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escenario2\CON_RECONSTRUCCIÓN\"/>
    </mc:Choice>
  </mc:AlternateContent>
  <xr:revisionPtr revIDLastSave="0" documentId="13_ncr:40009_{8480CA88-283C-4960-8B54-67F609C9FD6E}" xr6:coauthVersionLast="44" xr6:coauthVersionMax="44" xr10:uidLastSave="{00000000-0000-0000-0000-000000000000}"/>
  <bookViews>
    <workbookView xWindow="-96" yWindow="-96" windowWidth="23232" windowHeight="12552" activeTab="3"/>
  </bookViews>
  <sheets>
    <sheet name="Importar" sheetId="1" r:id="rId1"/>
    <sheet name="Router" sheetId="2" r:id="rId2"/>
    <sheet name="Nodo" sheetId="3" r:id="rId3"/>
    <sheet name="Energia" sheetId="4" r:id="rId4"/>
  </sheets>
  <externalReferences>
    <externalReference r:id="rId5"/>
  </externalReferences>
  <definedNames>
    <definedName name="_xlnm._FilterDatabase" localSheetId="0" hidden="1">Importar!$A$1:$C$3105</definedName>
    <definedName name="_xlnm._FilterDatabase" localSheetId="2" hidden="1">Nodo!$A$1:$AD$392</definedName>
    <definedName name="_xlnm._FilterDatabase" localSheetId="1" hidden="1">Router!$A$1:$D$246</definedName>
  </definedNames>
  <calcPr calcId="0"/>
  <pivotCaches>
    <pivotCache cacheId="7" r:id="rId6"/>
  </pivotCaches>
</workbook>
</file>

<file path=xl/calcChain.xml><?xml version="1.0" encoding="utf-8"?>
<calcChain xmlns="http://schemas.openxmlformats.org/spreadsheetml/2006/main">
  <c r="E478" i="4" l="1"/>
  <c r="E477" i="4"/>
  <c r="U473" i="4"/>
  <c r="T473" i="4"/>
  <c r="S473" i="4"/>
  <c r="R473" i="4"/>
  <c r="O473" i="4"/>
  <c r="N473" i="4"/>
  <c r="P473" i="4" s="1"/>
  <c r="K473" i="4"/>
  <c r="J473" i="4"/>
  <c r="I473" i="4"/>
  <c r="H473" i="4"/>
  <c r="U472" i="4"/>
  <c r="T472" i="4"/>
  <c r="S472" i="4"/>
  <c r="R472" i="4"/>
  <c r="V472" i="4" s="1"/>
  <c r="O472" i="4"/>
  <c r="N472" i="4"/>
  <c r="K472" i="4"/>
  <c r="J472" i="4"/>
  <c r="I472" i="4"/>
  <c r="H472" i="4"/>
  <c r="U471" i="4"/>
  <c r="T471" i="4"/>
  <c r="S471" i="4"/>
  <c r="R471" i="4"/>
  <c r="O471" i="4"/>
  <c r="N471" i="4"/>
  <c r="K471" i="4"/>
  <c r="J471" i="4"/>
  <c r="I471" i="4"/>
  <c r="H471" i="4"/>
  <c r="U470" i="4"/>
  <c r="T470" i="4"/>
  <c r="S470" i="4"/>
  <c r="R470" i="4"/>
  <c r="P470" i="4"/>
  <c r="O470" i="4"/>
  <c r="N470" i="4"/>
  <c r="K470" i="4"/>
  <c r="J470" i="4"/>
  <c r="I470" i="4"/>
  <c r="H470" i="4"/>
  <c r="U469" i="4"/>
  <c r="T469" i="4"/>
  <c r="S469" i="4"/>
  <c r="R469" i="4"/>
  <c r="O469" i="4"/>
  <c r="N469" i="4"/>
  <c r="K469" i="4"/>
  <c r="J469" i="4"/>
  <c r="I469" i="4"/>
  <c r="H469" i="4"/>
  <c r="U468" i="4"/>
  <c r="T468" i="4"/>
  <c r="S468" i="4"/>
  <c r="R468" i="4"/>
  <c r="O468" i="4"/>
  <c r="N468" i="4"/>
  <c r="K468" i="4"/>
  <c r="J468" i="4"/>
  <c r="L468" i="4" s="1"/>
  <c r="I468" i="4"/>
  <c r="H468" i="4"/>
  <c r="U467" i="4"/>
  <c r="T467" i="4"/>
  <c r="S467" i="4"/>
  <c r="R467" i="4"/>
  <c r="O467" i="4"/>
  <c r="P467" i="4" s="1"/>
  <c r="N467" i="4"/>
  <c r="K467" i="4"/>
  <c r="J467" i="4"/>
  <c r="I467" i="4"/>
  <c r="H467" i="4"/>
  <c r="L467" i="4" s="1"/>
  <c r="U466" i="4"/>
  <c r="T466" i="4"/>
  <c r="S466" i="4"/>
  <c r="R466" i="4"/>
  <c r="O466" i="4"/>
  <c r="N466" i="4"/>
  <c r="K466" i="4"/>
  <c r="L466" i="4" s="1"/>
  <c r="J466" i="4"/>
  <c r="I466" i="4"/>
  <c r="H466" i="4"/>
  <c r="U465" i="4"/>
  <c r="T465" i="4"/>
  <c r="S465" i="4"/>
  <c r="R465" i="4"/>
  <c r="P465" i="4"/>
  <c r="O465" i="4"/>
  <c r="N465" i="4"/>
  <c r="K465" i="4"/>
  <c r="J465" i="4"/>
  <c r="I465" i="4"/>
  <c r="H465" i="4"/>
  <c r="U464" i="4"/>
  <c r="T464" i="4"/>
  <c r="S464" i="4"/>
  <c r="R464" i="4"/>
  <c r="O464" i="4"/>
  <c r="N464" i="4"/>
  <c r="K464" i="4"/>
  <c r="J464" i="4"/>
  <c r="I464" i="4"/>
  <c r="H464" i="4"/>
  <c r="L464" i="4" s="1"/>
  <c r="U463" i="4"/>
  <c r="T463" i="4"/>
  <c r="S463" i="4"/>
  <c r="R463" i="4"/>
  <c r="O463" i="4"/>
  <c r="N463" i="4"/>
  <c r="P463" i="4" s="1"/>
  <c r="K463" i="4"/>
  <c r="J463" i="4"/>
  <c r="I463" i="4"/>
  <c r="H463" i="4"/>
  <c r="U462" i="4"/>
  <c r="T462" i="4"/>
  <c r="S462" i="4"/>
  <c r="R462" i="4"/>
  <c r="O462" i="4"/>
  <c r="N462" i="4"/>
  <c r="P462" i="4" s="1"/>
  <c r="K462" i="4"/>
  <c r="J462" i="4"/>
  <c r="I462" i="4"/>
  <c r="H462" i="4"/>
  <c r="U461" i="4"/>
  <c r="T461" i="4"/>
  <c r="S461" i="4"/>
  <c r="R461" i="4"/>
  <c r="O461" i="4"/>
  <c r="N461" i="4"/>
  <c r="P461" i="4" s="1"/>
  <c r="K461" i="4"/>
  <c r="J461" i="4"/>
  <c r="I461" i="4"/>
  <c r="H461" i="4"/>
  <c r="U460" i="4"/>
  <c r="T460" i="4"/>
  <c r="S460" i="4"/>
  <c r="R460" i="4"/>
  <c r="O460" i="4"/>
  <c r="N460" i="4"/>
  <c r="K460" i="4"/>
  <c r="J460" i="4"/>
  <c r="I460" i="4"/>
  <c r="H460" i="4"/>
  <c r="U459" i="4"/>
  <c r="T459" i="4"/>
  <c r="S459" i="4"/>
  <c r="R459" i="4"/>
  <c r="O459" i="4"/>
  <c r="N459" i="4"/>
  <c r="P459" i="4" s="1"/>
  <c r="K459" i="4"/>
  <c r="J459" i="4"/>
  <c r="I459" i="4"/>
  <c r="H459" i="4"/>
  <c r="U458" i="4"/>
  <c r="T458" i="4"/>
  <c r="S458" i="4"/>
  <c r="R458" i="4"/>
  <c r="V458" i="4" s="1"/>
  <c r="O458" i="4"/>
  <c r="P458" i="4" s="1"/>
  <c r="N458" i="4"/>
  <c r="K458" i="4"/>
  <c r="J458" i="4"/>
  <c r="I458" i="4"/>
  <c r="H458" i="4"/>
  <c r="L458" i="4" s="1"/>
  <c r="U457" i="4"/>
  <c r="T457" i="4"/>
  <c r="S457" i="4"/>
  <c r="R457" i="4"/>
  <c r="O457" i="4"/>
  <c r="N457" i="4"/>
  <c r="P457" i="4" s="1"/>
  <c r="K457" i="4"/>
  <c r="J457" i="4"/>
  <c r="I457" i="4"/>
  <c r="H457" i="4"/>
  <c r="U456" i="4"/>
  <c r="T456" i="4"/>
  <c r="S456" i="4"/>
  <c r="R456" i="4"/>
  <c r="O456" i="4"/>
  <c r="N456" i="4"/>
  <c r="K456" i="4"/>
  <c r="J456" i="4"/>
  <c r="I456" i="4"/>
  <c r="H456" i="4"/>
  <c r="L456" i="4" s="1"/>
  <c r="U455" i="4"/>
  <c r="T455" i="4"/>
  <c r="S455" i="4"/>
  <c r="R455" i="4"/>
  <c r="O455" i="4"/>
  <c r="N455" i="4"/>
  <c r="K455" i="4"/>
  <c r="J455" i="4"/>
  <c r="I455" i="4"/>
  <c r="H455" i="4"/>
  <c r="U454" i="4"/>
  <c r="T454" i="4"/>
  <c r="S454" i="4"/>
  <c r="R454" i="4"/>
  <c r="O454" i="4"/>
  <c r="N454" i="4"/>
  <c r="P454" i="4" s="1"/>
  <c r="K454" i="4"/>
  <c r="J454" i="4"/>
  <c r="I454" i="4"/>
  <c r="H454" i="4"/>
  <c r="U453" i="4"/>
  <c r="T453" i="4"/>
  <c r="S453" i="4"/>
  <c r="R453" i="4"/>
  <c r="O453" i="4"/>
  <c r="N453" i="4"/>
  <c r="K453" i="4"/>
  <c r="J453" i="4"/>
  <c r="I453" i="4"/>
  <c r="H453" i="4"/>
  <c r="U452" i="4"/>
  <c r="T452" i="4"/>
  <c r="S452" i="4"/>
  <c r="R452" i="4"/>
  <c r="O452" i="4"/>
  <c r="N452" i="4"/>
  <c r="P452" i="4" s="1"/>
  <c r="K452" i="4"/>
  <c r="J452" i="4"/>
  <c r="I452" i="4"/>
  <c r="H452" i="4"/>
  <c r="U445" i="4"/>
  <c r="T445" i="4"/>
  <c r="S445" i="4"/>
  <c r="R445" i="4"/>
  <c r="P445" i="4"/>
  <c r="O445" i="4"/>
  <c r="N445" i="4"/>
  <c r="K445" i="4"/>
  <c r="J445" i="4"/>
  <c r="I445" i="4"/>
  <c r="H445" i="4"/>
  <c r="U444" i="4"/>
  <c r="T444" i="4"/>
  <c r="S444" i="4"/>
  <c r="R444" i="4"/>
  <c r="O444" i="4"/>
  <c r="N444" i="4"/>
  <c r="K444" i="4"/>
  <c r="J444" i="4"/>
  <c r="I444" i="4"/>
  <c r="H444" i="4"/>
  <c r="U443" i="4"/>
  <c r="T443" i="4"/>
  <c r="S443" i="4"/>
  <c r="R443" i="4"/>
  <c r="O443" i="4"/>
  <c r="N443" i="4"/>
  <c r="P443" i="4" s="1"/>
  <c r="K443" i="4"/>
  <c r="J443" i="4"/>
  <c r="I443" i="4"/>
  <c r="H443" i="4"/>
  <c r="U442" i="4"/>
  <c r="T442" i="4"/>
  <c r="S442" i="4"/>
  <c r="R442" i="4"/>
  <c r="P442" i="4"/>
  <c r="O442" i="4"/>
  <c r="N442" i="4"/>
  <c r="K442" i="4"/>
  <c r="J442" i="4"/>
  <c r="I442" i="4"/>
  <c r="H442" i="4"/>
  <c r="U441" i="4"/>
  <c r="T441" i="4"/>
  <c r="S441" i="4"/>
  <c r="R441" i="4"/>
  <c r="O441" i="4"/>
  <c r="N441" i="4"/>
  <c r="P441" i="4" s="1"/>
  <c r="K441" i="4"/>
  <c r="J441" i="4"/>
  <c r="I441" i="4"/>
  <c r="H441" i="4"/>
  <c r="U440" i="4"/>
  <c r="T440" i="4"/>
  <c r="S440" i="4"/>
  <c r="R440" i="4"/>
  <c r="O440" i="4"/>
  <c r="N440" i="4"/>
  <c r="P440" i="4" s="1"/>
  <c r="K440" i="4"/>
  <c r="J440" i="4"/>
  <c r="I440" i="4"/>
  <c r="H440" i="4"/>
  <c r="U439" i="4"/>
  <c r="T439" i="4"/>
  <c r="S439" i="4"/>
  <c r="R439" i="4"/>
  <c r="O439" i="4"/>
  <c r="N439" i="4"/>
  <c r="K439" i="4"/>
  <c r="J439" i="4"/>
  <c r="I439" i="4"/>
  <c r="H439" i="4"/>
  <c r="U438" i="4"/>
  <c r="T438" i="4"/>
  <c r="S438" i="4"/>
  <c r="R438" i="4"/>
  <c r="O438" i="4"/>
  <c r="N438" i="4"/>
  <c r="P438" i="4" s="1"/>
  <c r="K438" i="4"/>
  <c r="J438" i="4"/>
  <c r="I438" i="4"/>
  <c r="H438" i="4"/>
  <c r="U437" i="4"/>
  <c r="T437" i="4"/>
  <c r="S437" i="4"/>
  <c r="R437" i="4"/>
  <c r="O437" i="4"/>
  <c r="N437" i="4"/>
  <c r="P437" i="4" s="1"/>
  <c r="K437" i="4"/>
  <c r="J437" i="4"/>
  <c r="I437" i="4"/>
  <c r="H437" i="4"/>
  <c r="U436" i="4"/>
  <c r="T436" i="4"/>
  <c r="S436" i="4"/>
  <c r="R436" i="4"/>
  <c r="O436" i="4"/>
  <c r="N436" i="4"/>
  <c r="K436" i="4"/>
  <c r="J436" i="4"/>
  <c r="I436" i="4"/>
  <c r="H436" i="4"/>
  <c r="L436" i="4" s="1"/>
  <c r="U435" i="4"/>
  <c r="T435" i="4"/>
  <c r="S435" i="4"/>
  <c r="R435" i="4"/>
  <c r="O435" i="4"/>
  <c r="N435" i="4"/>
  <c r="P435" i="4" s="1"/>
  <c r="K435" i="4"/>
  <c r="J435" i="4"/>
  <c r="I435" i="4"/>
  <c r="L435" i="4" s="1"/>
  <c r="H435" i="4"/>
  <c r="U434" i="4"/>
  <c r="T434" i="4"/>
  <c r="S434" i="4"/>
  <c r="R434" i="4"/>
  <c r="O434" i="4"/>
  <c r="N434" i="4"/>
  <c r="P434" i="4" s="1"/>
  <c r="K434" i="4"/>
  <c r="J434" i="4"/>
  <c r="I434" i="4"/>
  <c r="H434" i="4"/>
  <c r="U433" i="4"/>
  <c r="V433" i="4" s="1"/>
  <c r="T433" i="4"/>
  <c r="S433" i="4"/>
  <c r="R433" i="4"/>
  <c r="P433" i="4"/>
  <c r="O433" i="4"/>
  <c r="N433" i="4"/>
  <c r="K433" i="4"/>
  <c r="J433" i="4"/>
  <c r="I433" i="4"/>
  <c r="H433" i="4"/>
  <c r="U432" i="4"/>
  <c r="T432" i="4"/>
  <c r="S432" i="4"/>
  <c r="R432" i="4"/>
  <c r="O432" i="4"/>
  <c r="N432" i="4"/>
  <c r="P432" i="4" s="1"/>
  <c r="K432" i="4"/>
  <c r="J432" i="4"/>
  <c r="I432" i="4"/>
  <c r="H432" i="4"/>
  <c r="U431" i="4"/>
  <c r="T431" i="4"/>
  <c r="S431" i="4"/>
  <c r="R431" i="4"/>
  <c r="O431" i="4"/>
  <c r="N431" i="4"/>
  <c r="K431" i="4"/>
  <c r="J431" i="4"/>
  <c r="I431" i="4"/>
  <c r="H431" i="4"/>
  <c r="U430" i="4"/>
  <c r="T430" i="4"/>
  <c r="S430" i="4"/>
  <c r="R430" i="4"/>
  <c r="O430" i="4"/>
  <c r="N430" i="4"/>
  <c r="K430" i="4"/>
  <c r="J430" i="4"/>
  <c r="I430" i="4"/>
  <c r="H430" i="4"/>
  <c r="U429" i="4"/>
  <c r="T429" i="4"/>
  <c r="S429" i="4"/>
  <c r="R429" i="4"/>
  <c r="O429" i="4"/>
  <c r="N429" i="4"/>
  <c r="P429" i="4" s="1"/>
  <c r="K429" i="4"/>
  <c r="J429" i="4"/>
  <c r="I429" i="4"/>
  <c r="H429" i="4"/>
  <c r="U428" i="4"/>
  <c r="T428" i="4"/>
  <c r="S428" i="4"/>
  <c r="R428" i="4"/>
  <c r="O428" i="4"/>
  <c r="N428" i="4"/>
  <c r="L428" i="4"/>
  <c r="K428" i="4"/>
  <c r="J428" i="4"/>
  <c r="I428" i="4"/>
  <c r="H428" i="4"/>
  <c r="U427" i="4"/>
  <c r="T427" i="4"/>
  <c r="S427" i="4"/>
  <c r="R427" i="4"/>
  <c r="O427" i="4"/>
  <c r="N427" i="4"/>
  <c r="K427" i="4"/>
  <c r="J427" i="4"/>
  <c r="I427" i="4"/>
  <c r="L427" i="4" s="1"/>
  <c r="H427" i="4"/>
  <c r="U426" i="4"/>
  <c r="T426" i="4"/>
  <c r="S426" i="4"/>
  <c r="R426" i="4"/>
  <c r="O426" i="4"/>
  <c r="N426" i="4"/>
  <c r="P426" i="4" s="1"/>
  <c r="K426" i="4"/>
  <c r="J426" i="4"/>
  <c r="I426" i="4"/>
  <c r="H426" i="4"/>
  <c r="U425" i="4"/>
  <c r="T425" i="4"/>
  <c r="S425" i="4"/>
  <c r="R425" i="4"/>
  <c r="O425" i="4"/>
  <c r="N425" i="4"/>
  <c r="P425" i="4" s="1"/>
  <c r="K425" i="4"/>
  <c r="L425" i="4" s="1"/>
  <c r="J425" i="4"/>
  <c r="I425" i="4"/>
  <c r="H425" i="4"/>
  <c r="U424" i="4"/>
  <c r="T424" i="4"/>
  <c r="S424" i="4"/>
  <c r="R424" i="4"/>
  <c r="P424" i="4"/>
  <c r="O424" i="4"/>
  <c r="N424" i="4"/>
  <c r="K424" i="4"/>
  <c r="J424" i="4"/>
  <c r="I424" i="4"/>
  <c r="H424" i="4"/>
  <c r="U417" i="4"/>
  <c r="T417" i="4"/>
  <c r="S417" i="4"/>
  <c r="R417" i="4"/>
  <c r="P417" i="4"/>
  <c r="O417" i="4"/>
  <c r="N417" i="4"/>
  <c r="K417" i="4"/>
  <c r="J417" i="4"/>
  <c r="I417" i="4"/>
  <c r="H417" i="4"/>
  <c r="L417" i="4" s="1"/>
  <c r="U416" i="4"/>
  <c r="T416" i="4"/>
  <c r="V416" i="4" s="1"/>
  <c r="S416" i="4"/>
  <c r="R416" i="4"/>
  <c r="O416" i="4"/>
  <c r="N416" i="4"/>
  <c r="P416" i="4" s="1"/>
  <c r="K416" i="4"/>
  <c r="J416" i="4"/>
  <c r="I416" i="4"/>
  <c r="L416" i="4" s="1"/>
  <c r="H416" i="4"/>
  <c r="U415" i="4"/>
  <c r="T415" i="4"/>
  <c r="S415" i="4"/>
  <c r="R415" i="4"/>
  <c r="O415" i="4"/>
  <c r="N415" i="4"/>
  <c r="P415" i="4" s="1"/>
  <c r="K415" i="4"/>
  <c r="J415" i="4"/>
  <c r="I415" i="4"/>
  <c r="H415" i="4"/>
  <c r="U414" i="4"/>
  <c r="T414" i="4"/>
  <c r="S414" i="4"/>
  <c r="R414" i="4"/>
  <c r="O414" i="4"/>
  <c r="N414" i="4"/>
  <c r="K414" i="4"/>
  <c r="J414" i="4"/>
  <c r="I414" i="4"/>
  <c r="H414" i="4"/>
  <c r="U413" i="4"/>
  <c r="T413" i="4"/>
  <c r="S413" i="4"/>
  <c r="R413" i="4"/>
  <c r="O413" i="4"/>
  <c r="N413" i="4"/>
  <c r="P413" i="4" s="1"/>
  <c r="K413" i="4"/>
  <c r="J413" i="4"/>
  <c r="I413" i="4"/>
  <c r="H413" i="4"/>
  <c r="U412" i="4"/>
  <c r="T412" i="4"/>
  <c r="S412" i="4"/>
  <c r="R412" i="4"/>
  <c r="O412" i="4"/>
  <c r="N412" i="4"/>
  <c r="P412" i="4" s="1"/>
  <c r="K412" i="4"/>
  <c r="J412" i="4"/>
  <c r="I412" i="4"/>
  <c r="H412" i="4"/>
  <c r="U411" i="4"/>
  <c r="T411" i="4"/>
  <c r="S411" i="4"/>
  <c r="R411" i="4"/>
  <c r="V411" i="4" s="1"/>
  <c r="O411" i="4"/>
  <c r="N411" i="4"/>
  <c r="K411" i="4"/>
  <c r="J411" i="4"/>
  <c r="I411" i="4"/>
  <c r="H411" i="4"/>
  <c r="L411" i="4" s="1"/>
  <c r="U410" i="4"/>
  <c r="T410" i="4"/>
  <c r="S410" i="4"/>
  <c r="R410" i="4"/>
  <c r="O410" i="4"/>
  <c r="N410" i="4"/>
  <c r="P410" i="4" s="1"/>
  <c r="K410" i="4"/>
  <c r="J410" i="4"/>
  <c r="I410" i="4"/>
  <c r="H410" i="4"/>
  <c r="U409" i="4"/>
  <c r="T409" i="4"/>
  <c r="S409" i="4"/>
  <c r="R409" i="4"/>
  <c r="O409" i="4"/>
  <c r="N409" i="4"/>
  <c r="P409" i="4" s="1"/>
  <c r="K409" i="4"/>
  <c r="J409" i="4"/>
  <c r="I409" i="4"/>
  <c r="H409" i="4"/>
  <c r="U408" i="4"/>
  <c r="T408" i="4"/>
  <c r="S408" i="4"/>
  <c r="R408" i="4"/>
  <c r="P408" i="4"/>
  <c r="O408" i="4"/>
  <c r="N408" i="4"/>
  <c r="K408" i="4"/>
  <c r="J408" i="4"/>
  <c r="I408" i="4"/>
  <c r="H408" i="4"/>
  <c r="L408" i="4" s="1"/>
  <c r="U407" i="4"/>
  <c r="T407" i="4"/>
  <c r="S407" i="4"/>
  <c r="R407" i="4"/>
  <c r="O407" i="4"/>
  <c r="N407" i="4"/>
  <c r="P407" i="4" s="1"/>
  <c r="K407" i="4"/>
  <c r="J407" i="4"/>
  <c r="I407" i="4"/>
  <c r="H407" i="4"/>
  <c r="U406" i="4"/>
  <c r="T406" i="4"/>
  <c r="S406" i="4"/>
  <c r="R406" i="4"/>
  <c r="O406" i="4"/>
  <c r="N406" i="4"/>
  <c r="K406" i="4"/>
  <c r="J406" i="4"/>
  <c r="I406" i="4"/>
  <c r="H406" i="4"/>
  <c r="L406" i="4" s="1"/>
  <c r="U405" i="4"/>
  <c r="T405" i="4"/>
  <c r="S405" i="4"/>
  <c r="R405" i="4"/>
  <c r="O405" i="4"/>
  <c r="N405" i="4"/>
  <c r="P405" i="4" s="1"/>
  <c r="K405" i="4"/>
  <c r="J405" i="4"/>
  <c r="I405" i="4"/>
  <c r="H405" i="4"/>
  <c r="U404" i="4"/>
  <c r="T404" i="4"/>
  <c r="S404" i="4"/>
  <c r="R404" i="4"/>
  <c r="O404" i="4"/>
  <c r="P404" i="4" s="1"/>
  <c r="N404" i="4"/>
  <c r="K404" i="4"/>
  <c r="J404" i="4"/>
  <c r="I404" i="4"/>
  <c r="H404" i="4"/>
  <c r="U403" i="4"/>
  <c r="T403" i="4"/>
  <c r="S403" i="4"/>
  <c r="R403" i="4"/>
  <c r="V403" i="4" s="1"/>
  <c r="O403" i="4"/>
  <c r="N403" i="4"/>
  <c r="K403" i="4"/>
  <c r="J403" i="4"/>
  <c r="I403" i="4"/>
  <c r="L403" i="4" s="1"/>
  <c r="H403" i="4"/>
  <c r="U402" i="4"/>
  <c r="T402" i="4"/>
  <c r="S402" i="4"/>
  <c r="R402" i="4"/>
  <c r="O402" i="4"/>
  <c r="N402" i="4"/>
  <c r="P402" i="4" s="1"/>
  <c r="K402" i="4"/>
  <c r="J402" i="4"/>
  <c r="I402" i="4"/>
  <c r="L402" i="4" s="1"/>
  <c r="H402" i="4"/>
  <c r="U401" i="4"/>
  <c r="T401" i="4"/>
  <c r="S401" i="4"/>
  <c r="R401" i="4"/>
  <c r="O401" i="4"/>
  <c r="N401" i="4"/>
  <c r="P401" i="4" s="1"/>
  <c r="K401" i="4"/>
  <c r="J401" i="4"/>
  <c r="I401" i="4"/>
  <c r="H401" i="4"/>
  <c r="U400" i="4"/>
  <c r="T400" i="4"/>
  <c r="S400" i="4"/>
  <c r="R400" i="4"/>
  <c r="P400" i="4"/>
  <c r="O400" i="4"/>
  <c r="N400" i="4"/>
  <c r="K400" i="4"/>
  <c r="J400" i="4"/>
  <c r="I400" i="4"/>
  <c r="H400" i="4"/>
  <c r="L400" i="4" s="1"/>
  <c r="U399" i="4"/>
  <c r="T399" i="4"/>
  <c r="S399" i="4"/>
  <c r="R399" i="4"/>
  <c r="O399" i="4"/>
  <c r="P399" i="4" s="1"/>
  <c r="N399" i="4"/>
  <c r="K399" i="4"/>
  <c r="J399" i="4"/>
  <c r="I399" i="4"/>
  <c r="H399" i="4"/>
  <c r="U398" i="4"/>
  <c r="T398" i="4"/>
  <c r="S398" i="4"/>
  <c r="R398" i="4"/>
  <c r="O398" i="4"/>
  <c r="N398" i="4"/>
  <c r="K398" i="4"/>
  <c r="J398" i="4"/>
  <c r="I398" i="4"/>
  <c r="H398" i="4"/>
  <c r="U397" i="4"/>
  <c r="T397" i="4"/>
  <c r="S397" i="4"/>
  <c r="R397" i="4"/>
  <c r="O397" i="4"/>
  <c r="N397" i="4"/>
  <c r="K397" i="4"/>
  <c r="J397" i="4"/>
  <c r="I397" i="4"/>
  <c r="H397" i="4"/>
  <c r="U396" i="4"/>
  <c r="T396" i="4"/>
  <c r="S396" i="4"/>
  <c r="R396" i="4"/>
  <c r="O396" i="4"/>
  <c r="N396" i="4"/>
  <c r="P396" i="4" s="1"/>
  <c r="K396" i="4"/>
  <c r="J396" i="4"/>
  <c r="I396" i="4"/>
  <c r="H396" i="4"/>
  <c r="U389" i="4"/>
  <c r="T389" i="4"/>
  <c r="S389" i="4"/>
  <c r="R389" i="4"/>
  <c r="O389" i="4"/>
  <c r="N389" i="4"/>
  <c r="P389" i="4" s="1"/>
  <c r="K389" i="4"/>
  <c r="J389" i="4"/>
  <c r="I389" i="4"/>
  <c r="H389" i="4"/>
  <c r="L389" i="4" s="1"/>
  <c r="U388" i="4"/>
  <c r="T388" i="4"/>
  <c r="S388" i="4"/>
  <c r="R388" i="4"/>
  <c r="O388" i="4"/>
  <c r="N388" i="4"/>
  <c r="P388" i="4" s="1"/>
  <c r="K388" i="4"/>
  <c r="J388" i="4"/>
  <c r="I388" i="4"/>
  <c r="H388" i="4"/>
  <c r="U387" i="4"/>
  <c r="T387" i="4"/>
  <c r="S387" i="4"/>
  <c r="R387" i="4"/>
  <c r="O387" i="4"/>
  <c r="N387" i="4"/>
  <c r="P387" i="4" s="1"/>
  <c r="K387" i="4"/>
  <c r="J387" i="4"/>
  <c r="I387" i="4"/>
  <c r="H387" i="4"/>
  <c r="U386" i="4"/>
  <c r="T386" i="4"/>
  <c r="S386" i="4"/>
  <c r="V386" i="4" s="1"/>
  <c r="R386" i="4"/>
  <c r="O386" i="4"/>
  <c r="N386" i="4"/>
  <c r="P386" i="4" s="1"/>
  <c r="L386" i="4"/>
  <c r="K386" i="4"/>
  <c r="J386" i="4"/>
  <c r="I386" i="4"/>
  <c r="H386" i="4"/>
  <c r="U385" i="4"/>
  <c r="T385" i="4"/>
  <c r="S385" i="4"/>
  <c r="R385" i="4"/>
  <c r="O385" i="4"/>
  <c r="N385" i="4"/>
  <c r="P385" i="4" s="1"/>
  <c r="K385" i="4"/>
  <c r="J385" i="4"/>
  <c r="I385" i="4"/>
  <c r="H385" i="4"/>
  <c r="U384" i="4"/>
  <c r="T384" i="4"/>
  <c r="S384" i="4"/>
  <c r="R384" i="4"/>
  <c r="O384" i="4"/>
  <c r="N384" i="4"/>
  <c r="P384" i="4" s="1"/>
  <c r="K384" i="4"/>
  <c r="J384" i="4"/>
  <c r="I384" i="4"/>
  <c r="H384" i="4"/>
  <c r="U383" i="4"/>
  <c r="T383" i="4"/>
  <c r="S383" i="4"/>
  <c r="R383" i="4"/>
  <c r="O383" i="4"/>
  <c r="N383" i="4"/>
  <c r="P383" i="4" s="1"/>
  <c r="K383" i="4"/>
  <c r="J383" i="4"/>
  <c r="I383" i="4"/>
  <c r="H383" i="4"/>
  <c r="U382" i="4"/>
  <c r="T382" i="4"/>
  <c r="S382" i="4"/>
  <c r="R382" i="4"/>
  <c r="V382" i="4" s="1"/>
  <c r="O382" i="4"/>
  <c r="P382" i="4" s="1"/>
  <c r="N382" i="4"/>
  <c r="K382" i="4"/>
  <c r="J382" i="4"/>
  <c r="I382" i="4"/>
  <c r="H382" i="4"/>
  <c r="U381" i="4"/>
  <c r="T381" i="4"/>
  <c r="S381" i="4"/>
  <c r="R381" i="4"/>
  <c r="O381" i="4"/>
  <c r="N381" i="4"/>
  <c r="K381" i="4"/>
  <c r="J381" i="4"/>
  <c r="I381" i="4"/>
  <c r="H381" i="4"/>
  <c r="U380" i="4"/>
  <c r="T380" i="4"/>
  <c r="S380" i="4"/>
  <c r="R380" i="4"/>
  <c r="O380" i="4"/>
  <c r="N380" i="4"/>
  <c r="P380" i="4" s="1"/>
  <c r="K380" i="4"/>
  <c r="J380" i="4"/>
  <c r="I380" i="4"/>
  <c r="H380" i="4"/>
  <c r="U379" i="4"/>
  <c r="T379" i="4"/>
  <c r="S379" i="4"/>
  <c r="R379" i="4"/>
  <c r="P379" i="4"/>
  <c r="O379" i="4"/>
  <c r="N379" i="4"/>
  <c r="K379" i="4"/>
  <c r="J379" i="4"/>
  <c r="I379" i="4"/>
  <c r="H379" i="4"/>
  <c r="U378" i="4"/>
  <c r="T378" i="4"/>
  <c r="S378" i="4"/>
  <c r="R378" i="4"/>
  <c r="O378" i="4"/>
  <c r="N378" i="4"/>
  <c r="P378" i="4" s="1"/>
  <c r="K378" i="4"/>
  <c r="J378" i="4"/>
  <c r="I378" i="4"/>
  <c r="H378" i="4"/>
  <c r="L378" i="4" s="1"/>
  <c r="U377" i="4"/>
  <c r="T377" i="4"/>
  <c r="S377" i="4"/>
  <c r="R377" i="4"/>
  <c r="O377" i="4"/>
  <c r="N377" i="4"/>
  <c r="P377" i="4" s="1"/>
  <c r="K377" i="4"/>
  <c r="J377" i="4"/>
  <c r="I377" i="4"/>
  <c r="H377" i="4"/>
  <c r="U376" i="4"/>
  <c r="T376" i="4"/>
  <c r="S376" i="4"/>
  <c r="R376" i="4"/>
  <c r="P376" i="4"/>
  <c r="O376" i="4"/>
  <c r="N376" i="4"/>
  <c r="K376" i="4"/>
  <c r="J376" i="4"/>
  <c r="I376" i="4"/>
  <c r="H376" i="4"/>
  <c r="U375" i="4"/>
  <c r="T375" i="4"/>
  <c r="S375" i="4"/>
  <c r="R375" i="4"/>
  <c r="O375" i="4"/>
  <c r="N375" i="4"/>
  <c r="P375" i="4" s="1"/>
  <c r="K375" i="4"/>
  <c r="J375" i="4"/>
  <c r="I375" i="4"/>
  <c r="H375" i="4"/>
  <c r="U374" i="4"/>
  <c r="T374" i="4"/>
  <c r="S374" i="4"/>
  <c r="R374" i="4"/>
  <c r="O374" i="4"/>
  <c r="N374" i="4"/>
  <c r="P374" i="4" s="1"/>
  <c r="K374" i="4"/>
  <c r="J374" i="4"/>
  <c r="I374" i="4"/>
  <c r="H374" i="4"/>
  <c r="U373" i="4"/>
  <c r="T373" i="4"/>
  <c r="S373" i="4"/>
  <c r="R373" i="4"/>
  <c r="O373" i="4"/>
  <c r="N373" i="4"/>
  <c r="P373" i="4" s="1"/>
  <c r="K373" i="4"/>
  <c r="J373" i="4"/>
  <c r="I373" i="4"/>
  <c r="H373" i="4"/>
  <c r="U372" i="4"/>
  <c r="T372" i="4"/>
  <c r="S372" i="4"/>
  <c r="R372" i="4"/>
  <c r="O372" i="4"/>
  <c r="N372" i="4"/>
  <c r="P372" i="4" s="1"/>
  <c r="K372" i="4"/>
  <c r="J372" i="4"/>
  <c r="I372" i="4"/>
  <c r="H372" i="4"/>
  <c r="U371" i="4"/>
  <c r="T371" i="4"/>
  <c r="S371" i="4"/>
  <c r="R371" i="4"/>
  <c r="P371" i="4"/>
  <c r="O371" i="4"/>
  <c r="N371" i="4"/>
  <c r="K371" i="4"/>
  <c r="J371" i="4"/>
  <c r="I371" i="4"/>
  <c r="H371" i="4"/>
  <c r="U370" i="4"/>
  <c r="T370" i="4"/>
  <c r="S370" i="4"/>
  <c r="R370" i="4"/>
  <c r="O370" i="4"/>
  <c r="N370" i="4"/>
  <c r="L370" i="4"/>
  <c r="K370" i="4"/>
  <c r="J370" i="4"/>
  <c r="I370" i="4"/>
  <c r="H370" i="4"/>
  <c r="U369" i="4"/>
  <c r="T369" i="4"/>
  <c r="S369" i="4"/>
  <c r="R369" i="4"/>
  <c r="O369" i="4"/>
  <c r="N369" i="4"/>
  <c r="P369" i="4" s="1"/>
  <c r="K369" i="4"/>
  <c r="J369" i="4"/>
  <c r="I369" i="4"/>
  <c r="H369" i="4"/>
  <c r="U368" i="4"/>
  <c r="T368" i="4"/>
  <c r="S368" i="4"/>
  <c r="R368" i="4"/>
  <c r="P368" i="4"/>
  <c r="O368" i="4"/>
  <c r="N368" i="4"/>
  <c r="K368" i="4"/>
  <c r="J368" i="4"/>
  <c r="I368" i="4"/>
  <c r="H368" i="4"/>
  <c r="U361" i="4"/>
  <c r="T361" i="4"/>
  <c r="S361" i="4"/>
  <c r="R361" i="4"/>
  <c r="O361" i="4"/>
  <c r="N361" i="4"/>
  <c r="K361" i="4"/>
  <c r="L361" i="4" s="1"/>
  <c r="J361" i="4"/>
  <c r="I361" i="4"/>
  <c r="H361" i="4"/>
  <c r="U360" i="4"/>
  <c r="T360" i="4"/>
  <c r="S360" i="4"/>
  <c r="R360" i="4"/>
  <c r="O360" i="4"/>
  <c r="N360" i="4"/>
  <c r="K360" i="4"/>
  <c r="J360" i="4"/>
  <c r="I360" i="4"/>
  <c r="H360" i="4"/>
  <c r="U359" i="4"/>
  <c r="T359" i="4"/>
  <c r="S359" i="4"/>
  <c r="R359" i="4"/>
  <c r="P359" i="4"/>
  <c r="O359" i="4"/>
  <c r="N359" i="4"/>
  <c r="K359" i="4"/>
  <c r="J359" i="4"/>
  <c r="I359" i="4"/>
  <c r="H359" i="4"/>
  <c r="U358" i="4"/>
  <c r="T358" i="4"/>
  <c r="S358" i="4"/>
  <c r="R358" i="4"/>
  <c r="P358" i="4"/>
  <c r="O358" i="4"/>
  <c r="N358" i="4"/>
  <c r="K358" i="4"/>
  <c r="L358" i="4" s="1"/>
  <c r="J358" i="4"/>
  <c r="I358" i="4"/>
  <c r="H358" i="4"/>
  <c r="U357" i="4"/>
  <c r="T357" i="4"/>
  <c r="S357" i="4"/>
  <c r="R357" i="4"/>
  <c r="P357" i="4"/>
  <c r="O357" i="4"/>
  <c r="N357" i="4"/>
  <c r="K357" i="4"/>
  <c r="J357" i="4"/>
  <c r="I357" i="4"/>
  <c r="H357" i="4"/>
  <c r="U356" i="4"/>
  <c r="T356" i="4"/>
  <c r="S356" i="4"/>
  <c r="R356" i="4"/>
  <c r="O356" i="4"/>
  <c r="N356" i="4"/>
  <c r="K356" i="4"/>
  <c r="J356" i="4"/>
  <c r="I356" i="4"/>
  <c r="H356" i="4"/>
  <c r="U355" i="4"/>
  <c r="T355" i="4"/>
  <c r="S355" i="4"/>
  <c r="R355" i="4"/>
  <c r="O355" i="4"/>
  <c r="N355" i="4"/>
  <c r="K355" i="4"/>
  <c r="J355" i="4"/>
  <c r="I355" i="4"/>
  <c r="H355" i="4"/>
  <c r="U354" i="4"/>
  <c r="T354" i="4"/>
  <c r="S354" i="4"/>
  <c r="R354" i="4"/>
  <c r="O354" i="4"/>
  <c r="P354" i="4" s="1"/>
  <c r="N354" i="4"/>
  <c r="K354" i="4"/>
  <c r="J354" i="4"/>
  <c r="I354" i="4"/>
  <c r="H354" i="4"/>
  <c r="L354" i="4" s="1"/>
  <c r="U353" i="4"/>
  <c r="T353" i="4"/>
  <c r="S353" i="4"/>
  <c r="R353" i="4"/>
  <c r="O353" i="4"/>
  <c r="N353" i="4"/>
  <c r="K353" i="4"/>
  <c r="J353" i="4"/>
  <c r="I353" i="4"/>
  <c r="H353" i="4"/>
  <c r="L353" i="4" s="1"/>
  <c r="U352" i="4"/>
  <c r="T352" i="4"/>
  <c r="S352" i="4"/>
  <c r="R352" i="4"/>
  <c r="O352" i="4"/>
  <c r="N352" i="4"/>
  <c r="K352" i="4"/>
  <c r="J352" i="4"/>
  <c r="I352" i="4"/>
  <c r="H352" i="4"/>
  <c r="U351" i="4"/>
  <c r="T351" i="4"/>
  <c r="S351" i="4"/>
  <c r="R351" i="4"/>
  <c r="O351" i="4"/>
  <c r="P351" i="4" s="1"/>
  <c r="N351" i="4"/>
  <c r="K351" i="4"/>
  <c r="J351" i="4"/>
  <c r="I351" i="4"/>
  <c r="H351" i="4"/>
  <c r="L351" i="4" s="1"/>
  <c r="U350" i="4"/>
  <c r="T350" i="4"/>
  <c r="S350" i="4"/>
  <c r="R350" i="4"/>
  <c r="P350" i="4"/>
  <c r="O350" i="4"/>
  <c r="N350" i="4"/>
  <c r="K350" i="4"/>
  <c r="L350" i="4" s="1"/>
  <c r="J350" i="4"/>
  <c r="I350" i="4"/>
  <c r="H350" i="4"/>
  <c r="U349" i="4"/>
  <c r="T349" i="4"/>
  <c r="S349" i="4"/>
  <c r="R349" i="4"/>
  <c r="P349" i="4"/>
  <c r="O349" i="4"/>
  <c r="N349" i="4"/>
  <c r="K349" i="4"/>
  <c r="J349" i="4"/>
  <c r="I349" i="4"/>
  <c r="H349" i="4"/>
  <c r="U348" i="4"/>
  <c r="T348" i="4"/>
  <c r="S348" i="4"/>
  <c r="R348" i="4"/>
  <c r="O348" i="4"/>
  <c r="N348" i="4"/>
  <c r="K348" i="4"/>
  <c r="J348" i="4"/>
  <c r="I348" i="4"/>
  <c r="H348" i="4"/>
  <c r="L348" i="4" s="1"/>
  <c r="U347" i="4"/>
  <c r="T347" i="4"/>
  <c r="S347" i="4"/>
  <c r="R347" i="4"/>
  <c r="O347" i="4"/>
  <c r="N347" i="4"/>
  <c r="K347" i="4"/>
  <c r="J347" i="4"/>
  <c r="I347" i="4"/>
  <c r="H347" i="4"/>
  <c r="U346" i="4"/>
  <c r="T346" i="4"/>
  <c r="S346" i="4"/>
  <c r="R346" i="4"/>
  <c r="O346" i="4"/>
  <c r="N346" i="4"/>
  <c r="P346" i="4" s="1"/>
  <c r="K346" i="4"/>
  <c r="J346" i="4"/>
  <c r="I346" i="4"/>
  <c r="H346" i="4"/>
  <c r="U345" i="4"/>
  <c r="T345" i="4"/>
  <c r="S345" i="4"/>
  <c r="R345" i="4"/>
  <c r="O345" i="4"/>
  <c r="N345" i="4"/>
  <c r="P345" i="4" s="1"/>
  <c r="K345" i="4"/>
  <c r="J345" i="4"/>
  <c r="I345" i="4"/>
  <c r="H345" i="4"/>
  <c r="L345" i="4" s="1"/>
  <c r="U344" i="4"/>
  <c r="T344" i="4"/>
  <c r="S344" i="4"/>
  <c r="R344" i="4"/>
  <c r="O344" i="4"/>
  <c r="N344" i="4"/>
  <c r="K344" i="4"/>
  <c r="J344" i="4"/>
  <c r="I344" i="4"/>
  <c r="H344" i="4"/>
  <c r="U343" i="4"/>
  <c r="T343" i="4"/>
  <c r="S343" i="4"/>
  <c r="R343" i="4"/>
  <c r="O343" i="4"/>
  <c r="N343" i="4"/>
  <c r="P343" i="4" s="1"/>
  <c r="K343" i="4"/>
  <c r="J343" i="4"/>
  <c r="I343" i="4"/>
  <c r="H343" i="4"/>
  <c r="U342" i="4"/>
  <c r="T342" i="4"/>
  <c r="S342" i="4"/>
  <c r="R342" i="4"/>
  <c r="O342" i="4"/>
  <c r="P342" i="4" s="1"/>
  <c r="N342" i="4"/>
  <c r="K342" i="4"/>
  <c r="J342" i="4"/>
  <c r="I342" i="4"/>
  <c r="H342" i="4"/>
  <c r="U341" i="4"/>
  <c r="T341" i="4"/>
  <c r="S341" i="4"/>
  <c r="R341" i="4"/>
  <c r="P341" i="4"/>
  <c r="O341" i="4"/>
  <c r="N341" i="4"/>
  <c r="K341" i="4"/>
  <c r="J341" i="4"/>
  <c r="I341" i="4"/>
  <c r="H341" i="4"/>
  <c r="U340" i="4"/>
  <c r="T340" i="4"/>
  <c r="S340" i="4"/>
  <c r="R340" i="4"/>
  <c r="O340" i="4"/>
  <c r="N340" i="4"/>
  <c r="K340" i="4"/>
  <c r="J340" i="4"/>
  <c r="I340" i="4"/>
  <c r="H340" i="4"/>
  <c r="U333" i="4"/>
  <c r="T333" i="4"/>
  <c r="S333" i="4"/>
  <c r="R333" i="4"/>
  <c r="O333" i="4"/>
  <c r="N333" i="4"/>
  <c r="P333" i="4" s="1"/>
  <c r="K333" i="4"/>
  <c r="J333" i="4"/>
  <c r="I333" i="4"/>
  <c r="H333" i="4"/>
  <c r="U332" i="4"/>
  <c r="T332" i="4"/>
  <c r="S332" i="4"/>
  <c r="R332" i="4"/>
  <c r="O332" i="4"/>
  <c r="N332" i="4"/>
  <c r="P332" i="4" s="1"/>
  <c r="K332" i="4"/>
  <c r="J332" i="4"/>
  <c r="I332" i="4"/>
  <c r="H332" i="4"/>
  <c r="U331" i="4"/>
  <c r="T331" i="4"/>
  <c r="S331" i="4"/>
  <c r="R331" i="4"/>
  <c r="O331" i="4"/>
  <c r="N331" i="4"/>
  <c r="K331" i="4"/>
  <c r="J331" i="4"/>
  <c r="I331" i="4"/>
  <c r="H331" i="4"/>
  <c r="U330" i="4"/>
  <c r="T330" i="4"/>
  <c r="S330" i="4"/>
  <c r="R330" i="4"/>
  <c r="O330" i="4"/>
  <c r="N330" i="4"/>
  <c r="P330" i="4" s="1"/>
  <c r="K330" i="4"/>
  <c r="J330" i="4"/>
  <c r="I330" i="4"/>
  <c r="H330" i="4"/>
  <c r="U329" i="4"/>
  <c r="T329" i="4"/>
  <c r="S329" i="4"/>
  <c r="R329" i="4"/>
  <c r="O329" i="4"/>
  <c r="N329" i="4"/>
  <c r="P329" i="4" s="1"/>
  <c r="K329" i="4"/>
  <c r="J329" i="4"/>
  <c r="I329" i="4"/>
  <c r="H329" i="4"/>
  <c r="U328" i="4"/>
  <c r="T328" i="4"/>
  <c r="S328" i="4"/>
  <c r="R328" i="4"/>
  <c r="V328" i="4" s="1"/>
  <c r="O328" i="4"/>
  <c r="N328" i="4"/>
  <c r="K328" i="4"/>
  <c r="J328" i="4"/>
  <c r="I328" i="4"/>
  <c r="H328" i="4"/>
  <c r="L328" i="4" s="1"/>
  <c r="U327" i="4"/>
  <c r="T327" i="4"/>
  <c r="S327" i="4"/>
  <c r="R327" i="4"/>
  <c r="O327" i="4"/>
  <c r="N327" i="4"/>
  <c r="K327" i="4"/>
  <c r="J327" i="4"/>
  <c r="I327" i="4"/>
  <c r="H327" i="4"/>
  <c r="U326" i="4"/>
  <c r="T326" i="4"/>
  <c r="S326" i="4"/>
  <c r="R326" i="4"/>
  <c r="O326" i="4"/>
  <c r="N326" i="4"/>
  <c r="K326" i="4"/>
  <c r="J326" i="4"/>
  <c r="I326" i="4"/>
  <c r="H326" i="4"/>
  <c r="U325" i="4"/>
  <c r="T325" i="4"/>
  <c r="S325" i="4"/>
  <c r="R325" i="4"/>
  <c r="O325" i="4"/>
  <c r="P325" i="4" s="1"/>
  <c r="N325" i="4"/>
  <c r="K325" i="4"/>
  <c r="J325" i="4"/>
  <c r="I325" i="4"/>
  <c r="H325" i="4"/>
  <c r="U324" i="4"/>
  <c r="T324" i="4"/>
  <c r="S324" i="4"/>
  <c r="R324" i="4"/>
  <c r="O324" i="4"/>
  <c r="N324" i="4"/>
  <c r="P324" i="4" s="1"/>
  <c r="K324" i="4"/>
  <c r="J324" i="4"/>
  <c r="I324" i="4"/>
  <c r="H324" i="4"/>
  <c r="L324" i="4" s="1"/>
  <c r="U323" i="4"/>
  <c r="T323" i="4"/>
  <c r="S323" i="4"/>
  <c r="R323" i="4"/>
  <c r="O323" i="4"/>
  <c r="N323" i="4"/>
  <c r="P323" i="4" s="1"/>
  <c r="K323" i="4"/>
  <c r="J323" i="4"/>
  <c r="I323" i="4"/>
  <c r="H323" i="4"/>
  <c r="U322" i="4"/>
  <c r="T322" i="4"/>
  <c r="S322" i="4"/>
  <c r="R322" i="4"/>
  <c r="O322" i="4"/>
  <c r="N322" i="4"/>
  <c r="P322" i="4" s="1"/>
  <c r="K322" i="4"/>
  <c r="J322" i="4"/>
  <c r="I322" i="4"/>
  <c r="H322" i="4"/>
  <c r="U321" i="4"/>
  <c r="T321" i="4"/>
  <c r="S321" i="4"/>
  <c r="R321" i="4"/>
  <c r="O321" i="4"/>
  <c r="N321" i="4"/>
  <c r="P321" i="4" s="1"/>
  <c r="K321" i="4"/>
  <c r="J321" i="4"/>
  <c r="I321" i="4"/>
  <c r="H321" i="4"/>
  <c r="L321" i="4" s="1"/>
  <c r="U320" i="4"/>
  <c r="T320" i="4"/>
  <c r="S320" i="4"/>
  <c r="R320" i="4"/>
  <c r="O320" i="4"/>
  <c r="N320" i="4"/>
  <c r="K320" i="4"/>
  <c r="J320" i="4"/>
  <c r="L320" i="4" s="1"/>
  <c r="I320" i="4"/>
  <c r="H320" i="4"/>
  <c r="U319" i="4"/>
  <c r="T319" i="4"/>
  <c r="S319" i="4"/>
  <c r="R319" i="4"/>
  <c r="O319" i="4"/>
  <c r="N319" i="4"/>
  <c r="P319" i="4" s="1"/>
  <c r="K319" i="4"/>
  <c r="J319" i="4"/>
  <c r="I319" i="4"/>
  <c r="H319" i="4"/>
  <c r="U318" i="4"/>
  <c r="T318" i="4"/>
  <c r="S318" i="4"/>
  <c r="R318" i="4"/>
  <c r="O318" i="4"/>
  <c r="P318" i="4" s="1"/>
  <c r="N318" i="4"/>
  <c r="K318" i="4"/>
  <c r="J318" i="4"/>
  <c r="I318" i="4"/>
  <c r="H318" i="4"/>
  <c r="L318" i="4" s="1"/>
  <c r="U317" i="4"/>
  <c r="T317" i="4"/>
  <c r="S317" i="4"/>
  <c r="R317" i="4"/>
  <c r="P317" i="4"/>
  <c r="O317" i="4"/>
  <c r="N317" i="4"/>
  <c r="K317" i="4"/>
  <c r="J317" i="4"/>
  <c r="I317" i="4"/>
  <c r="H317" i="4"/>
  <c r="U316" i="4"/>
  <c r="T316" i="4"/>
  <c r="S316" i="4"/>
  <c r="R316" i="4"/>
  <c r="O316" i="4"/>
  <c r="N316" i="4"/>
  <c r="P316" i="4" s="1"/>
  <c r="K316" i="4"/>
  <c r="J316" i="4"/>
  <c r="I316" i="4"/>
  <c r="H316" i="4"/>
  <c r="U315" i="4"/>
  <c r="T315" i="4"/>
  <c r="S315" i="4"/>
  <c r="R315" i="4"/>
  <c r="O315" i="4"/>
  <c r="N315" i="4"/>
  <c r="K315" i="4"/>
  <c r="J315" i="4"/>
  <c r="I315" i="4"/>
  <c r="H315" i="4"/>
  <c r="L315" i="4" s="1"/>
  <c r="U314" i="4"/>
  <c r="T314" i="4"/>
  <c r="S314" i="4"/>
  <c r="R314" i="4"/>
  <c r="O314" i="4"/>
  <c r="N314" i="4"/>
  <c r="K314" i="4"/>
  <c r="J314" i="4"/>
  <c r="I314" i="4"/>
  <c r="H314" i="4"/>
  <c r="U313" i="4"/>
  <c r="T313" i="4"/>
  <c r="S313" i="4"/>
  <c r="R313" i="4"/>
  <c r="O313" i="4"/>
  <c r="N313" i="4"/>
  <c r="P313" i="4" s="1"/>
  <c r="K313" i="4"/>
  <c r="J313" i="4"/>
  <c r="I313" i="4"/>
  <c r="H313" i="4"/>
  <c r="U312" i="4"/>
  <c r="T312" i="4"/>
  <c r="S312" i="4"/>
  <c r="R312" i="4"/>
  <c r="O312" i="4"/>
  <c r="N312" i="4"/>
  <c r="K312" i="4"/>
  <c r="J312" i="4"/>
  <c r="I312" i="4"/>
  <c r="H312" i="4"/>
  <c r="L312" i="4" s="1"/>
  <c r="U305" i="4"/>
  <c r="T305" i="4"/>
  <c r="S305" i="4"/>
  <c r="R305" i="4"/>
  <c r="O305" i="4"/>
  <c r="N305" i="4"/>
  <c r="K305" i="4"/>
  <c r="J305" i="4"/>
  <c r="I305" i="4"/>
  <c r="H305" i="4"/>
  <c r="L305" i="4" s="1"/>
  <c r="U304" i="4"/>
  <c r="T304" i="4"/>
  <c r="S304" i="4"/>
  <c r="R304" i="4"/>
  <c r="O304" i="4"/>
  <c r="N304" i="4"/>
  <c r="P304" i="4" s="1"/>
  <c r="K304" i="4"/>
  <c r="J304" i="4"/>
  <c r="I304" i="4"/>
  <c r="H304" i="4"/>
  <c r="U303" i="4"/>
  <c r="T303" i="4"/>
  <c r="S303" i="4"/>
  <c r="R303" i="4"/>
  <c r="V303" i="4" s="1"/>
  <c r="O303" i="4"/>
  <c r="N303" i="4"/>
  <c r="K303" i="4"/>
  <c r="J303" i="4"/>
  <c r="I303" i="4"/>
  <c r="H303" i="4"/>
  <c r="L303" i="4" s="1"/>
  <c r="U302" i="4"/>
  <c r="T302" i="4"/>
  <c r="S302" i="4"/>
  <c r="R302" i="4"/>
  <c r="O302" i="4"/>
  <c r="N302" i="4"/>
  <c r="P302" i="4" s="1"/>
  <c r="K302" i="4"/>
  <c r="J302" i="4"/>
  <c r="I302" i="4"/>
  <c r="L302" i="4" s="1"/>
  <c r="H302" i="4"/>
  <c r="U301" i="4"/>
  <c r="T301" i="4"/>
  <c r="S301" i="4"/>
  <c r="R301" i="4"/>
  <c r="O301" i="4"/>
  <c r="N301" i="4"/>
  <c r="P301" i="4" s="1"/>
  <c r="K301" i="4"/>
  <c r="J301" i="4"/>
  <c r="I301" i="4"/>
  <c r="H301" i="4"/>
  <c r="U300" i="4"/>
  <c r="T300" i="4"/>
  <c r="S300" i="4"/>
  <c r="R300" i="4"/>
  <c r="P300" i="4"/>
  <c r="O300" i="4"/>
  <c r="N300" i="4"/>
  <c r="K300" i="4"/>
  <c r="J300" i="4"/>
  <c r="I300" i="4"/>
  <c r="H300" i="4"/>
  <c r="U299" i="4"/>
  <c r="T299" i="4"/>
  <c r="S299" i="4"/>
  <c r="R299" i="4"/>
  <c r="O299" i="4"/>
  <c r="P299" i="4" s="1"/>
  <c r="N299" i="4"/>
  <c r="K299" i="4"/>
  <c r="J299" i="4"/>
  <c r="I299" i="4"/>
  <c r="H299" i="4"/>
  <c r="U298" i="4"/>
  <c r="T298" i="4"/>
  <c r="S298" i="4"/>
  <c r="R298" i="4"/>
  <c r="O298" i="4"/>
  <c r="N298" i="4"/>
  <c r="K298" i="4"/>
  <c r="J298" i="4"/>
  <c r="I298" i="4"/>
  <c r="H298" i="4"/>
  <c r="U297" i="4"/>
  <c r="T297" i="4"/>
  <c r="S297" i="4"/>
  <c r="R297" i="4"/>
  <c r="O297" i="4"/>
  <c r="N297" i="4"/>
  <c r="K297" i="4"/>
  <c r="J297" i="4"/>
  <c r="I297" i="4"/>
  <c r="H297" i="4"/>
  <c r="U296" i="4"/>
  <c r="T296" i="4"/>
  <c r="S296" i="4"/>
  <c r="R296" i="4"/>
  <c r="P296" i="4"/>
  <c r="O296" i="4"/>
  <c r="N296" i="4"/>
  <c r="K296" i="4"/>
  <c r="J296" i="4"/>
  <c r="I296" i="4"/>
  <c r="H296" i="4"/>
  <c r="U295" i="4"/>
  <c r="T295" i="4"/>
  <c r="S295" i="4"/>
  <c r="R295" i="4"/>
  <c r="O295" i="4"/>
  <c r="N295" i="4"/>
  <c r="P295" i="4" s="1"/>
  <c r="L295" i="4"/>
  <c r="K295" i="4"/>
  <c r="J295" i="4"/>
  <c r="I295" i="4"/>
  <c r="H295" i="4"/>
  <c r="U294" i="4"/>
  <c r="T294" i="4"/>
  <c r="S294" i="4"/>
  <c r="R294" i="4"/>
  <c r="O294" i="4"/>
  <c r="N294" i="4"/>
  <c r="K294" i="4"/>
  <c r="J294" i="4"/>
  <c r="I294" i="4"/>
  <c r="H294" i="4"/>
  <c r="U293" i="4"/>
  <c r="T293" i="4"/>
  <c r="S293" i="4"/>
  <c r="R293" i="4"/>
  <c r="P293" i="4"/>
  <c r="O293" i="4"/>
  <c r="N293" i="4"/>
  <c r="K293" i="4"/>
  <c r="J293" i="4"/>
  <c r="I293" i="4"/>
  <c r="H293" i="4"/>
  <c r="U292" i="4"/>
  <c r="T292" i="4"/>
  <c r="S292" i="4"/>
  <c r="R292" i="4"/>
  <c r="O292" i="4"/>
  <c r="N292" i="4"/>
  <c r="P292" i="4" s="1"/>
  <c r="K292" i="4"/>
  <c r="L292" i="4" s="1"/>
  <c r="J292" i="4"/>
  <c r="I292" i="4"/>
  <c r="H292" i="4"/>
  <c r="U291" i="4"/>
  <c r="T291" i="4"/>
  <c r="S291" i="4"/>
  <c r="R291" i="4"/>
  <c r="V291" i="4" s="1"/>
  <c r="P291" i="4"/>
  <c r="O291" i="4"/>
  <c r="N291" i="4"/>
  <c r="K291" i="4"/>
  <c r="J291" i="4"/>
  <c r="I291" i="4"/>
  <c r="H291" i="4"/>
  <c r="U290" i="4"/>
  <c r="T290" i="4"/>
  <c r="S290" i="4"/>
  <c r="R290" i="4"/>
  <c r="O290" i="4"/>
  <c r="N290" i="4"/>
  <c r="K290" i="4"/>
  <c r="J290" i="4"/>
  <c r="I290" i="4"/>
  <c r="H290" i="4"/>
  <c r="U289" i="4"/>
  <c r="T289" i="4"/>
  <c r="S289" i="4"/>
  <c r="R289" i="4"/>
  <c r="O289" i="4"/>
  <c r="N289" i="4"/>
  <c r="P289" i="4" s="1"/>
  <c r="K289" i="4"/>
  <c r="J289" i="4"/>
  <c r="I289" i="4"/>
  <c r="H289" i="4"/>
  <c r="U288" i="4"/>
  <c r="T288" i="4"/>
  <c r="S288" i="4"/>
  <c r="R288" i="4"/>
  <c r="P288" i="4"/>
  <c r="O288" i="4"/>
  <c r="N288" i="4"/>
  <c r="K288" i="4"/>
  <c r="J288" i="4"/>
  <c r="I288" i="4"/>
  <c r="H288" i="4"/>
  <c r="U287" i="4"/>
  <c r="T287" i="4"/>
  <c r="S287" i="4"/>
  <c r="R287" i="4"/>
  <c r="O287" i="4"/>
  <c r="N287" i="4"/>
  <c r="K287" i="4"/>
  <c r="J287" i="4"/>
  <c r="I287" i="4"/>
  <c r="H287" i="4"/>
  <c r="L287" i="4" s="1"/>
  <c r="U286" i="4"/>
  <c r="T286" i="4"/>
  <c r="S286" i="4"/>
  <c r="R286" i="4"/>
  <c r="O286" i="4"/>
  <c r="N286" i="4"/>
  <c r="P286" i="4" s="1"/>
  <c r="K286" i="4"/>
  <c r="J286" i="4"/>
  <c r="I286" i="4"/>
  <c r="H286" i="4"/>
  <c r="U285" i="4"/>
  <c r="T285" i="4"/>
  <c r="S285" i="4"/>
  <c r="R285" i="4"/>
  <c r="P285" i="4"/>
  <c r="O285" i="4"/>
  <c r="N285" i="4"/>
  <c r="K285" i="4"/>
  <c r="J285" i="4"/>
  <c r="I285" i="4"/>
  <c r="H285" i="4"/>
  <c r="U284" i="4"/>
  <c r="T284" i="4"/>
  <c r="S284" i="4"/>
  <c r="R284" i="4"/>
  <c r="P284" i="4"/>
  <c r="O284" i="4"/>
  <c r="N284" i="4"/>
  <c r="K284" i="4"/>
  <c r="J284" i="4"/>
  <c r="I284" i="4"/>
  <c r="H284" i="4"/>
  <c r="U277" i="4"/>
  <c r="T277" i="4"/>
  <c r="S277" i="4"/>
  <c r="R277" i="4"/>
  <c r="O277" i="4"/>
  <c r="N277" i="4"/>
  <c r="P277" i="4" s="1"/>
  <c r="K277" i="4"/>
  <c r="J277" i="4"/>
  <c r="I277" i="4"/>
  <c r="H277" i="4"/>
  <c r="U276" i="4"/>
  <c r="T276" i="4"/>
  <c r="S276" i="4"/>
  <c r="R276" i="4"/>
  <c r="V276" i="4" s="1"/>
  <c r="P276" i="4"/>
  <c r="O276" i="4"/>
  <c r="N276" i="4"/>
  <c r="K276" i="4"/>
  <c r="J276" i="4"/>
  <c r="I276" i="4"/>
  <c r="H276" i="4"/>
  <c r="L276" i="4" s="1"/>
  <c r="U275" i="4"/>
  <c r="T275" i="4"/>
  <c r="S275" i="4"/>
  <c r="R275" i="4"/>
  <c r="P275" i="4"/>
  <c r="O275" i="4"/>
  <c r="N275" i="4"/>
  <c r="K275" i="4"/>
  <c r="J275" i="4"/>
  <c r="I275" i="4"/>
  <c r="H275" i="4"/>
  <c r="U274" i="4"/>
  <c r="T274" i="4"/>
  <c r="S274" i="4"/>
  <c r="R274" i="4"/>
  <c r="O274" i="4"/>
  <c r="N274" i="4"/>
  <c r="P274" i="4" s="1"/>
  <c r="K274" i="4"/>
  <c r="J274" i="4"/>
  <c r="I274" i="4"/>
  <c r="H274" i="4"/>
  <c r="U273" i="4"/>
  <c r="T273" i="4"/>
  <c r="S273" i="4"/>
  <c r="R273" i="4"/>
  <c r="O273" i="4"/>
  <c r="N273" i="4"/>
  <c r="P273" i="4" s="1"/>
  <c r="K273" i="4"/>
  <c r="J273" i="4"/>
  <c r="I273" i="4"/>
  <c r="H273" i="4"/>
  <c r="U272" i="4"/>
  <c r="T272" i="4"/>
  <c r="S272" i="4"/>
  <c r="R272" i="4"/>
  <c r="O272" i="4"/>
  <c r="N272" i="4"/>
  <c r="P272" i="4" s="1"/>
  <c r="K272" i="4"/>
  <c r="J272" i="4"/>
  <c r="I272" i="4"/>
  <c r="H272" i="4"/>
  <c r="U271" i="4"/>
  <c r="T271" i="4"/>
  <c r="S271" i="4"/>
  <c r="R271" i="4"/>
  <c r="O271" i="4"/>
  <c r="N271" i="4"/>
  <c r="P271" i="4" s="1"/>
  <c r="K271" i="4"/>
  <c r="J271" i="4"/>
  <c r="I271" i="4"/>
  <c r="H271" i="4"/>
  <c r="U270" i="4"/>
  <c r="T270" i="4"/>
  <c r="S270" i="4"/>
  <c r="R270" i="4"/>
  <c r="V270" i="4" s="1"/>
  <c r="O270" i="4"/>
  <c r="N270" i="4"/>
  <c r="K270" i="4"/>
  <c r="J270" i="4"/>
  <c r="I270" i="4"/>
  <c r="H270" i="4"/>
  <c r="U269" i="4"/>
  <c r="T269" i="4"/>
  <c r="S269" i="4"/>
  <c r="R269" i="4"/>
  <c r="O269" i="4"/>
  <c r="N269" i="4"/>
  <c r="P269" i="4" s="1"/>
  <c r="K269" i="4"/>
  <c r="J269" i="4"/>
  <c r="I269" i="4"/>
  <c r="H269" i="4"/>
  <c r="U268" i="4"/>
  <c r="T268" i="4"/>
  <c r="S268" i="4"/>
  <c r="R268" i="4"/>
  <c r="O268" i="4"/>
  <c r="P268" i="4" s="1"/>
  <c r="N268" i="4"/>
  <c r="K268" i="4"/>
  <c r="J268" i="4"/>
  <c r="I268" i="4"/>
  <c r="H268" i="4"/>
  <c r="U267" i="4"/>
  <c r="T267" i="4"/>
  <c r="S267" i="4"/>
  <c r="R267" i="4"/>
  <c r="O267" i="4"/>
  <c r="N267" i="4"/>
  <c r="P267" i="4" s="1"/>
  <c r="K267" i="4"/>
  <c r="J267" i="4"/>
  <c r="I267" i="4"/>
  <c r="L267" i="4" s="1"/>
  <c r="H267" i="4"/>
  <c r="U266" i="4"/>
  <c r="T266" i="4"/>
  <c r="S266" i="4"/>
  <c r="V266" i="4" s="1"/>
  <c r="R266" i="4"/>
  <c r="O266" i="4"/>
  <c r="N266" i="4"/>
  <c r="P266" i="4" s="1"/>
  <c r="K266" i="4"/>
  <c r="J266" i="4"/>
  <c r="I266" i="4"/>
  <c r="H266" i="4"/>
  <c r="L266" i="4" s="1"/>
  <c r="U265" i="4"/>
  <c r="T265" i="4"/>
  <c r="S265" i="4"/>
  <c r="R265" i="4"/>
  <c r="O265" i="4"/>
  <c r="N265" i="4"/>
  <c r="P265" i="4" s="1"/>
  <c r="K265" i="4"/>
  <c r="J265" i="4"/>
  <c r="I265" i="4"/>
  <c r="H265" i="4"/>
  <c r="U264" i="4"/>
  <c r="T264" i="4"/>
  <c r="S264" i="4"/>
  <c r="R264" i="4"/>
  <c r="O264" i="4"/>
  <c r="N264" i="4"/>
  <c r="K264" i="4"/>
  <c r="J264" i="4"/>
  <c r="I264" i="4"/>
  <c r="H264" i="4"/>
  <c r="U263" i="4"/>
  <c r="T263" i="4"/>
  <c r="S263" i="4"/>
  <c r="R263" i="4"/>
  <c r="O263" i="4"/>
  <c r="N263" i="4"/>
  <c r="P263" i="4" s="1"/>
  <c r="K263" i="4"/>
  <c r="J263" i="4"/>
  <c r="I263" i="4"/>
  <c r="H263" i="4"/>
  <c r="U262" i="4"/>
  <c r="T262" i="4"/>
  <c r="S262" i="4"/>
  <c r="R262" i="4"/>
  <c r="V262" i="4" s="1"/>
  <c r="O262" i="4"/>
  <c r="N262" i="4"/>
  <c r="P262" i="4" s="1"/>
  <c r="K262" i="4"/>
  <c r="L262" i="4" s="1"/>
  <c r="J262" i="4"/>
  <c r="I262" i="4"/>
  <c r="H262" i="4"/>
  <c r="U261" i="4"/>
  <c r="T261" i="4"/>
  <c r="S261" i="4"/>
  <c r="R261" i="4"/>
  <c r="O261" i="4"/>
  <c r="N261" i="4"/>
  <c r="K261" i="4"/>
  <c r="J261" i="4"/>
  <c r="I261" i="4"/>
  <c r="L261" i="4" s="1"/>
  <c r="H261" i="4"/>
  <c r="U260" i="4"/>
  <c r="T260" i="4"/>
  <c r="S260" i="4"/>
  <c r="R260" i="4"/>
  <c r="O260" i="4"/>
  <c r="N260" i="4"/>
  <c r="K260" i="4"/>
  <c r="J260" i="4"/>
  <c r="I260" i="4"/>
  <c r="H260" i="4"/>
  <c r="U259" i="4"/>
  <c r="T259" i="4"/>
  <c r="S259" i="4"/>
  <c r="R259" i="4"/>
  <c r="O259" i="4"/>
  <c r="N259" i="4"/>
  <c r="P259" i="4" s="1"/>
  <c r="K259" i="4"/>
  <c r="L259" i="4" s="1"/>
  <c r="J259" i="4"/>
  <c r="I259" i="4"/>
  <c r="H259" i="4"/>
  <c r="U258" i="4"/>
  <c r="T258" i="4"/>
  <c r="S258" i="4"/>
  <c r="R258" i="4"/>
  <c r="P258" i="4"/>
  <c r="O258" i="4"/>
  <c r="N258" i="4"/>
  <c r="K258" i="4"/>
  <c r="J258" i="4"/>
  <c r="I258" i="4"/>
  <c r="H258" i="4"/>
  <c r="L258" i="4" s="1"/>
  <c r="U257" i="4"/>
  <c r="T257" i="4"/>
  <c r="S257" i="4"/>
  <c r="R257" i="4"/>
  <c r="O257" i="4"/>
  <c r="N257" i="4"/>
  <c r="K257" i="4"/>
  <c r="J257" i="4"/>
  <c r="I257" i="4"/>
  <c r="H257" i="4"/>
  <c r="U256" i="4"/>
  <c r="T256" i="4"/>
  <c r="S256" i="4"/>
  <c r="R256" i="4"/>
  <c r="O256" i="4"/>
  <c r="N256" i="4"/>
  <c r="K256" i="4"/>
  <c r="J256" i="4"/>
  <c r="I256" i="4"/>
  <c r="H256" i="4"/>
  <c r="U249" i="4"/>
  <c r="V249" i="4" s="1"/>
  <c r="T249" i="4"/>
  <c r="S249" i="4"/>
  <c r="R249" i="4"/>
  <c r="O249" i="4"/>
  <c r="N249" i="4"/>
  <c r="P249" i="4" s="1"/>
  <c r="K249" i="4"/>
  <c r="J249" i="4"/>
  <c r="I249" i="4"/>
  <c r="H249" i="4"/>
  <c r="L249" i="4" s="1"/>
  <c r="U248" i="4"/>
  <c r="T248" i="4"/>
  <c r="S248" i="4"/>
  <c r="R248" i="4"/>
  <c r="O248" i="4"/>
  <c r="N248" i="4"/>
  <c r="K248" i="4"/>
  <c r="J248" i="4"/>
  <c r="I248" i="4"/>
  <c r="H248" i="4"/>
  <c r="U247" i="4"/>
  <c r="T247" i="4"/>
  <c r="S247" i="4"/>
  <c r="R247" i="4"/>
  <c r="O247" i="4"/>
  <c r="N247" i="4"/>
  <c r="K247" i="4"/>
  <c r="J247" i="4"/>
  <c r="I247" i="4"/>
  <c r="H247" i="4"/>
  <c r="U246" i="4"/>
  <c r="T246" i="4"/>
  <c r="S246" i="4"/>
  <c r="R246" i="4"/>
  <c r="O246" i="4"/>
  <c r="N246" i="4"/>
  <c r="P246" i="4" s="1"/>
  <c r="K246" i="4"/>
  <c r="J246" i="4"/>
  <c r="I246" i="4"/>
  <c r="H246" i="4"/>
  <c r="U245" i="4"/>
  <c r="T245" i="4"/>
  <c r="S245" i="4"/>
  <c r="R245" i="4"/>
  <c r="O245" i="4"/>
  <c r="N245" i="4"/>
  <c r="K245" i="4"/>
  <c r="J245" i="4"/>
  <c r="I245" i="4"/>
  <c r="H245" i="4"/>
  <c r="U244" i="4"/>
  <c r="T244" i="4"/>
  <c r="S244" i="4"/>
  <c r="R244" i="4"/>
  <c r="O244" i="4"/>
  <c r="N244" i="4"/>
  <c r="K244" i="4"/>
  <c r="J244" i="4"/>
  <c r="I244" i="4"/>
  <c r="H244" i="4"/>
  <c r="U243" i="4"/>
  <c r="T243" i="4"/>
  <c r="S243" i="4"/>
  <c r="R243" i="4"/>
  <c r="O243" i="4"/>
  <c r="N243" i="4"/>
  <c r="K243" i="4"/>
  <c r="J243" i="4"/>
  <c r="I243" i="4"/>
  <c r="H243" i="4"/>
  <c r="U242" i="4"/>
  <c r="T242" i="4"/>
  <c r="S242" i="4"/>
  <c r="R242" i="4"/>
  <c r="O242" i="4"/>
  <c r="N242" i="4"/>
  <c r="P242" i="4" s="1"/>
  <c r="L242" i="4"/>
  <c r="K242" i="4"/>
  <c r="J242" i="4"/>
  <c r="I242" i="4"/>
  <c r="H242" i="4"/>
  <c r="U241" i="4"/>
  <c r="T241" i="4"/>
  <c r="S241" i="4"/>
  <c r="V241" i="4" s="1"/>
  <c r="R241" i="4"/>
  <c r="P241" i="4"/>
  <c r="O241" i="4"/>
  <c r="N241" i="4"/>
  <c r="K241" i="4"/>
  <c r="J241" i="4"/>
  <c r="I241" i="4"/>
  <c r="H241" i="4"/>
  <c r="U240" i="4"/>
  <c r="T240" i="4"/>
  <c r="S240" i="4"/>
  <c r="R240" i="4"/>
  <c r="O240" i="4"/>
  <c r="N240" i="4"/>
  <c r="K240" i="4"/>
  <c r="J240" i="4"/>
  <c r="I240" i="4"/>
  <c r="H240" i="4"/>
  <c r="U239" i="4"/>
  <c r="T239" i="4"/>
  <c r="S239" i="4"/>
  <c r="R239" i="4"/>
  <c r="O239" i="4"/>
  <c r="N239" i="4"/>
  <c r="K239" i="4"/>
  <c r="J239" i="4"/>
  <c r="I239" i="4"/>
  <c r="H239" i="4"/>
  <c r="U238" i="4"/>
  <c r="T238" i="4"/>
  <c r="S238" i="4"/>
  <c r="R238" i="4"/>
  <c r="P238" i="4"/>
  <c r="O238" i="4"/>
  <c r="N238" i="4"/>
  <c r="K238" i="4"/>
  <c r="J238" i="4"/>
  <c r="I238" i="4"/>
  <c r="H238" i="4"/>
  <c r="L238" i="4" s="1"/>
  <c r="U237" i="4"/>
  <c r="T237" i="4"/>
  <c r="S237" i="4"/>
  <c r="R237" i="4"/>
  <c r="O237" i="4"/>
  <c r="N237" i="4"/>
  <c r="K237" i="4"/>
  <c r="J237" i="4"/>
  <c r="I237" i="4"/>
  <c r="L237" i="4" s="1"/>
  <c r="H237" i="4"/>
  <c r="U236" i="4"/>
  <c r="T236" i="4"/>
  <c r="S236" i="4"/>
  <c r="R236" i="4"/>
  <c r="O236" i="4"/>
  <c r="N236" i="4"/>
  <c r="P236" i="4" s="1"/>
  <c r="K236" i="4"/>
  <c r="J236" i="4"/>
  <c r="I236" i="4"/>
  <c r="H236" i="4"/>
  <c r="U235" i="4"/>
  <c r="T235" i="4"/>
  <c r="S235" i="4"/>
  <c r="R235" i="4"/>
  <c r="P235" i="4"/>
  <c r="O235" i="4"/>
  <c r="N235" i="4"/>
  <c r="K235" i="4"/>
  <c r="J235" i="4"/>
  <c r="I235" i="4"/>
  <c r="H235" i="4"/>
  <c r="V234" i="4"/>
  <c r="U234" i="4"/>
  <c r="T234" i="4"/>
  <c r="S234" i="4"/>
  <c r="R234" i="4"/>
  <c r="O234" i="4"/>
  <c r="N234" i="4"/>
  <c r="P234" i="4" s="1"/>
  <c r="L234" i="4"/>
  <c r="K234" i="4"/>
  <c r="J234" i="4"/>
  <c r="I234" i="4"/>
  <c r="H234" i="4"/>
  <c r="U233" i="4"/>
  <c r="T233" i="4"/>
  <c r="S233" i="4"/>
  <c r="R233" i="4"/>
  <c r="P233" i="4"/>
  <c r="O233" i="4"/>
  <c r="N233" i="4"/>
  <c r="K233" i="4"/>
  <c r="J233" i="4"/>
  <c r="I233" i="4"/>
  <c r="H233" i="4"/>
  <c r="U232" i="4"/>
  <c r="T232" i="4"/>
  <c r="S232" i="4"/>
  <c r="R232" i="4"/>
  <c r="O232" i="4"/>
  <c r="N232" i="4"/>
  <c r="K232" i="4"/>
  <c r="J232" i="4"/>
  <c r="I232" i="4"/>
  <c r="H232" i="4"/>
  <c r="U231" i="4"/>
  <c r="T231" i="4"/>
  <c r="S231" i="4"/>
  <c r="R231" i="4"/>
  <c r="O231" i="4"/>
  <c r="N231" i="4"/>
  <c r="K231" i="4"/>
  <c r="J231" i="4"/>
  <c r="I231" i="4"/>
  <c r="H231" i="4"/>
  <c r="U230" i="4"/>
  <c r="T230" i="4"/>
  <c r="S230" i="4"/>
  <c r="R230" i="4"/>
  <c r="P230" i="4"/>
  <c r="O230" i="4"/>
  <c r="N230" i="4"/>
  <c r="K230" i="4"/>
  <c r="J230" i="4"/>
  <c r="I230" i="4"/>
  <c r="H230" i="4"/>
  <c r="L230" i="4" s="1"/>
  <c r="U229" i="4"/>
  <c r="T229" i="4"/>
  <c r="S229" i="4"/>
  <c r="R229" i="4"/>
  <c r="O229" i="4"/>
  <c r="N229" i="4"/>
  <c r="P229" i="4" s="1"/>
  <c r="K229" i="4"/>
  <c r="J229" i="4"/>
  <c r="I229" i="4"/>
  <c r="H229" i="4"/>
  <c r="L229" i="4" s="1"/>
  <c r="U228" i="4"/>
  <c r="T228" i="4"/>
  <c r="S228" i="4"/>
  <c r="R228" i="4"/>
  <c r="O228" i="4"/>
  <c r="N228" i="4"/>
  <c r="P228" i="4" s="1"/>
  <c r="K228" i="4"/>
  <c r="J228" i="4"/>
  <c r="I228" i="4"/>
  <c r="H228" i="4"/>
  <c r="U221" i="4"/>
  <c r="T221" i="4"/>
  <c r="S221" i="4"/>
  <c r="R221" i="4"/>
  <c r="O221" i="4"/>
  <c r="N221" i="4"/>
  <c r="P221" i="4" s="1"/>
  <c r="K221" i="4"/>
  <c r="J221" i="4"/>
  <c r="I221" i="4"/>
  <c r="H221" i="4"/>
  <c r="U220" i="4"/>
  <c r="T220" i="4"/>
  <c r="S220" i="4"/>
  <c r="R220" i="4"/>
  <c r="O220" i="4"/>
  <c r="N220" i="4"/>
  <c r="P220" i="4" s="1"/>
  <c r="L220" i="4"/>
  <c r="K220" i="4"/>
  <c r="J220" i="4"/>
  <c r="I220" i="4"/>
  <c r="H220" i="4"/>
  <c r="U219" i="4"/>
  <c r="T219" i="4"/>
  <c r="S219" i="4"/>
  <c r="R219" i="4"/>
  <c r="O219" i="4"/>
  <c r="N219" i="4"/>
  <c r="P219" i="4" s="1"/>
  <c r="K219" i="4"/>
  <c r="J219" i="4"/>
  <c r="I219" i="4"/>
  <c r="H219" i="4"/>
  <c r="U218" i="4"/>
  <c r="T218" i="4"/>
  <c r="S218" i="4"/>
  <c r="R218" i="4"/>
  <c r="O218" i="4"/>
  <c r="N218" i="4"/>
  <c r="K218" i="4"/>
  <c r="J218" i="4"/>
  <c r="I218" i="4"/>
  <c r="H218" i="4"/>
  <c r="U217" i="4"/>
  <c r="T217" i="4"/>
  <c r="S217" i="4"/>
  <c r="R217" i="4"/>
  <c r="P217" i="4"/>
  <c r="O217" i="4"/>
  <c r="N217" i="4"/>
  <c r="L217" i="4"/>
  <c r="K217" i="4"/>
  <c r="J217" i="4"/>
  <c r="I217" i="4"/>
  <c r="H217" i="4"/>
  <c r="U216" i="4"/>
  <c r="T216" i="4"/>
  <c r="S216" i="4"/>
  <c r="R216" i="4"/>
  <c r="V216" i="4" s="1"/>
  <c r="O216" i="4"/>
  <c r="P216" i="4" s="1"/>
  <c r="N216" i="4"/>
  <c r="K216" i="4"/>
  <c r="J216" i="4"/>
  <c r="I216" i="4"/>
  <c r="H216" i="4"/>
  <c r="L216" i="4" s="1"/>
  <c r="U215" i="4"/>
  <c r="T215" i="4"/>
  <c r="S215" i="4"/>
  <c r="R215" i="4"/>
  <c r="O215" i="4"/>
  <c r="N215" i="4"/>
  <c r="K215" i="4"/>
  <c r="J215" i="4"/>
  <c r="I215" i="4"/>
  <c r="H215" i="4"/>
  <c r="U214" i="4"/>
  <c r="T214" i="4"/>
  <c r="S214" i="4"/>
  <c r="R214" i="4"/>
  <c r="O214" i="4"/>
  <c r="N214" i="4"/>
  <c r="K214" i="4"/>
  <c r="J214" i="4"/>
  <c r="I214" i="4"/>
  <c r="H214" i="4"/>
  <c r="U213" i="4"/>
  <c r="T213" i="4"/>
  <c r="S213" i="4"/>
  <c r="R213" i="4"/>
  <c r="O213" i="4"/>
  <c r="N213" i="4"/>
  <c r="P213" i="4" s="1"/>
  <c r="K213" i="4"/>
  <c r="J213" i="4"/>
  <c r="I213" i="4"/>
  <c r="H213" i="4"/>
  <c r="U212" i="4"/>
  <c r="T212" i="4"/>
  <c r="S212" i="4"/>
  <c r="R212" i="4"/>
  <c r="P212" i="4"/>
  <c r="O212" i="4"/>
  <c r="N212" i="4"/>
  <c r="K212" i="4"/>
  <c r="J212" i="4"/>
  <c r="I212" i="4"/>
  <c r="H212" i="4"/>
  <c r="U211" i="4"/>
  <c r="T211" i="4"/>
  <c r="S211" i="4"/>
  <c r="R211" i="4"/>
  <c r="O211" i="4"/>
  <c r="N211" i="4"/>
  <c r="P211" i="4" s="1"/>
  <c r="K211" i="4"/>
  <c r="J211" i="4"/>
  <c r="I211" i="4"/>
  <c r="L211" i="4" s="1"/>
  <c r="H211" i="4"/>
  <c r="U210" i="4"/>
  <c r="T210" i="4"/>
  <c r="S210" i="4"/>
  <c r="R210" i="4"/>
  <c r="O210" i="4"/>
  <c r="N210" i="4"/>
  <c r="P210" i="4" s="1"/>
  <c r="K210" i="4"/>
  <c r="J210" i="4"/>
  <c r="I210" i="4"/>
  <c r="H210" i="4"/>
  <c r="U209" i="4"/>
  <c r="T209" i="4"/>
  <c r="S209" i="4"/>
  <c r="R209" i="4"/>
  <c r="O209" i="4"/>
  <c r="P209" i="4" s="1"/>
  <c r="N209" i="4"/>
  <c r="K209" i="4"/>
  <c r="J209" i="4"/>
  <c r="I209" i="4"/>
  <c r="H209" i="4"/>
  <c r="L209" i="4" s="1"/>
  <c r="U208" i="4"/>
  <c r="T208" i="4"/>
  <c r="S208" i="4"/>
  <c r="R208" i="4"/>
  <c r="P208" i="4"/>
  <c r="O208" i="4"/>
  <c r="N208" i="4"/>
  <c r="K208" i="4"/>
  <c r="J208" i="4"/>
  <c r="I208" i="4"/>
  <c r="H208" i="4"/>
  <c r="U207" i="4"/>
  <c r="T207" i="4"/>
  <c r="S207" i="4"/>
  <c r="R207" i="4"/>
  <c r="O207" i="4"/>
  <c r="N207" i="4"/>
  <c r="K207" i="4"/>
  <c r="J207" i="4"/>
  <c r="I207" i="4"/>
  <c r="H207" i="4"/>
  <c r="L207" i="4" s="1"/>
  <c r="U206" i="4"/>
  <c r="T206" i="4"/>
  <c r="S206" i="4"/>
  <c r="R206" i="4"/>
  <c r="O206" i="4"/>
  <c r="N206" i="4"/>
  <c r="K206" i="4"/>
  <c r="J206" i="4"/>
  <c r="L206" i="4" s="1"/>
  <c r="I206" i="4"/>
  <c r="H206" i="4"/>
  <c r="U205" i="4"/>
  <c r="T205" i="4"/>
  <c r="S205" i="4"/>
  <c r="R205" i="4"/>
  <c r="O205" i="4"/>
  <c r="N205" i="4"/>
  <c r="P205" i="4" s="1"/>
  <c r="K205" i="4"/>
  <c r="J205" i="4"/>
  <c r="I205" i="4"/>
  <c r="H205" i="4"/>
  <c r="U204" i="4"/>
  <c r="T204" i="4"/>
  <c r="S204" i="4"/>
  <c r="R204" i="4"/>
  <c r="O204" i="4"/>
  <c r="N204" i="4"/>
  <c r="P204" i="4" s="1"/>
  <c r="K204" i="4"/>
  <c r="J204" i="4"/>
  <c r="I204" i="4"/>
  <c r="H204" i="4"/>
  <c r="L204" i="4" s="1"/>
  <c r="U203" i="4"/>
  <c r="T203" i="4"/>
  <c r="S203" i="4"/>
  <c r="V203" i="4" s="1"/>
  <c r="R203" i="4"/>
  <c r="O203" i="4"/>
  <c r="P203" i="4" s="1"/>
  <c r="N203" i="4"/>
  <c r="K203" i="4"/>
  <c r="J203" i="4"/>
  <c r="I203" i="4"/>
  <c r="H203" i="4"/>
  <c r="U202" i="4"/>
  <c r="V202" i="4" s="1"/>
  <c r="T202" i="4"/>
  <c r="S202" i="4"/>
  <c r="R202" i="4"/>
  <c r="O202" i="4"/>
  <c r="N202" i="4"/>
  <c r="K202" i="4"/>
  <c r="J202" i="4"/>
  <c r="I202" i="4"/>
  <c r="L202" i="4" s="1"/>
  <c r="H202" i="4"/>
  <c r="U201" i="4"/>
  <c r="T201" i="4"/>
  <c r="S201" i="4"/>
  <c r="R201" i="4"/>
  <c r="O201" i="4"/>
  <c r="N201" i="4"/>
  <c r="P201" i="4" s="1"/>
  <c r="K201" i="4"/>
  <c r="J201" i="4"/>
  <c r="I201" i="4"/>
  <c r="H201" i="4"/>
  <c r="U200" i="4"/>
  <c r="T200" i="4"/>
  <c r="S200" i="4"/>
  <c r="R200" i="4"/>
  <c r="O200" i="4"/>
  <c r="N200" i="4"/>
  <c r="K200" i="4"/>
  <c r="J200" i="4"/>
  <c r="I200" i="4"/>
  <c r="H200" i="4"/>
  <c r="U193" i="4"/>
  <c r="T193" i="4"/>
  <c r="S193" i="4"/>
  <c r="R193" i="4"/>
  <c r="O193" i="4"/>
  <c r="P193" i="4" s="1"/>
  <c r="N193" i="4"/>
  <c r="L193" i="4"/>
  <c r="K193" i="4"/>
  <c r="J193" i="4"/>
  <c r="I193" i="4"/>
  <c r="H193" i="4"/>
  <c r="U192" i="4"/>
  <c r="T192" i="4"/>
  <c r="S192" i="4"/>
  <c r="R192" i="4"/>
  <c r="O192" i="4"/>
  <c r="N192" i="4"/>
  <c r="P192" i="4" s="1"/>
  <c r="K192" i="4"/>
  <c r="J192" i="4"/>
  <c r="I192" i="4"/>
  <c r="H192" i="4"/>
  <c r="U191" i="4"/>
  <c r="T191" i="4"/>
  <c r="S191" i="4"/>
  <c r="R191" i="4"/>
  <c r="O191" i="4"/>
  <c r="N191" i="4"/>
  <c r="K191" i="4"/>
  <c r="J191" i="4"/>
  <c r="I191" i="4"/>
  <c r="H191" i="4"/>
  <c r="U190" i="4"/>
  <c r="T190" i="4"/>
  <c r="S190" i="4"/>
  <c r="R190" i="4"/>
  <c r="O190" i="4"/>
  <c r="N190" i="4"/>
  <c r="P190" i="4" s="1"/>
  <c r="K190" i="4"/>
  <c r="J190" i="4"/>
  <c r="I190" i="4"/>
  <c r="H190" i="4"/>
  <c r="U189" i="4"/>
  <c r="T189" i="4"/>
  <c r="S189" i="4"/>
  <c r="R189" i="4"/>
  <c r="O189" i="4"/>
  <c r="P189" i="4" s="1"/>
  <c r="N189" i="4"/>
  <c r="K189" i="4"/>
  <c r="J189" i="4"/>
  <c r="I189" i="4"/>
  <c r="H189" i="4"/>
  <c r="U188" i="4"/>
  <c r="T188" i="4"/>
  <c r="S188" i="4"/>
  <c r="R188" i="4"/>
  <c r="O188" i="4"/>
  <c r="N188" i="4"/>
  <c r="K188" i="4"/>
  <c r="J188" i="4"/>
  <c r="I188" i="4"/>
  <c r="H188" i="4"/>
  <c r="U187" i="4"/>
  <c r="T187" i="4"/>
  <c r="S187" i="4"/>
  <c r="R187" i="4"/>
  <c r="P187" i="4"/>
  <c r="O187" i="4"/>
  <c r="N187" i="4"/>
  <c r="K187" i="4"/>
  <c r="J187" i="4"/>
  <c r="L187" i="4" s="1"/>
  <c r="I187" i="4"/>
  <c r="H187" i="4"/>
  <c r="U186" i="4"/>
  <c r="V186" i="4" s="1"/>
  <c r="T186" i="4"/>
  <c r="S186" i="4"/>
  <c r="R186" i="4"/>
  <c r="P186" i="4"/>
  <c r="O186" i="4"/>
  <c r="N186" i="4"/>
  <c r="K186" i="4"/>
  <c r="L186" i="4" s="1"/>
  <c r="J186" i="4"/>
  <c r="I186" i="4"/>
  <c r="H186" i="4"/>
  <c r="U185" i="4"/>
  <c r="T185" i="4"/>
  <c r="S185" i="4"/>
  <c r="R185" i="4"/>
  <c r="O185" i="4"/>
  <c r="P185" i="4" s="1"/>
  <c r="N185" i="4"/>
  <c r="K185" i="4"/>
  <c r="J185" i="4"/>
  <c r="I185" i="4"/>
  <c r="L185" i="4" s="1"/>
  <c r="H185" i="4"/>
  <c r="U184" i="4"/>
  <c r="T184" i="4"/>
  <c r="S184" i="4"/>
  <c r="R184" i="4"/>
  <c r="O184" i="4"/>
  <c r="N184" i="4"/>
  <c r="K184" i="4"/>
  <c r="J184" i="4"/>
  <c r="I184" i="4"/>
  <c r="H184" i="4"/>
  <c r="U183" i="4"/>
  <c r="T183" i="4"/>
  <c r="S183" i="4"/>
  <c r="R183" i="4"/>
  <c r="O183" i="4"/>
  <c r="N183" i="4"/>
  <c r="K183" i="4"/>
  <c r="J183" i="4"/>
  <c r="I183" i="4"/>
  <c r="H183" i="4"/>
  <c r="U182" i="4"/>
  <c r="T182" i="4"/>
  <c r="S182" i="4"/>
  <c r="R182" i="4"/>
  <c r="O182" i="4"/>
  <c r="N182" i="4"/>
  <c r="K182" i="4"/>
  <c r="J182" i="4"/>
  <c r="I182" i="4"/>
  <c r="H182" i="4"/>
  <c r="U181" i="4"/>
  <c r="T181" i="4"/>
  <c r="S181" i="4"/>
  <c r="R181" i="4"/>
  <c r="O181" i="4"/>
  <c r="N181" i="4"/>
  <c r="K181" i="4"/>
  <c r="J181" i="4"/>
  <c r="I181" i="4"/>
  <c r="H181" i="4"/>
  <c r="V180" i="4"/>
  <c r="U180" i="4"/>
  <c r="T180" i="4"/>
  <c r="S180" i="4"/>
  <c r="R180" i="4"/>
  <c r="O180" i="4"/>
  <c r="N180" i="4"/>
  <c r="P180" i="4" s="1"/>
  <c r="L180" i="4"/>
  <c r="K180" i="4"/>
  <c r="J180" i="4"/>
  <c r="I180" i="4"/>
  <c r="H180" i="4"/>
  <c r="U179" i="4"/>
  <c r="T179" i="4"/>
  <c r="S179" i="4"/>
  <c r="R179" i="4"/>
  <c r="O179" i="4"/>
  <c r="N179" i="4"/>
  <c r="P179" i="4" s="1"/>
  <c r="K179" i="4"/>
  <c r="J179" i="4"/>
  <c r="I179" i="4"/>
  <c r="H179" i="4"/>
  <c r="L179" i="4" s="1"/>
  <c r="U178" i="4"/>
  <c r="T178" i="4"/>
  <c r="S178" i="4"/>
  <c r="R178" i="4"/>
  <c r="O178" i="4"/>
  <c r="N178" i="4"/>
  <c r="K178" i="4"/>
  <c r="J178" i="4"/>
  <c r="I178" i="4"/>
  <c r="H178" i="4"/>
  <c r="U177" i="4"/>
  <c r="T177" i="4"/>
  <c r="S177" i="4"/>
  <c r="R177" i="4"/>
  <c r="O177" i="4"/>
  <c r="P177" i="4" s="1"/>
  <c r="N177" i="4"/>
  <c r="K177" i="4"/>
  <c r="J177" i="4"/>
  <c r="L177" i="4" s="1"/>
  <c r="I177" i="4"/>
  <c r="H177" i="4"/>
  <c r="U176" i="4"/>
  <c r="T176" i="4"/>
  <c r="S176" i="4"/>
  <c r="R176" i="4"/>
  <c r="O176" i="4"/>
  <c r="N176" i="4"/>
  <c r="K176" i="4"/>
  <c r="J176" i="4"/>
  <c r="I176" i="4"/>
  <c r="H176" i="4"/>
  <c r="U175" i="4"/>
  <c r="T175" i="4"/>
  <c r="S175" i="4"/>
  <c r="R175" i="4"/>
  <c r="O175" i="4"/>
  <c r="N175" i="4"/>
  <c r="K175" i="4"/>
  <c r="J175" i="4"/>
  <c r="I175" i="4"/>
  <c r="H175" i="4"/>
  <c r="U174" i="4"/>
  <c r="T174" i="4"/>
  <c r="S174" i="4"/>
  <c r="R174" i="4"/>
  <c r="O174" i="4"/>
  <c r="N174" i="4"/>
  <c r="K174" i="4"/>
  <c r="J174" i="4"/>
  <c r="I174" i="4"/>
  <c r="H174" i="4"/>
  <c r="U173" i="4"/>
  <c r="T173" i="4"/>
  <c r="S173" i="4"/>
  <c r="R173" i="4"/>
  <c r="P173" i="4"/>
  <c r="O173" i="4"/>
  <c r="N173" i="4"/>
  <c r="K173" i="4"/>
  <c r="J173" i="4"/>
  <c r="I173" i="4"/>
  <c r="H173" i="4"/>
  <c r="L173" i="4" s="1"/>
  <c r="U172" i="4"/>
  <c r="T172" i="4"/>
  <c r="S172" i="4"/>
  <c r="R172" i="4"/>
  <c r="O172" i="4"/>
  <c r="N172" i="4"/>
  <c r="K172" i="4"/>
  <c r="J172" i="4"/>
  <c r="L172" i="4" s="1"/>
  <c r="I172" i="4"/>
  <c r="H172" i="4"/>
  <c r="U165" i="4"/>
  <c r="T165" i="4"/>
  <c r="S165" i="4"/>
  <c r="R165" i="4"/>
  <c r="O165" i="4"/>
  <c r="N165" i="4"/>
  <c r="P165" i="4" s="1"/>
  <c r="K165" i="4"/>
  <c r="J165" i="4"/>
  <c r="I165" i="4"/>
  <c r="H165" i="4"/>
  <c r="U164" i="4"/>
  <c r="T164" i="4"/>
  <c r="S164" i="4"/>
  <c r="R164" i="4"/>
  <c r="O164" i="4"/>
  <c r="N164" i="4"/>
  <c r="P164" i="4" s="1"/>
  <c r="K164" i="4"/>
  <c r="J164" i="4"/>
  <c r="I164" i="4"/>
  <c r="H164" i="4"/>
  <c r="U163" i="4"/>
  <c r="T163" i="4"/>
  <c r="S163" i="4"/>
  <c r="R163" i="4"/>
  <c r="O163" i="4"/>
  <c r="N163" i="4"/>
  <c r="K163" i="4"/>
  <c r="J163" i="4"/>
  <c r="I163" i="4"/>
  <c r="H163" i="4"/>
  <c r="U162" i="4"/>
  <c r="T162" i="4"/>
  <c r="S162" i="4"/>
  <c r="R162" i="4"/>
  <c r="O162" i="4"/>
  <c r="N162" i="4"/>
  <c r="P162" i="4" s="1"/>
  <c r="K162" i="4"/>
  <c r="J162" i="4"/>
  <c r="I162" i="4"/>
  <c r="H162" i="4"/>
  <c r="U161" i="4"/>
  <c r="T161" i="4"/>
  <c r="S161" i="4"/>
  <c r="R161" i="4"/>
  <c r="V161" i="4" s="1"/>
  <c r="O161" i="4"/>
  <c r="N161" i="4"/>
  <c r="P161" i="4" s="1"/>
  <c r="K161" i="4"/>
  <c r="J161" i="4"/>
  <c r="I161" i="4"/>
  <c r="H161" i="4"/>
  <c r="L161" i="4" s="1"/>
  <c r="U160" i="4"/>
  <c r="T160" i="4"/>
  <c r="S160" i="4"/>
  <c r="R160" i="4"/>
  <c r="O160" i="4"/>
  <c r="N160" i="4"/>
  <c r="K160" i="4"/>
  <c r="J160" i="4"/>
  <c r="I160" i="4"/>
  <c r="H160" i="4"/>
  <c r="L160" i="4" s="1"/>
  <c r="U159" i="4"/>
  <c r="T159" i="4"/>
  <c r="S159" i="4"/>
  <c r="R159" i="4"/>
  <c r="O159" i="4"/>
  <c r="N159" i="4"/>
  <c r="K159" i="4"/>
  <c r="J159" i="4"/>
  <c r="I159" i="4"/>
  <c r="H159" i="4"/>
  <c r="U158" i="4"/>
  <c r="T158" i="4"/>
  <c r="S158" i="4"/>
  <c r="R158" i="4"/>
  <c r="O158" i="4"/>
  <c r="N158" i="4"/>
  <c r="K158" i="4"/>
  <c r="J158" i="4"/>
  <c r="I158" i="4"/>
  <c r="H158" i="4"/>
  <c r="U157" i="4"/>
  <c r="T157" i="4"/>
  <c r="S157" i="4"/>
  <c r="R157" i="4"/>
  <c r="O157" i="4"/>
  <c r="N157" i="4"/>
  <c r="P157" i="4" s="1"/>
  <c r="K157" i="4"/>
  <c r="J157" i="4"/>
  <c r="I157" i="4"/>
  <c r="H157" i="4"/>
  <c r="U156" i="4"/>
  <c r="T156" i="4"/>
  <c r="S156" i="4"/>
  <c r="R156" i="4"/>
  <c r="O156" i="4"/>
  <c r="N156" i="4"/>
  <c r="K156" i="4"/>
  <c r="J156" i="4"/>
  <c r="I156" i="4"/>
  <c r="H156" i="4"/>
  <c r="U155" i="4"/>
  <c r="T155" i="4"/>
  <c r="S155" i="4"/>
  <c r="R155" i="4"/>
  <c r="P155" i="4"/>
  <c r="O155" i="4"/>
  <c r="N155" i="4"/>
  <c r="K155" i="4"/>
  <c r="J155" i="4"/>
  <c r="I155" i="4"/>
  <c r="H155" i="4"/>
  <c r="U154" i="4"/>
  <c r="T154" i="4"/>
  <c r="S154" i="4"/>
  <c r="R154" i="4"/>
  <c r="P154" i="4"/>
  <c r="O154" i="4"/>
  <c r="N154" i="4"/>
  <c r="K154" i="4"/>
  <c r="J154" i="4"/>
  <c r="I154" i="4"/>
  <c r="L154" i="4" s="1"/>
  <c r="H154" i="4"/>
  <c r="U153" i="4"/>
  <c r="T153" i="4"/>
  <c r="S153" i="4"/>
  <c r="R153" i="4"/>
  <c r="V153" i="4" s="1"/>
  <c r="O153" i="4"/>
  <c r="N153" i="4"/>
  <c r="K153" i="4"/>
  <c r="J153" i="4"/>
  <c r="I153" i="4"/>
  <c r="H153" i="4"/>
  <c r="L153" i="4" s="1"/>
  <c r="U152" i="4"/>
  <c r="T152" i="4"/>
  <c r="S152" i="4"/>
  <c r="R152" i="4"/>
  <c r="O152" i="4"/>
  <c r="N152" i="4"/>
  <c r="K152" i="4"/>
  <c r="J152" i="4"/>
  <c r="I152" i="4"/>
  <c r="H152" i="4"/>
  <c r="L152" i="4" s="1"/>
  <c r="U151" i="4"/>
  <c r="T151" i="4"/>
  <c r="S151" i="4"/>
  <c r="R151" i="4"/>
  <c r="O151" i="4"/>
  <c r="N151" i="4"/>
  <c r="P151" i="4" s="1"/>
  <c r="K151" i="4"/>
  <c r="J151" i="4"/>
  <c r="I151" i="4"/>
  <c r="H151" i="4"/>
  <c r="U150" i="4"/>
  <c r="T150" i="4"/>
  <c r="S150" i="4"/>
  <c r="R150" i="4"/>
  <c r="O150" i="4"/>
  <c r="N150" i="4"/>
  <c r="P150" i="4" s="1"/>
  <c r="K150" i="4"/>
  <c r="J150" i="4"/>
  <c r="I150" i="4"/>
  <c r="H150" i="4"/>
  <c r="U149" i="4"/>
  <c r="T149" i="4"/>
  <c r="S149" i="4"/>
  <c r="R149" i="4"/>
  <c r="O149" i="4"/>
  <c r="N149" i="4"/>
  <c r="P149" i="4" s="1"/>
  <c r="K149" i="4"/>
  <c r="J149" i="4"/>
  <c r="I149" i="4"/>
  <c r="H149" i="4"/>
  <c r="U148" i="4"/>
  <c r="T148" i="4"/>
  <c r="S148" i="4"/>
  <c r="R148" i="4"/>
  <c r="P148" i="4"/>
  <c r="O148" i="4"/>
  <c r="N148" i="4"/>
  <c r="K148" i="4"/>
  <c r="J148" i="4"/>
  <c r="I148" i="4"/>
  <c r="H148" i="4"/>
  <c r="U147" i="4"/>
  <c r="T147" i="4"/>
  <c r="S147" i="4"/>
  <c r="R147" i="4"/>
  <c r="O147" i="4"/>
  <c r="N147" i="4"/>
  <c r="K147" i="4"/>
  <c r="J147" i="4"/>
  <c r="I147" i="4"/>
  <c r="H147" i="4"/>
  <c r="U146" i="4"/>
  <c r="T146" i="4"/>
  <c r="S146" i="4"/>
  <c r="R146" i="4"/>
  <c r="P146" i="4"/>
  <c r="O146" i="4"/>
  <c r="N146" i="4"/>
  <c r="K146" i="4"/>
  <c r="J146" i="4"/>
  <c r="I146" i="4"/>
  <c r="H146" i="4"/>
  <c r="U145" i="4"/>
  <c r="T145" i="4"/>
  <c r="S145" i="4"/>
  <c r="R145" i="4"/>
  <c r="V145" i="4" s="1"/>
  <c r="O145" i="4"/>
  <c r="N145" i="4"/>
  <c r="P145" i="4" s="1"/>
  <c r="K145" i="4"/>
  <c r="J145" i="4"/>
  <c r="I145" i="4"/>
  <c r="H145" i="4"/>
  <c r="L145" i="4" s="1"/>
  <c r="U144" i="4"/>
  <c r="T144" i="4"/>
  <c r="S144" i="4"/>
  <c r="R144" i="4"/>
  <c r="O144" i="4"/>
  <c r="P144" i="4" s="1"/>
  <c r="N144" i="4"/>
  <c r="K144" i="4"/>
  <c r="J144" i="4"/>
  <c r="I144" i="4"/>
  <c r="H144" i="4"/>
  <c r="L144" i="4" s="1"/>
  <c r="U137" i="4"/>
  <c r="T137" i="4"/>
  <c r="S137" i="4"/>
  <c r="R137" i="4"/>
  <c r="P137" i="4"/>
  <c r="O137" i="4"/>
  <c r="N137" i="4"/>
  <c r="K137" i="4"/>
  <c r="J137" i="4"/>
  <c r="I137" i="4"/>
  <c r="L137" i="4" s="1"/>
  <c r="H137" i="4"/>
  <c r="U136" i="4"/>
  <c r="T136" i="4"/>
  <c r="S136" i="4"/>
  <c r="R136" i="4"/>
  <c r="O136" i="4"/>
  <c r="P136" i="4" s="1"/>
  <c r="N136" i="4"/>
  <c r="L136" i="4"/>
  <c r="K136" i="4"/>
  <c r="J136" i="4"/>
  <c r="I136" i="4"/>
  <c r="H136" i="4"/>
  <c r="U135" i="4"/>
  <c r="T135" i="4"/>
  <c r="S135" i="4"/>
  <c r="R135" i="4"/>
  <c r="O135" i="4"/>
  <c r="N135" i="4"/>
  <c r="L135" i="4"/>
  <c r="K135" i="4"/>
  <c r="J135" i="4"/>
  <c r="I135" i="4"/>
  <c r="H135" i="4"/>
  <c r="U134" i="4"/>
  <c r="T134" i="4"/>
  <c r="S134" i="4"/>
  <c r="R134" i="4"/>
  <c r="O134" i="4"/>
  <c r="N134" i="4"/>
  <c r="K134" i="4"/>
  <c r="J134" i="4"/>
  <c r="I134" i="4"/>
  <c r="H134" i="4"/>
  <c r="U133" i="4"/>
  <c r="T133" i="4"/>
  <c r="S133" i="4"/>
  <c r="R133" i="4"/>
  <c r="O133" i="4"/>
  <c r="N133" i="4"/>
  <c r="K133" i="4"/>
  <c r="J133" i="4"/>
  <c r="I133" i="4"/>
  <c r="H133" i="4"/>
  <c r="U132" i="4"/>
  <c r="T132" i="4"/>
  <c r="S132" i="4"/>
  <c r="R132" i="4"/>
  <c r="O132" i="4"/>
  <c r="N132" i="4"/>
  <c r="K132" i="4"/>
  <c r="J132" i="4"/>
  <c r="I132" i="4"/>
  <c r="H132" i="4"/>
  <c r="U131" i="4"/>
  <c r="T131" i="4"/>
  <c r="S131" i="4"/>
  <c r="R131" i="4"/>
  <c r="O131" i="4"/>
  <c r="N131" i="4"/>
  <c r="P131" i="4" s="1"/>
  <c r="K131" i="4"/>
  <c r="J131" i="4"/>
  <c r="I131" i="4"/>
  <c r="H131" i="4"/>
  <c r="U130" i="4"/>
  <c r="T130" i="4"/>
  <c r="S130" i="4"/>
  <c r="R130" i="4"/>
  <c r="P130" i="4"/>
  <c r="O130" i="4"/>
  <c r="N130" i="4"/>
  <c r="K130" i="4"/>
  <c r="J130" i="4"/>
  <c r="L130" i="4" s="1"/>
  <c r="I130" i="4"/>
  <c r="H130" i="4"/>
  <c r="U129" i="4"/>
  <c r="T129" i="4"/>
  <c r="S129" i="4"/>
  <c r="R129" i="4"/>
  <c r="O129" i="4"/>
  <c r="N129" i="4"/>
  <c r="P129" i="4" s="1"/>
  <c r="K129" i="4"/>
  <c r="J129" i="4"/>
  <c r="L129" i="4" s="1"/>
  <c r="I129" i="4"/>
  <c r="H129" i="4"/>
  <c r="U128" i="4"/>
  <c r="T128" i="4"/>
  <c r="S128" i="4"/>
  <c r="R128" i="4"/>
  <c r="V128" i="4" s="1"/>
  <c r="P128" i="4"/>
  <c r="O128" i="4"/>
  <c r="N128" i="4"/>
  <c r="K128" i="4"/>
  <c r="J128" i="4"/>
  <c r="I128" i="4"/>
  <c r="H128" i="4"/>
  <c r="L128" i="4" s="1"/>
  <c r="U127" i="4"/>
  <c r="T127" i="4"/>
  <c r="S127" i="4"/>
  <c r="R127" i="4"/>
  <c r="O127" i="4"/>
  <c r="P127" i="4" s="1"/>
  <c r="N127" i="4"/>
  <c r="K127" i="4"/>
  <c r="J127" i="4"/>
  <c r="I127" i="4"/>
  <c r="H127" i="4"/>
  <c r="U126" i="4"/>
  <c r="T126" i="4"/>
  <c r="S126" i="4"/>
  <c r="R126" i="4"/>
  <c r="O126" i="4"/>
  <c r="N126" i="4"/>
  <c r="K126" i="4"/>
  <c r="J126" i="4"/>
  <c r="I126" i="4"/>
  <c r="H126" i="4"/>
  <c r="U125" i="4"/>
  <c r="T125" i="4"/>
  <c r="S125" i="4"/>
  <c r="R125" i="4"/>
  <c r="O125" i="4"/>
  <c r="N125" i="4"/>
  <c r="K125" i="4"/>
  <c r="J125" i="4"/>
  <c r="I125" i="4"/>
  <c r="H125" i="4"/>
  <c r="U124" i="4"/>
  <c r="T124" i="4"/>
  <c r="S124" i="4"/>
  <c r="R124" i="4"/>
  <c r="O124" i="4"/>
  <c r="N124" i="4"/>
  <c r="P124" i="4" s="1"/>
  <c r="K124" i="4"/>
  <c r="J124" i="4"/>
  <c r="I124" i="4"/>
  <c r="H124" i="4"/>
  <c r="U123" i="4"/>
  <c r="T123" i="4"/>
  <c r="S123" i="4"/>
  <c r="R123" i="4"/>
  <c r="O123" i="4"/>
  <c r="N123" i="4"/>
  <c r="K123" i="4"/>
  <c r="J123" i="4"/>
  <c r="I123" i="4"/>
  <c r="H123" i="4"/>
  <c r="U122" i="4"/>
  <c r="T122" i="4"/>
  <c r="S122" i="4"/>
  <c r="R122" i="4"/>
  <c r="O122" i="4"/>
  <c r="N122" i="4"/>
  <c r="P122" i="4" s="1"/>
  <c r="K122" i="4"/>
  <c r="J122" i="4"/>
  <c r="I122" i="4"/>
  <c r="H122" i="4"/>
  <c r="L122" i="4" s="1"/>
  <c r="U121" i="4"/>
  <c r="T121" i="4"/>
  <c r="S121" i="4"/>
  <c r="V121" i="4" s="1"/>
  <c r="R121" i="4"/>
  <c r="P121" i="4"/>
  <c r="O121" i="4"/>
  <c r="N121" i="4"/>
  <c r="K121" i="4"/>
  <c r="J121" i="4"/>
  <c r="I121" i="4"/>
  <c r="H121" i="4"/>
  <c r="U120" i="4"/>
  <c r="T120" i="4"/>
  <c r="S120" i="4"/>
  <c r="R120" i="4"/>
  <c r="O120" i="4"/>
  <c r="P120" i="4" s="1"/>
  <c r="N120" i="4"/>
  <c r="K120" i="4"/>
  <c r="L120" i="4" s="1"/>
  <c r="J120" i="4"/>
  <c r="I120" i="4"/>
  <c r="H120" i="4"/>
  <c r="U119" i="4"/>
  <c r="T119" i="4"/>
  <c r="S119" i="4"/>
  <c r="R119" i="4"/>
  <c r="O119" i="4"/>
  <c r="P119" i="4" s="1"/>
  <c r="N119" i="4"/>
  <c r="K119" i="4"/>
  <c r="J119" i="4"/>
  <c r="I119" i="4"/>
  <c r="H119" i="4"/>
  <c r="L119" i="4" s="1"/>
  <c r="U118" i="4"/>
  <c r="T118" i="4"/>
  <c r="S118" i="4"/>
  <c r="R118" i="4"/>
  <c r="O118" i="4"/>
  <c r="N118" i="4"/>
  <c r="P118" i="4" s="1"/>
  <c r="K118" i="4"/>
  <c r="J118" i="4"/>
  <c r="I118" i="4"/>
  <c r="H118" i="4"/>
  <c r="U117" i="4"/>
  <c r="T117" i="4"/>
  <c r="S117" i="4"/>
  <c r="R117" i="4"/>
  <c r="O117" i="4"/>
  <c r="N117" i="4"/>
  <c r="K117" i="4"/>
  <c r="J117" i="4"/>
  <c r="I117" i="4"/>
  <c r="H117" i="4"/>
  <c r="U116" i="4"/>
  <c r="T116" i="4"/>
  <c r="S116" i="4"/>
  <c r="R116" i="4"/>
  <c r="O116" i="4"/>
  <c r="N116" i="4"/>
  <c r="P116" i="4" s="1"/>
  <c r="K116" i="4"/>
  <c r="J116" i="4"/>
  <c r="I116" i="4"/>
  <c r="H116" i="4"/>
  <c r="U109" i="4"/>
  <c r="T109" i="4"/>
  <c r="S109" i="4"/>
  <c r="R109" i="4"/>
  <c r="O109" i="4"/>
  <c r="N109" i="4"/>
  <c r="K109" i="4"/>
  <c r="J109" i="4"/>
  <c r="I109" i="4"/>
  <c r="H109" i="4"/>
  <c r="U108" i="4"/>
  <c r="T108" i="4"/>
  <c r="S108" i="4"/>
  <c r="R108" i="4"/>
  <c r="O108" i="4"/>
  <c r="N108" i="4"/>
  <c r="P108" i="4" s="1"/>
  <c r="K108" i="4"/>
  <c r="J108" i="4"/>
  <c r="I108" i="4"/>
  <c r="H108" i="4"/>
  <c r="U107" i="4"/>
  <c r="T107" i="4"/>
  <c r="S107" i="4"/>
  <c r="R107" i="4"/>
  <c r="O107" i="4"/>
  <c r="N107" i="4"/>
  <c r="K107" i="4"/>
  <c r="J107" i="4"/>
  <c r="I107" i="4"/>
  <c r="H107" i="4"/>
  <c r="U106" i="4"/>
  <c r="T106" i="4"/>
  <c r="S106" i="4"/>
  <c r="R106" i="4"/>
  <c r="O106" i="4"/>
  <c r="P106" i="4" s="1"/>
  <c r="N106" i="4"/>
  <c r="K106" i="4"/>
  <c r="J106" i="4"/>
  <c r="I106" i="4"/>
  <c r="H106" i="4"/>
  <c r="L106" i="4" s="1"/>
  <c r="U105" i="4"/>
  <c r="T105" i="4"/>
  <c r="S105" i="4"/>
  <c r="R105" i="4"/>
  <c r="O105" i="4"/>
  <c r="N105" i="4"/>
  <c r="K105" i="4"/>
  <c r="J105" i="4"/>
  <c r="L105" i="4" s="1"/>
  <c r="I105" i="4"/>
  <c r="H105" i="4"/>
  <c r="U104" i="4"/>
  <c r="T104" i="4"/>
  <c r="S104" i="4"/>
  <c r="R104" i="4"/>
  <c r="O104" i="4"/>
  <c r="N104" i="4"/>
  <c r="P104" i="4" s="1"/>
  <c r="K104" i="4"/>
  <c r="J104" i="4"/>
  <c r="I104" i="4"/>
  <c r="H104" i="4"/>
  <c r="U103" i="4"/>
  <c r="T103" i="4"/>
  <c r="S103" i="4"/>
  <c r="R103" i="4"/>
  <c r="O103" i="4"/>
  <c r="P103" i="4" s="1"/>
  <c r="N103" i="4"/>
  <c r="K103" i="4"/>
  <c r="J103" i="4"/>
  <c r="I103" i="4"/>
  <c r="H103" i="4"/>
  <c r="L103" i="4" s="1"/>
  <c r="U102" i="4"/>
  <c r="T102" i="4"/>
  <c r="S102" i="4"/>
  <c r="R102" i="4"/>
  <c r="O102" i="4"/>
  <c r="P102" i="4" s="1"/>
  <c r="N102" i="4"/>
  <c r="L102" i="4"/>
  <c r="K102" i="4"/>
  <c r="J102" i="4"/>
  <c r="I102" i="4"/>
  <c r="H102" i="4"/>
  <c r="U101" i="4"/>
  <c r="T101" i="4"/>
  <c r="S101" i="4"/>
  <c r="R101" i="4"/>
  <c r="V101" i="4" s="1"/>
  <c r="O101" i="4"/>
  <c r="N101" i="4"/>
  <c r="K101" i="4"/>
  <c r="J101" i="4"/>
  <c r="I101" i="4"/>
  <c r="H101" i="4"/>
  <c r="U100" i="4"/>
  <c r="T100" i="4"/>
  <c r="S100" i="4"/>
  <c r="R100" i="4"/>
  <c r="O100" i="4"/>
  <c r="N100" i="4"/>
  <c r="K100" i="4"/>
  <c r="J100" i="4"/>
  <c r="I100" i="4"/>
  <c r="H100" i="4"/>
  <c r="L100" i="4" s="1"/>
  <c r="U99" i="4"/>
  <c r="T99" i="4"/>
  <c r="S99" i="4"/>
  <c r="R99" i="4"/>
  <c r="O99" i="4"/>
  <c r="N99" i="4"/>
  <c r="K99" i="4"/>
  <c r="J99" i="4"/>
  <c r="I99" i="4"/>
  <c r="H99" i="4"/>
  <c r="U98" i="4"/>
  <c r="T98" i="4"/>
  <c r="S98" i="4"/>
  <c r="R98" i="4"/>
  <c r="O98" i="4"/>
  <c r="N98" i="4"/>
  <c r="P98" i="4" s="1"/>
  <c r="K98" i="4"/>
  <c r="J98" i="4"/>
  <c r="I98" i="4"/>
  <c r="H98" i="4"/>
  <c r="U97" i="4"/>
  <c r="T97" i="4"/>
  <c r="S97" i="4"/>
  <c r="R97" i="4"/>
  <c r="O97" i="4"/>
  <c r="N97" i="4"/>
  <c r="P97" i="4" s="1"/>
  <c r="K97" i="4"/>
  <c r="J97" i="4"/>
  <c r="I97" i="4"/>
  <c r="H97" i="4"/>
  <c r="U96" i="4"/>
  <c r="T96" i="4"/>
  <c r="S96" i="4"/>
  <c r="R96" i="4"/>
  <c r="P96" i="4"/>
  <c r="O96" i="4"/>
  <c r="N96" i="4"/>
  <c r="K96" i="4"/>
  <c r="J96" i="4"/>
  <c r="I96" i="4"/>
  <c r="H96" i="4"/>
  <c r="V95" i="4"/>
  <c r="U95" i="4"/>
  <c r="T95" i="4"/>
  <c r="S95" i="4"/>
  <c r="R95" i="4"/>
  <c r="O95" i="4"/>
  <c r="P95" i="4" s="1"/>
  <c r="N95" i="4"/>
  <c r="K95" i="4"/>
  <c r="J95" i="4"/>
  <c r="L95" i="4" s="1"/>
  <c r="I95" i="4"/>
  <c r="H95" i="4"/>
  <c r="U94" i="4"/>
  <c r="T94" i="4"/>
  <c r="S94" i="4"/>
  <c r="R94" i="4"/>
  <c r="O94" i="4"/>
  <c r="P94" i="4" s="1"/>
  <c r="N94" i="4"/>
  <c r="K94" i="4"/>
  <c r="J94" i="4"/>
  <c r="I94" i="4"/>
  <c r="H94" i="4"/>
  <c r="L94" i="4" s="1"/>
  <c r="U93" i="4"/>
  <c r="T93" i="4"/>
  <c r="S93" i="4"/>
  <c r="R93" i="4"/>
  <c r="O93" i="4"/>
  <c r="N93" i="4"/>
  <c r="P93" i="4" s="1"/>
  <c r="K93" i="4"/>
  <c r="J93" i="4"/>
  <c r="I93" i="4"/>
  <c r="H93" i="4"/>
  <c r="U92" i="4"/>
  <c r="T92" i="4"/>
  <c r="S92" i="4"/>
  <c r="R92" i="4"/>
  <c r="O92" i="4"/>
  <c r="N92" i="4"/>
  <c r="K92" i="4"/>
  <c r="J92" i="4"/>
  <c r="I92" i="4"/>
  <c r="H92" i="4"/>
  <c r="U91" i="4"/>
  <c r="T91" i="4"/>
  <c r="S91" i="4"/>
  <c r="R91" i="4"/>
  <c r="O91" i="4"/>
  <c r="N91" i="4"/>
  <c r="P91" i="4" s="1"/>
  <c r="K91" i="4"/>
  <c r="J91" i="4"/>
  <c r="I91" i="4"/>
  <c r="H91" i="4"/>
  <c r="U90" i="4"/>
  <c r="T90" i="4"/>
  <c r="S90" i="4"/>
  <c r="R90" i="4"/>
  <c r="P90" i="4"/>
  <c r="O90" i="4"/>
  <c r="N90" i="4"/>
  <c r="K90" i="4"/>
  <c r="J90" i="4"/>
  <c r="I90" i="4"/>
  <c r="H90" i="4"/>
  <c r="U89" i="4"/>
  <c r="T89" i="4"/>
  <c r="S89" i="4"/>
  <c r="R89" i="4"/>
  <c r="O89" i="4"/>
  <c r="N89" i="4"/>
  <c r="P89" i="4" s="1"/>
  <c r="K89" i="4"/>
  <c r="J89" i="4"/>
  <c r="I89" i="4"/>
  <c r="H89" i="4"/>
  <c r="U88" i="4"/>
  <c r="T88" i="4"/>
  <c r="S88" i="4"/>
  <c r="R88" i="4"/>
  <c r="O88" i="4"/>
  <c r="N88" i="4"/>
  <c r="P88" i="4" s="1"/>
  <c r="K88" i="4"/>
  <c r="J88" i="4"/>
  <c r="I88" i="4"/>
  <c r="H88" i="4"/>
  <c r="U81" i="4"/>
  <c r="T81" i="4"/>
  <c r="S81" i="4"/>
  <c r="R81" i="4"/>
  <c r="O81" i="4"/>
  <c r="N81" i="4"/>
  <c r="P81" i="4" s="1"/>
  <c r="K81" i="4"/>
  <c r="J81" i="4"/>
  <c r="I81" i="4"/>
  <c r="H81" i="4"/>
  <c r="V80" i="4"/>
  <c r="U80" i="4"/>
  <c r="T80" i="4"/>
  <c r="S80" i="4"/>
  <c r="R80" i="4"/>
  <c r="O80" i="4"/>
  <c r="N80" i="4"/>
  <c r="P80" i="4" s="1"/>
  <c r="K80" i="4"/>
  <c r="L80" i="4" s="1"/>
  <c r="J80" i="4"/>
  <c r="I80" i="4"/>
  <c r="H80" i="4"/>
  <c r="U79" i="4"/>
  <c r="T79" i="4"/>
  <c r="S79" i="4"/>
  <c r="R79" i="4"/>
  <c r="P79" i="4"/>
  <c r="O79" i="4"/>
  <c r="N79" i="4"/>
  <c r="K79" i="4"/>
  <c r="J79" i="4"/>
  <c r="I79" i="4"/>
  <c r="H79" i="4"/>
  <c r="U78" i="4"/>
  <c r="T78" i="4"/>
  <c r="S78" i="4"/>
  <c r="R78" i="4"/>
  <c r="O78" i="4"/>
  <c r="P78" i="4" s="1"/>
  <c r="N78" i="4"/>
  <c r="K78" i="4"/>
  <c r="L78" i="4" s="1"/>
  <c r="J78" i="4"/>
  <c r="I78" i="4"/>
  <c r="H78" i="4"/>
  <c r="U77" i="4"/>
  <c r="T77" i="4"/>
  <c r="S77" i="4"/>
  <c r="R77" i="4"/>
  <c r="O77" i="4"/>
  <c r="P77" i="4" s="1"/>
  <c r="N77" i="4"/>
  <c r="L77" i="4"/>
  <c r="K77" i="4"/>
  <c r="J77" i="4"/>
  <c r="I77" i="4"/>
  <c r="H77" i="4"/>
  <c r="U76" i="4"/>
  <c r="T76" i="4"/>
  <c r="S76" i="4"/>
  <c r="R76" i="4"/>
  <c r="O76" i="4"/>
  <c r="N76" i="4"/>
  <c r="P76" i="4" s="1"/>
  <c r="K76" i="4"/>
  <c r="J76" i="4"/>
  <c r="I76" i="4"/>
  <c r="H76" i="4"/>
  <c r="U75" i="4"/>
  <c r="T75" i="4"/>
  <c r="S75" i="4"/>
  <c r="R75" i="4"/>
  <c r="O75" i="4"/>
  <c r="N75" i="4"/>
  <c r="K75" i="4"/>
  <c r="J75" i="4"/>
  <c r="I75" i="4"/>
  <c r="H75" i="4"/>
  <c r="U74" i="4"/>
  <c r="T74" i="4"/>
  <c r="S74" i="4"/>
  <c r="R74" i="4"/>
  <c r="O74" i="4"/>
  <c r="P74" i="4" s="1"/>
  <c r="N74" i="4"/>
  <c r="K74" i="4"/>
  <c r="J74" i="4"/>
  <c r="I74" i="4"/>
  <c r="H74" i="4"/>
  <c r="U73" i="4"/>
  <c r="T73" i="4"/>
  <c r="S73" i="4"/>
  <c r="R73" i="4"/>
  <c r="O73" i="4"/>
  <c r="N73" i="4"/>
  <c r="K73" i="4"/>
  <c r="J73" i="4"/>
  <c r="I73" i="4"/>
  <c r="H73" i="4"/>
  <c r="L73" i="4" s="1"/>
  <c r="U72" i="4"/>
  <c r="T72" i="4"/>
  <c r="S72" i="4"/>
  <c r="R72" i="4"/>
  <c r="O72" i="4"/>
  <c r="N72" i="4"/>
  <c r="P72" i="4" s="1"/>
  <c r="K72" i="4"/>
  <c r="J72" i="4"/>
  <c r="I72" i="4"/>
  <c r="L72" i="4" s="1"/>
  <c r="H72" i="4"/>
  <c r="U71" i="4"/>
  <c r="T71" i="4"/>
  <c r="S71" i="4"/>
  <c r="R71" i="4"/>
  <c r="O71" i="4"/>
  <c r="N71" i="4"/>
  <c r="P71" i="4" s="1"/>
  <c r="K71" i="4"/>
  <c r="J71" i="4"/>
  <c r="L71" i="4" s="1"/>
  <c r="I71" i="4"/>
  <c r="H71" i="4"/>
  <c r="U70" i="4"/>
  <c r="T70" i="4"/>
  <c r="S70" i="4"/>
  <c r="R70" i="4"/>
  <c r="V70" i="4" s="1"/>
  <c r="O70" i="4"/>
  <c r="N70" i="4"/>
  <c r="P70" i="4" s="1"/>
  <c r="K70" i="4"/>
  <c r="J70" i="4"/>
  <c r="I70" i="4"/>
  <c r="H70" i="4"/>
  <c r="L70" i="4" s="1"/>
  <c r="U69" i="4"/>
  <c r="T69" i="4"/>
  <c r="S69" i="4"/>
  <c r="R69" i="4"/>
  <c r="O69" i="4"/>
  <c r="N69" i="4"/>
  <c r="K69" i="4"/>
  <c r="J69" i="4"/>
  <c r="I69" i="4"/>
  <c r="H69" i="4"/>
  <c r="U68" i="4"/>
  <c r="T68" i="4"/>
  <c r="S68" i="4"/>
  <c r="R68" i="4"/>
  <c r="O68" i="4"/>
  <c r="N68" i="4"/>
  <c r="K68" i="4"/>
  <c r="J68" i="4"/>
  <c r="I68" i="4"/>
  <c r="H68" i="4"/>
  <c r="U67" i="4"/>
  <c r="T67" i="4"/>
  <c r="S67" i="4"/>
  <c r="R67" i="4"/>
  <c r="O67" i="4"/>
  <c r="N67" i="4"/>
  <c r="K67" i="4"/>
  <c r="J67" i="4"/>
  <c r="I67" i="4"/>
  <c r="H67" i="4"/>
  <c r="U66" i="4"/>
  <c r="T66" i="4"/>
  <c r="S66" i="4"/>
  <c r="R66" i="4"/>
  <c r="O66" i="4"/>
  <c r="N66" i="4"/>
  <c r="P66" i="4" s="1"/>
  <c r="K66" i="4"/>
  <c r="J66" i="4"/>
  <c r="I66" i="4"/>
  <c r="H66" i="4"/>
  <c r="L66" i="4" s="1"/>
  <c r="U65" i="4"/>
  <c r="T65" i="4"/>
  <c r="S65" i="4"/>
  <c r="R65" i="4"/>
  <c r="O65" i="4"/>
  <c r="N65" i="4"/>
  <c r="P65" i="4" s="1"/>
  <c r="K65" i="4"/>
  <c r="L65" i="4" s="1"/>
  <c r="J65" i="4"/>
  <c r="I65" i="4"/>
  <c r="H65" i="4"/>
  <c r="U64" i="4"/>
  <c r="T64" i="4"/>
  <c r="S64" i="4"/>
  <c r="R64" i="4"/>
  <c r="P64" i="4"/>
  <c r="O64" i="4"/>
  <c r="N64" i="4"/>
  <c r="K64" i="4"/>
  <c r="J64" i="4"/>
  <c r="L64" i="4" s="1"/>
  <c r="I64" i="4"/>
  <c r="H64" i="4"/>
  <c r="U63" i="4"/>
  <c r="T63" i="4"/>
  <c r="S63" i="4"/>
  <c r="R63" i="4"/>
  <c r="O63" i="4"/>
  <c r="P63" i="4" s="1"/>
  <c r="N63" i="4"/>
  <c r="K63" i="4"/>
  <c r="J63" i="4"/>
  <c r="I63" i="4"/>
  <c r="L63" i="4" s="1"/>
  <c r="H63" i="4"/>
  <c r="U62" i="4"/>
  <c r="T62" i="4"/>
  <c r="S62" i="4"/>
  <c r="R62" i="4"/>
  <c r="O62" i="4"/>
  <c r="N62" i="4"/>
  <c r="L62" i="4"/>
  <c r="K62" i="4"/>
  <c r="J62" i="4"/>
  <c r="I62" i="4"/>
  <c r="H62" i="4"/>
  <c r="U61" i="4"/>
  <c r="T61" i="4"/>
  <c r="S61" i="4"/>
  <c r="R61" i="4"/>
  <c r="O61" i="4"/>
  <c r="N61" i="4"/>
  <c r="P61" i="4" s="1"/>
  <c r="K61" i="4"/>
  <c r="J61" i="4"/>
  <c r="I61" i="4"/>
  <c r="H61" i="4"/>
  <c r="U60" i="4"/>
  <c r="T60" i="4"/>
  <c r="S60" i="4"/>
  <c r="R60" i="4"/>
  <c r="O60" i="4"/>
  <c r="N60" i="4"/>
  <c r="P60" i="4" s="1"/>
  <c r="K60" i="4"/>
  <c r="J60" i="4"/>
  <c r="I60" i="4"/>
  <c r="H60" i="4"/>
  <c r="U53" i="4"/>
  <c r="T53" i="4"/>
  <c r="S53" i="4"/>
  <c r="R53" i="4"/>
  <c r="O53" i="4"/>
  <c r="N53" i="4"/>
  <c r="P53" i="4" s="1"/>
  <c r="K53" i="4"/>
  <c r="J53" i="4"/>
  <c r="I53" i="4"/>
  <c r="H53" i="4"/>
  <c r="U52" i="4"/>
  <c r="T52" i="4"/>
  <c r="S52" i="4"/>
  <c r="R52" i="4"/>
  <c r="O52" i="4"/>
  <c r="N52" i="4"/>
  <c r="P52" i="4" s="1"/>
  <c r="K52" i="4"/>
  <c r="J52" i="4"/>
  <c r="I52" i="4"/>
  <c r="H52" i="4"/>
  <c r="L52" i="4" s="1"/>
  <c r="U51" i="4"/>
  <c r="T51" i="4"/>
  <c r="S51" i="4"/>
  <c r="R51" i="4"/>
  <c r="O51" i="4"/>
  <c r="N51" i="4"/>
  <c r="K51" i="4"/>
  <c r="J51" i="4"/>
  <c r="I51" i="4"/>
  <c r="H51" i="4"/>
  <c r="U50" i="4"/>
  <c r="T50" i="4"/>
  <c r="S50" i="4"/>
  <c r="R50" i="4"/>
  <c r="O50" i="4"/>
  <c r="N50" i="4"/>
  <c r="P50" i="4" s="1"/>
  <c r="K50" i="4"/>
  <c r="J50" i="4"/>
  <c r="I50" i="4"/>
  <c r="H50" i="4"/>
  <c r="L50" i="4" s="1"/>
  <c r="U49" i="4"/>
  <c r="T49" i="4"/>
  <c r="S49" i="4"/>
  <c r="R49" i="4"/>
  <c r="O49" i="4"/>
  <c r="N49" i="4"/>
  <c r="P49" i="4" s="1"/>
  <c r="K49" i="4"/>
  <c r="J49" i="4"/>
  <c r="I49" i="4"/>
  <c r="H49" i="4"/>
  <c r="U48" i="4"/>
  <c r="T48" i="4"/>
  <c r="S48" i="4"/>
  <c r="R48" i="4"/>
  <c r="O48" i="4"/>
  <c r="N48" i="4"/>
  <c r="P48" i="4" s="1"/>
  <c r="K48" i="4"/>
  <c r="J48" i="4"/>
  <c r="I48" i="4"/>
  <c r="H48" i="4"/>
  <c r="U47" i="4"/>
  <c r="T47" i="4"/>
  <c r="S47" i="4"/>
  <c r="R47" i="4"/>
  <c r="V47" i="4" s="1"/>
  <c r="O47" i="4"/>
  <c r="N47" i="4"/>
  <c r="L47" i="4"/>
  <c r="K47" i="4"/>
  <c r="J47" i="4"/>
  <c r="I47" i="4"/>
  <c r="H47" i="4"/>
  <c r="U46" i="4"/>
  <c r="T46" i="4"/>
  <c r="S46" i="4"/>
  <c r="R46" i="4"/>
  <c r="P46" i="4"/>
  <c r="O46" i="4"/>
  <c r="N46" i="4"/>
  <c r="K46" i="4"/>
  <c r="J46" i="4"/>
  <c r="L46" i="4" s="1"/>
  <c r="I46" i="4"/>
  <c r="H46" i="4"/>
  <c r="U45" i="4"/>
  <c r="T45" i="4"/>
  <c r="S45" i="4"/>
  <c r="R45" i="4"/>
  <c r="O45" i="4"/>
  <c r="N45" i="4"/>
  <c r="P45" i="4" s="1"/>
  <c r="K45" i="4"/>
  <c r="J45" i="4"/>
  <c r="I45" i="4"/>
  <c r="H45" i="4"/>
  <c r="U44" i="4"/>
  <c r="T44" i="4"/>
  <c r="S44" i="4"/>
  <c r="R44" i="4"/>
  <c r="O44" i="4"/>
  <c r="N44" i="4"/>
  <c r="P44" i="4" s="1"/>
  <c r="K44" i="4"/>
  <c r="J44" i="4"/>
  <c r="I44" i="4"/>
  <c r="H44" i="4"/>
  <c r="L44" i="4" s="1"/>
  <c r="U43" i="4"/>
  <c r="T43" i="4"/>
  <c r="S43" i="4"/>
  <c r="R43" i="4"/>
  <c r="O43" i="4"/>
  <c r="N43" i="4"/>
  <c r="K43" i="4"/>
  <c r="J43" i="4"/>
  <c r="I43" i="4"/>
  <c r="H43" i="4"/>
  <c r="U42" i="4"/>
  <c r="T42" i="4"/>
  <c r="S42" i="4"/>
  <c r="R42" i="4"/>
  <c r="O42" i="4"/>
  <c r="N42" i="4"/>
  <c r="P42" i="4" s="1"/>
  <c r="K42" i="4"/>
  <c r="J42" i="4"/>
  <c r="I42" i="4"/>
  <c r="H42" i="4"/>
  <c r="U41" i="4"/>
  <c r="T41" i="4"/>
  <c r="S41" i="4"/>
  <c r="R41" i="4"/>
  <c r="O41" i="4"/>
  <c r="N41" i="4"/>
  <c r="P41" i="4" s="1"/>
  <c r="K41" i="4"/>
  <c r="J41" i="4"/>
  <c r="I41" i="4"/>
  <c r="H41" i="4"/>
  <c r="U40" i="4"/>
  <c r="T40" i="4"/>
  <c r="S40" i="4"/>
  <c r="R40" i="4"/>
  <c r="P40" i="4"/>
  <c r="O40" i="4"/>
  <c r="N40" i="4"/>
  <c r="K40" i="4"/>
  <c r="J40" i="4"/>
  <c r="I40" i="4"/>
  <c r="H40" i="4"/>
  <c r="U39" i="4"/>
  <c r="T39" i="4"/>
  <c r="S39" i="4"/>
  <c r="R39" i="4"/>
  <c r="O39" i="4"/>
  <c r="N39" i="4"/>
  <c r="K39" i="4"/>
  <c r="J39" i="4"/>
  <c r="I39" i="4"/>
  <c r="L39" i="4" s="1"/>
  <c r="H39" i="4"/>
  <c r="U38" i="4"/>
  <c r="T38" i="4"/>
  <c r="S38" i="4"/>
  <c r="R38" i="4"/>
  <c r="O38" i="4"/>
  <c r="N38" i="4"/>
  <c r="P38" i="4" s="1"/>
  <c r="K38" i="4"/>
  <c r="J38" i="4"/>
  <c r="I38" i="4"/>
  <c r="H38" i="4"/>
  <c r="U37" i="4"/>
  <c r="T37" i="4"/>
  <c r="S37" i="4"/>
  <c r="R37" i="4"/>
  <c r="O37" i="4"/>
  <c r="N37" i="4"/>
  <c r="P37" i="4" s="1"/>
  <c r="K37" i="4"/>
  <c r="J37" i="4"/>
  <c r="I37" i="4"/>
  <c r="H37" i="4"/>
  <c r="V36" i="4"/>
  <c r="U36" i="4"/>
  <c r="T36" i="4"/>
  <c r="S36" i="4"/>
  <c r="R36" i="4"/>
  <c r="O36" i="4"/>
  <c r="N36" i="4"/>
  <c r="K36" i="4"/>
  <c r="J36" i="4"/>
  <c r="I36" i="4"/>
  <c r="H36" i="4"/>
  <c r="L36" i="4" s="1"/>
  <c r="U35" i="4"/>
  <c r="T35" i="4"/>
  <c r="S35" i="4"/>
  <c r="R35" i="4"/>
  <c r="O35" i="4"/>
  <c r="N35" i="4"/>
  <c r="K35" i="4"/>
  <c r="J35" i="4"/>
  <c r="I35" i="4"/>
  <c r="H35" i="4"/>
  <c r="L35" i="4" s="1"/>
  <c r="U34" i="4"/>
  <c r="T34" i="4"/>
  <c r="S34" i="4"/>
  <c r="R34" i="4"/>
  <c r="O34" i="4"/>
  <c r="N34" i="4"/>
  <c r="K34" i="4"/>
  <c r="J34" i="4"/>
  <c r="I34" i="4"/>
  <c r="H34" i="4"/>
  <c r="U33" i="4"/>
  <c r="T33" i="4"/>
  <c r="S33" i="4"/>
  <c r="R33" i="4"/>
  <c r="O33" i="4"/>
  <c r="N33" i="4"/>
  <c r="P33" i="4" s="1"/>
  <c r="K33" i="4"/>
  <c r="J33" i="4"/>
  <c r="I33" i="4"/>
  <c r="H33" i="4"/>
  <c r="U32" i="4"/>
  <c r="T32" i="4"/>
  <c r="S32" i="4"/>
  <c r="R32" i="4"/>
  <c r="O32" i="4"/>
  <c r="N32" i="4"/>
  <c r="P32" i="4" s="1"/>
  <c r="K32" i="4"/>
  <c r="J32" i="4"/>
  <c r="I32" i="4"/>
  <c r="H32" i="4"/>
  <c r="U25" i="4"/>
  <c r="T25" i="4"/>
  <c r="S25" i="4"/>
  <c r="R25" i="4"/>
  <c r="V25" i="4" s="1"/>
  <c r="O25" i="4"/>
  <c r="N25" i="4"/>
  <c r="P25" i="4" s="1"/>
  <c r="K25" i="4"/>
  <c r="J25" i="4"/>
  <c r="I25" i="4"/>
  <c r="H25" i="4"/>
  <c r="U24" i="4"/>
  <c r="T24" i="4"/>
  <c r="S24" i="4"/>
  <c r="R24" i="4"/>
  <c r="O24" i="4"/>
  <c r="N24" i="4"/>
  <c r="K24" i="4"/>
  <c r="J24" i="4"/>
  <c r="I24" i="4"/>
  <c r="H24" i="4"/>
  <c r="L24" i="4" s="1"/>
  <c r="U23" i="4"/>
  <c r="T23" i="4"/>
  <c r="S23" i="4"/>
  <c r="R23" i="4"/>
  <c r="O23" i="4"/>
  <c r="N23" i="4"/>
  <c r="P23" i="4" s="1"/>
  <c r="K23" i="4"/>
  <c r="J23" i="4"/>
  <c r="I23" i="4"/>
  <c r="H23" i="4"/>
  <c r="U22" i="4"/>
  <c r="T22" i="4"/>
  <c r="S22" i="4"/>
  <c r="R22" i="4"/>
  <c r="V22" i="4" s="1"/>
  <c r="O22" i="4"/>
  <c r="N22" i="4"/>
  <c r="P22" i="4" s="1"/>
  <c r="L22" i="4"/>
  <c r="K22" i="4"/>
  <c r="J22" i="4"/>
  <c r="I22" i="4"/>
  <c r="H22" i="4"/>
  <c r="U21" i="4"/>
  <c r="T21" i="4"/>
  <c r="S21" i="4"/>
  <c r="R21" i="4"/>
  <c r="P21" i="4"/>
  <c r="O21" i="4"/>
  <c r="N21" i="4"/>
  <c r="K21" i="4"/>
  <c r="J21" i="4"/>
  <c r="L21" i="4" s="1"/>
  <c r="I21" i="4"/>
  <c r="H21" i="4"/>
  <c r="U20" i="4"/>
  <c r="T20" i="4"/>
  <c r="S20" i="4"/>
  <c r="R20" i="4"/>
  <c r="O20" i="4"/>
  <c r="P20" i="4" s="1"/>
  <c r="N20" i="4"/>
  <c r="K20" i="4"/>
  <c r="J20" i="4"/>
  <c r="I20" i="4"/>
  <c r="H20" i="4"/>
  <c r="U19" i="4"/>
  <c r="T19" i="4"/>
  <c r="S19" i="4"/>
  <c r="R19" i="4"/>
  <c r="V19" i="4" s="1"/>
  <c r="O19" i="4"/>
  <c r="N19" i="4"/>
  <c r="K19" i="4"/>
  <c r="J19" i="4"/>
  <c r="I19" i="4"/>
  <c r="H19" i="4"/>
  <c r="L19" i="4" s="1"/>
  <c r="U18" i="4"/>
  <c r="T18" i="4"/>
  <c r="S18" i="4"/>
  <c r="R18" i="4"/>
  <c r="O18" i="4"/>
  <c r="N18" i="4"/>
  <c r="K18" i="4"/>
  <c r="J18" i="4"/>
  <c r="I18" i="4"/>
  <c r="H18" i="4"/>
  <c r="U17" i="4"/>
  <c r="T17" i="4"/>
  <c r="S17" i="4"/>
  <c r="R17" i="4"/>
  <c r="O17" i="4"/>
  <c r="N17" i="4"/>
  <c r="K17" i="4"/>
  <c r="J17" i="4"/>
  <c r="I17" i="4"/>
  <c r="H17" i="4"/>
  <c r="U16" i="4"/>
  <c r="T16" i="4"/>
  <c r="S16" i="4"/>
  <c r="R16" i="4"/>
  <c r="O16" i="4"/>
  <c r="N16" i="4"/>
  <c r="P16" i="4" s="1"/>
  <c r="K16" i="4"/>
  <c r="J16" i="4"/>
  <c r="I16" i="4"/>
  <c r="H16" i="4"/>
  <c r="U15" i="4"/>
  <c r="T15" i="4"/>
  <c r="S15" i="4"/>
  <c r="R15" i="4"/>
  <c r="P15" i="4"/>
  <c r="O15" i="4"/>
  <c r="N15" i="4"/>
  <c r="K15" i="4"/>
  <c r="J15" i="4"/>
  <c r="I15" i="4"/>
  <c r="H15" i="4"/>
  <c r="V14" i="4"/>
  <c r="U14" i="4"/>
  <c r="T14" i="4"/>
  <c r="S14" i="4"/>
  <c r="R14" i="4"/>
  <c r="O14" i="4"/>
  <c r="N14" i="4"/>
  <c r="K14" i="4"/>
  <c r="J14" i="4"/>
  <c r="L14" i="4" s="1"/>
  <c r="I14" i="4"/>
  <c r="H14" i="4"/>
  <c r="U13" i="4"/>
  <c r="T13" i="4"/>
  <c r="V13" i="4" s="1"/>
  <c r="S13" i="4"/>
  <c r="R13" i="4"/>
  <c r="P13" i="4"/>
  <c r="O13" i="4"/>
  <c r="N13" i="4"/>
  <c r="K13" i="4"/>
  <c r="J13" i="4"/>
  <c r="I13" i="4"/>
  <c r="H13" i="4"/>
  <c r="U12" i="4"/>
  <c r="T12" i="4"/>
  <c r="S12" i="4"/>
  <c r="R12" i="4"/>
  <c r="O12" i="4"/>
  <c r="N12" i="4"/>
  <c r="P12" i="4" s="1"/>
  <c r="K12" i="4"/>
  <c r="J12" i="4"/>
  <c r="I12" i="4"/>
  <c r="L12" i="4" s="1"/>
  <c r="H12" i="4"/>
  <c r="U11" i="4"/>
  <c r="T11" i="4"/>
  <c r="S11" i="4"/>
  <c r="R11" i="4"/>
  <c r="V11" i="4" s="1"/>
  <c r="O11" i="4"/>
  <c r="N11" i="4"/>
  <c r="P11" i="4" s="1"/>
  <c r="K11" i="4"/>
  <c r="J11" i="4"/>
  <c r="I11" i="4"/>
  <c r="H11" i="4"/>
  <c r="L11" i="4" s="1"/>
  <c r="U10" i="4"/>
  <c r="T10" i="4"/>
  <c r="S10" i="4"/>
  <c r="R10" i="4"/>
  <c r="O10" i="4"/>
  <c r="N10" i="4"/>
  <c r="P10" i="4" s="1"/>
  <c r="K10" i="4"/>
  <c r="J10" i="4"/>
  <c r="I10" i="4"/>
  <c r="H10" i="4"/>
  <c r="U9" i="4"/>
  <c r="T9" i="4"/>
  <c r="S9" i="4"/>
  <c r="R9" i="4"/>
  <c r="O9" i="4"/>
  <c r="N9" i="4"/>
  <c r="P9" i="4" s="1"/>
  <c r="K9" i="4"/>
  <c r="J9" i="4"/>
  <c r="I9" i="4"/>
  <c r="H9" i="4"/>
  <c r="U8" i="4"/>
  <c r="T8" i="4"/>
  <c r="S8" i="4"/>
  <c r="R8" i="4"/>
  <c r="V8" i="4" s="1"/>
  <c r="O8" i="4"/>
  <c r="N8" i="4"/>
  <c r="P8" i="4" s="1"/>
  <c r="K8" i="4"/>
  <c r="J8" i="4"/>
  <c r="I8" i="4"/>
  <c r="H8" i="4"/>
  <c r="U7" i="4"/>
  <c r="T7" i="4"/>
  <c r="S7" i="4"/>
  <c r="R7" i="4"/>
  <c r="P7" i="4"/>
  <c r="O7" i="4"/>
  <c r="N7" i="4"/>
  <c r="K7" i="4"/>
  <c r="J7" i="4"/>
  <c r="I7" i="4"/>
  <c r="H7" i="4"/>
  <c r="U6" i="4"/>
  <c r="T6" i="4"/>
  <c r="V6" i="4" s="1"/>
  <c r="S6" i="4"/>
  <c r="R6" i="4"/>
  <c r="O6" i="4"/>
  <c r="N6" i="4"/>
  <c r="P6" i="4" s="1"/>
  <c r="K6" i="4"/>
  <c r="J6" i="4"/>
  <c r="I6" i="4"/>
  <c r="H6" i="4"/>
  <c r="L6" i="4" s="1"/>
  <c r="U5" i="4"/>
  <c r="T5" i="4"/>
  <c r="S5" i="4"/>
  <c r="R5" i="4"/>
  <c r="O5" i="4"/>
  <c r="N5" i="4"/>
  <c r="P5" i="4" s="1"/>
  <c r="K5" i="4"/>
  <c r="J5" i="4"/>
  <c r="I5" i="4"/>
  <c r="H5" i="4"/>
  <c r="U4" i="4"/>
  <c r="T4" i="4"/>
  <c r="S4" i="4"/>
  <c r="V4" i="4" s="1"/>
  <c r="R4" i="4"/>
  <c r="O4" i="4"/>
  <c r="N4" i="4"/>
  <c r="P4" i="4" s="1"/>
  <c r="K4" i="4"/>
  <c r="J4" i="4"/>
  <c r="I4" i="4"/>
  <c r="H4" i="4"/>
  <c r="L452" i="4" l="1"/>
  <c r="L453" i="4"/>
  <c r="V459" i="4"/>
  <c r="P460" i="4"/>
  <c r="L462" i="4"/>
  <c r="L465" i="4"/>
  <c r="P466" i="4"/>
  <c r="P455" i="4"/>
  <c r="L459" i="4"/>
  <c r="V466" i="4"/>
  <c r="L471" i="4"/>
  <c r="L472" i="4"/>
  <c r="V471" i="4"/>
  <c r="L454" i="4"/>
  <c r="L457" i="4"/>
  <c r="L469" i="4"/>
  <c r="P456" i="4"/>
  <c r="L463" i="4"/>
  <c r="V470" i="4"/>
  <c r="P471" i="4"/>
  <c r="P453" i="4"/>
  <c r="V460" i="4"/>
  <c r="V461" i="4"/>
  <c r="P468" i="4"/>
  <c r="L470" i="4"/>
  <c r="L473" i="4"/>
  <c r="L460" i="4"/>
  <c r="L461" i="4"/>
  <c r="P469" i="4"/>
  <c r="V428" i="4"/>
  <c r="L431" i="4"/>
  <c r="L433" i="4"/>
  <c r="L434" i="4"/>
  <c r="L437" i="4"/>
  <c r="V441" i="4"/>
  <c r="V425" i="4"/>
  <c r="P427" i="4"/>
  <c r="P430" i="4"/>
  <c r="P436" i="4"/>
  <c r="L443" i="4"/>
  <c r="L444" i="4"/>
  <c r="L426" i="4"/>
  <c r="L429" i="4"/>
  <c r="V424" i="4"/>
  <c r="V436" i="4"/>
  <c r="L445" i="4"/>
  <c r="P428" i="4"/>
  <c r="L439" i="4"/>
  <c r="L441" i="4"/>
  <c r="L442" i="4"/>
  <c r="V440" i="4"/>
  <c r="P444" i="4"/>
  <c r="L414" i="4"/>
  <c r="V408" i="4"/>
  <c r="L398" i="4"/>
  <c r="V400" i="4"/>
  <c r="L409" i="4"/>
  <c r="L401" i="4"/>
  <c r="L412" i="4"/>
  <c r="P397" i="4"/>
  <c r="L404" i="4"/>
  <c r="V410" i="4"/>
  <c r="P411" i="4"/>
  <c r="P414" i="4"/>
  <c r="L396" i="4"/>
  <c r="V402" i="4"/>
  <c r="P403" i="4"/>
  <c r="P406" i="4"/>
  <c r="P398" i="4"/>
  <c r="L410" i="4"/>
  <c r="L369" i="4"/>
  <c r="V370" i="4"/>
  <c r="V375" i="4"/>
  <c r="V376" i="4"/>
  <c r="L373" i="4"/>
  <c r="L375" i="4"/>
  <c r="L376" i="4"/>
  <c r="L379" i="4"/>
  <c r="P381" i="4"/>
  <c r="L385" i="4"/>
  <c r="L368" i="4"/>
  <c r="L371" i="4"/>
  <c r="L377" i="4"/>
  <c r="V378" i="4"/>
  <c r="V369" i="4"/>
  <c r="P370" i="4"/>
  <c r="L381" i="4"/>
  <c r="L383" i="4"/>
  <c r="L384" i="4"/>
  <c r="L387" i="4"/>
  <c r="L360" i="4"/>
  <c r="V361" i="4"/>
  <c r="V342" i="4"/>
  <c r="P344" i="4"/>
  <c r="V345" i="4"/>
  <c r="P347" i="4"/>
  <c r="P353" i="4"/>
  <c r="L340" i="4"/>
  <c r="L342" i="4"/>
  <c r="L343" i="4"/>
  <c r="L346" i="4"/>
  <c r="V356" i="4"/>
  <c r="L352" i="4"/>
  <c r="V353" i="4"/>
  <c r="P360" i="4"/>
  <c r="L356" i="4"/>
  <c r="L359" i="4"/>
  <c r="L344" i="4"/>
  <c r="P352" i="4"/>
  <c r="P355" i="4"/>
  <c r="P361" i="4"/>
  <c r="L317" i="4"/>
  <c r="V333" i="4"/>
  <c r="V319" i="4"/>
  <c r="P320" i="4"/>
  <c r="P326" i="4"/>
  <c r="L331" i="4"/>
  <c r="L333" i="4"/>
  <c r="V312" i="4"/>
  <c r="P314" i="4"/>
  <c r="L316" i="4"/>
  <c r="P327" i="4"/>
  <c r="V320" i="4"/>
  <c r="V325" i="4"/>
  <c r="L313" i="4"/>
  <c r="V329" i="4"/>
  <c r="V314" i="4"/>
  <c r="L323" i="4"/>
  <c r="L325" i="4"/>
  <c r="L326" i="4"/>
  <c r="L329" i="4"/>
  <c r="L332" i="4"/>
  <c r="P312" i="4"/>
  <c r="P328" i="4"/>
  <c r="P331" i="4"/>
  <c r="V284" i="4"/>
  <c r="L284" i="4"/>
  <c r="L285" i="4"/>
  <c r="L288" i="4"/>
  <c r="L294" i="4"/>
  <c r="V300" i="4"/>
  <c r="P287" i="4"/>
  <c r="V295" i="4"/>
  <c r="L298" i="4"/>
  <c r="L300" i="4"/>
  <c r="L301" i="4"/>
  <c r="P305" i="4"/>
  <c r="L289" i="4"/>
  <c r="L304" i="4"/>
  <c r="L286" i="4"/>
  <c r="V287" i="4"/>
  <c r="P294" i="4"/>
  <c r="P297" i="4"/>
  <c r="P303" i="4"/>
  <c r="L290" i="4"/>
  <c r="L293" i="4"/>
  <c r="L296" i="4"/>
  <c r="L264" i="4"/>
  <c r="V267" i="4"/>
  <c r="L270" i="4"/>
  <c r="L274" i="4"/>
  <c r="L256" i="4"/>
  <c r="V259" i="4"/>
  <c r="V258" i="4"/>
  <c r="P260" i="4"/>
  <c r="V275" i="4"/>
  <c r="L275" i="4"/>
  <c r="L257" i="4"/>
  <c r="P261" i="4"/>
  <c r="L268" i="4"/>
  <c r="P270" i="4"/>
  <c r="P237" i="4"/>
  <c r="V242" i="4"/>
  <c r="L245" i="4"/>
  <c r="P243" i="4"/>
  <c r="L236" i="4"/>
  <c r="P244" i="4"/>
  <c r="L228" i="4"/>
  <c r="P248" i="4"/>
  <c r="L232" i="4"/>
  <c r="P245" i="4"/>
  <c r="V229" i="4"/>
  <c r="L241" i="4"/>
  <c r="P202" i="4"/>
  <c r="V204" i="4"/>
  <c r="P206" i="4"/>
  <c r="L208" i="4"/>
  <c r="V211" i="4"/>
  <c r="P207" i="4"/>
  <c r="L214" i="4"/>
  <c r="P218" i="4"/>
  <c r="L212" i="4"/>
  <c r="L215" i="4"/>
  <c r="L203" i="4"/>
  <c r="V217" i="4"/>
  <c r="P178" i="4"/>
  <c r="P172" i="4"/>
  <c r="P176" i="4"/>
  <c r="V177" i="4"/>
  <c r="P181" i="4"/>
  <c r="L188" i="4"/>
  <c r="L189" i="4"/>
  <c r="L178" i="4"/>
  <c r="P182" i="4"/>
  <c r="V185" i="4"/>
  <c r="P188" i="4"/>
  <c r="V179" i="4"/>
  <c r="V173" i="4"/>
  <c r="P174" i="4"/>
  <c r="V144" i="4"/>
  <c r="P147" i="4"/>
  <c r="P153" i="4"/>
  <c r="P156" i="4"/>
  <c r="L158" i="4"/>
  <c r="V159" i="4"/>
  <c r="L163" i="4"/>
  <c r="L164" i="4"/>
  <c r="L149" i="4"/>
  <c r="L146" i="4"/>
  <c r="L159" i="4"/>
  <c r="P160" i="4"/>
  <c r="P163" i="4"/>
  <c r="L155" i="4"/>
  <c r="V160" i="4"/>
  <c r="L165" i="4"/>
  <c r="P152" i="4"/>
  <c r="L162" i="4"/>
  <c r="L147" i="4"/>
  <c r="L148" i="4"/>
  <c r="V163" i="4"/>
  <c r="L116" i="4"/>
  <c r="V120" i="4"/>
  <c r="V122" i="4"/>
  <c r="L126" i="4"/>
  <c r="V129" i="4"/>
  <c r="L117" i="4"/>
  <c r="L123" i="4"/>
  <c r="P125" i="4"/>
  <c r="L132" i="4"/>
  <c r="V133" i="4"/>
  <c r="P134" i="4"/>
  <c r="V135" i="4"/>
  <c r="V136" i="4"/>
  <c r="L121" i="4"/>
  <c r="L127" i="4"/>
  <c r="L133" i="4"/>
  <c r="P123" i="4"/>
  <c r="P132" i="4"/>
  <c r="P135" i="4"/>
  <c r="V137" i="4"/>
  <c r="L91" i="4"/>
  <c r="L88" i="4"/>
  <c r="P99" i="4"/>
  <c r="L101" i="4"/>
  <c r="P105" i="4"/>
  <c r="L97" i="4"/>
  <c r="V102" i="4"/>
  <c r="V104" i="4"/>
  <c r="L107" i="4"/>
  <c r="P109" i="4"/>
  <c r="L104" i="4"/>
  <c r="L89" i="4"/>
  <c r="L90" i="4"/>
  <c r="V105" i="4"/>
  <c r="P92" i="4"/>
  <c r="L96" i="4"/>
  <c r="V103" i="4"/>
  <c r="P107" i="4"/>
  <c r="L61" i="4"/>
  <c r="P62" i="4"/>
  <c r="V77" i="4"/>
  <c r="V62" i="4"/>
  <c r="L79" i="4"/>
  <c r="V65" i="4"/>
  <c r="V69" i="4"/>
  <c r="P73" i="4"/>
  <c r="L69" i="4"/>
  <c r="L75" i="4"/>
  <c r="V78" i="4"/>
  <c r="L81" i="4"/>
  <c r="L33" i="4"/>
  <c r="P35" i="4"/>
  <c r="L42" i="4"/>
  <c r="V43" i="4"/>
  <c r="L45" i="4"/>
  <c r="L48" i="4"/>
  <c r="L34" i="4"/>
  <c r="L54" i="4" s="1"/>
  <c r="L43" i="4"/>
  <c r="P47" i="4"/>
  <c r="P36" i="4"/>
  <c r="L37" i="4"/>
  <c r="L40" i="4"/>
  <c r="V44" i="4"/>
  <c r="L49" i="4"/>
  <c r="P51" i="4"/>
  <c r="V52" i="4"/>
  <c r="L32" i="4"/>
  <c r="P39" i="4"/>
  <c r="L53" i="4"/>
  <c r="P34" i="4"/>
  <c r="V38" i="4"/>
  <c r="L41" i="4"/>
  <c r="P43" i="4"/>
  <c r="L38" i="4"/>
  <c r="V39" i="4"/>
  <c r="V45" i="4"/>
  <c r="L51" i="4"/>
  <c r="V5" i="4"/>
  <c r="L13" i="4"/>
  <c r="L16" i="4"/>
  <c r="V17" i="4"/>
  <c r="P18" i="4"/>
  <c r="V35" i="4"/>
  <c r="V37" i="4"/>
  <c r="V48" i="4"/>
  <c r="V88" i="4"/>
  <c r="V92" i="4"/>
  <c r="V146" i="4"/>
  <c r="V150" i="4"/>
  <c r="V193" i="4"/>
  <c r="V215" i="4"/>
  <c r="V240" i="4"/>
  <c r="V285" i="4"/>
  <c r="V288" i="4"/>
  <c r="V358" i="4"/>
  <c r="V359" i="4"/>
  <c r="V379" i="4"/>
  <c r="V385" i="4"/>
  <c r="V439" i="4"/>
  <c r="V454" i="4"/>
  <c r="V457" i="4"/>
  <c r="V468" i="4"/>
  <c r="V469" i="4"/>
  <c r="L5" i="4"/>
  <c r="L25" i="4"/>
  <c r="V40" i="4"/>
  <c r="V61" i="4"/>
  <c r="V63" i="4"/>
  <c r="V75" i="4"/>
  <c r="V97" i="4"/>
  <c r="V98" i="4"/>
  <c r="V134" i="4"/>
  <c r="V155" i="4"/>
  <c r="V156" i="4"/>
  <c r="V187" i="4"/>
  <c r="V207" i="4"/>
  <c r="V212" i="4"/>
  <c r="V220" i="4"/>
  <c r="V232" i="4"/>
  <c r="V237" i="4"/>
  <c r="V246" i="4"/>
  <c r="V274" i="4"/>
  <c r="V315" i="4"/>
  <c r="V318" i="4"/>
  <c r="V327" i="4"/>
  <c r="V348" i="4"/>
  <c r="V368" i="4"/>
  <c r="V374" i="4"/>
  <c r="V398" i="4"/>
  <c r="V406" i="4"/>
  <c r="V414" i="4"/>
  <c r="V445" i="4"/>
  <c r="V463" i="4"/>
  <c r="L8" i="4"/>
  <c r="V9" i="4"/>
  <c r="L17" i="4"/>
  <c r="V18" i="4"/>
  <c r="V20" i="4"/>
  <c r="V32" i="4"/>
  <c r="V49" i="4"/>
  <c r="V71" i="4"/>
  <c r="V107" i="4"/>
  <c r="V117" i="4"/>
  <c r="V119" i="4"/>
  <c r="V165" i="4"/>
  <c r="V209" i="4"/>
  <c r="V243" i="4"/>
  <c r="V268" i="4"/>
  <c r="V271" i="4"/>
  <c r="V298" i="4"/>
  <c r="V317" i="4"/>
  <c r="V321" i="4"/>
  <c r="V350" i="4"/>
  <c r="V351" i="4"/>
  <c r="V371" i="4"/>
  <c r="V377" i="4"/>
  <c r="V389" i="4"/>
  <c r="V431" i="4"/>
  <c r="V442" i="4"/>
  <c r="V455" i="4"/>
  <c r="V464" i="4"/>
  <c r="V473" i="4"/>
  <c r="L9" i="4"/>
  <c r="V10" i="4"/>
  <c r="V12" i="4"/>
  <c r="P19" i="4"/>
  <c r="L20" i="4"/>
  <c r="V23" i="4"/>
  <c r="P24" i="4"/>
  <c r="V41" i="4"/>
  <c r="V46" i="4"/>
  <c r="V72" i="4"/>
  <c r="V76" i="4"/>
  <c r="V89" i="4"/>
  <c r="V130" i="4"/>
  <c r="V131" i="4"/>
  <c r="V147" i="4"/>
  <c r="V178" i="4"/>
  <c r="V188" i="4"/>
  <c r="V301" i="4"/>
  <c r="V331" i="4"/>
  <c r="V340" i="4"/>
  <c r="V354" i="4"/>
  <c r="L18" i="4"/>
  <c r="L23" i="4"/>
  <c r="V33" i="4"/>
  <c r="V73" i="4"/>
  <c r="V118" i="4"/>
  <c r="V235" i="4"/>
  <c r="V264" i="4"/>
  <c r="V272" i="4"/>
  <c r="V304" i="4"/>
  <c r="V322" i="4"/>
  <c r="V343" i="4"/>
  <c r="V381" i="4"/>
  <c r="V399" i="4"/>
  <c r="V401" i="4"/>
  <c r="V407" i="4"/>
  <c r="V409" i="4"/>
  <c r="V415" i="4"/>
  <c r="V417" i="4"/>
  <c r="V434" i="4"/>
  <c r="V437" i="4"/>
  <c r="V456" i="4"/>
  <c r="V467" i="4"/>
  <c r="V290" i="4"/>
  <c r="V7" i="4"/>
  <c r="V42" i="4"/>
  <c r="V64" i="4"/>
  <c r="V96" i="4"/>
  <c r="V100" i="4"/>
  <c r="V127" i="4"/>
  <c r="V154" i="4"/>
  <c r="V162" i="4"/>
  <c r="V205" i="4"/>
  <c r="V244" i="4"/>
  <c r="V261" i="4"/>
  <c r="V269" i="4"/>
  <c r="V292" i="4"/>
  <c r="V293" i="4"/>
  <c r="V299" i="4"/>
  <c r="V313" i="4"/>
  <c r="V346" i="4"/>
  <c r="V383" i="4"/>
  <c r="V384" i="4"/>
  <c r="V396" i="4"/>
  <c r="V404" i="4"/>
  <c r="V412" i="4"/>
  <c r="V426" i="4"/>
  <c r="V432" i="4"/>
  <c r="V452" i="4"/>
  <c r="V453" i="4"/>
  <c r="V15" i="4"/>
  <c r="V50" i="4"/>
  <c r="V81" i="4"/>
  <c r="V108" i="4"/>
  <c r="V123" i="4"/>
  <c r="V189" i="4"/>
  <c r="V233" i="4"/>
  <c r="L4" i="4"/>
  <c r="L10" i="4"/>
  <c r="L15" i="4"/>
  <c r="V24" i="4"/>
  <c r="L7" i="4"/>
  <c r="P14" i="4"/>
  <c r="V16" i="4"/>
  <c r="P17" i="4"/>
  <c r="V21" i="4"/>
  <c r="V34" i="4"/>
  <c r="V51" i="4"/>
  <c r="V53" i="4"/>
  <c r="V79" i="4"/>
  <c r="V91" i="4"/>
  <c r="V94" i="4"/>
  <c r="V124" i="4"/>
  <c r="V149" i="4"/>
  <c r="V152" i="4"/>
  <c r="V172" i="4"/>
  <c r="V181" i="4"/>
  <c r="V219" i="4"/>
  <c r="V245" i="4"/>
  <c r="V257" i="4"/>
  <c r="V265" i="4"/>
  <c r="V296" i="4"/>
  <c r="V323" i="4"/>
  <c r="V326" i="4"/>
  <c r="V355" i="4"/>
  <c r="V373" i="4"/>
  <c r="V387" i="4"/>
  <c r="V429" i="4"/>
  <c r="V443" i="4"/>
  <c r="V444" i="4"/>
  <c r="V462" i="4"/>
  <c r="V465" i="4"/>
  <c r="L26" i="4"/>
  <c r="L474" i="4"/>
  <c r="V67" i="4"/>
  <c r="P68" i="4"/>
  <c r="L176" i="4"/>
  <c r="L182" i="4"/>
  <c r="V183" i="4"/>
  <c r="P184" i="4"/>
  <c r="L192" i="4"/>
  <c r="L201" i="4"/>
  <c r="L221" i="4"/>
  <c r="V230" i="4"/>
  <c r="P231" i="4"/>
  <c r="L233" i="4"/>
  <c r="L247" i="4"/>
  <c r="V248" i="4"/>
  <c r="L349" i="4"/>
  <c r="L438" i="4"/>
  <c r="L67" i="4"/>
  <c r="V68" i="4"/>
  <c r="L98" i="4"/>
  <c r="L156" i="4"/>
  <c r="V174" i="4"/>
  <c r="P175" i="4"/>
  <c r="L183" i="4"/>
  <c r="V184" i="4"/>
  <c r="V190" i="4"/>
  <c r="P191" i="4"/>
  <c r="P200" i="4"/>
  <c r="L244" i="4"/>
  <c r="P315" i="4"/>
  <c r="L341" i="4"/>
  <c r="L430" i="4"/>
  <c r="V60" i="4"/>
  <c r="P69" i="4"/>
  <c r="L76" i="4"/>
  <c r="L92" i="4"/>
  <c r="V93" i="4"/>
  <c r="V99" i="4"/>
  <c r="P100" i="4"/>
  <c r="L108" i="4"/>
  <c r="V109" i="4"/>
  <c r="L118" i="4"/>
  <c r="L124" i="4"/>
  <c r="V125" i="4"/>
  <c r="P126" i="4"/>
  <c r="L134" i="4"/>
  <c r="L150" i="4"/>
  <c r="V151" i="4"/>
  <c r="V157" i="4"/>
  <c r="P158" i="4"/>
  <c r="V206" i="4"/>
  <c r="L68" i="4"/>
  <c r="L131" i="4"/>
  <c r="L174" i="4"/>
  <c r="V175" i="4"/>
  <c r="L184" i="4"/>
  <c r="L190" i="4"/>
  <c r="V191" i="4"/>
  <c r="V200" i="4"/>
  <c r="V330" i="4"/>
  <c r="L60" i="4"/>
  <c r="V74" i="4"/>
  <c r="P75" i="4"/>
  <c r="V90" i="4"/>
  <c r="L93" i="4"/>
  <c r="L99" i="4"/>
  <c r="P101" i="4"/>
  <c r="V106" i="4"/>
  <c r="L109" i="4"/>
  <c r="V116" i="4"/>
  <c r="P117" i="4"/>
  <c r="L125" i="4"/>
  <c r="V126" i="4"/>
  <c r="V132" i="4"/>
  <c r="P133" i="4"/>
  <c r="V148" i="4"/>
  <c r="L151" i="4"/>
  <c r="L157" i="4"/>
  <c r="V158" i="4"/>
  <c r="P159" i="4"/>
  <c r="V164" i="4"/>
  <c r="L181" i="4"/>
  <c r="V210" i="4"/>
  <c r="L240" i="4"/>
  <c r="L297" i="4"/>
  <c r="V66" i="4"/>
  <c r="P67" i="4"/>
  <c r="L74" i="4"/>
  <c r="L175" i="4"/>
  <c r="V176" i="4"/>
  <c r="V182" i="4"/>
  <c r="P183" i="4"/>
  <c r="L191" i="4"/>
  <c r="V192" i="4"/>
  <c r="L200" i="4"/>
  <c r="V201" i="4"/>
  <c r="V208" i="4"/>
  <c r="L263" i="4"/>
  <c r="L357" i="4"/>
  <c r="L210" i="4"/>
  <c r="L219" i="4"/>
  <c r="V228" i="4"/>
  <c r="V231" i="4"/>
  <c r="P232" i="4"/>
  <c r="L235" i="4"/>
  <c r="V238" i="4"/>
  <c r="P239" i="4"/>
  <c r="L248" i="4"/>
  <c r="L271" i="4"/>
  <c r="L314" i="4"/>
  <c r="L334" i="4" s="1"/>
  <c r="L319" i="4"/>
  <c r="L322" i="4"/>
  <c r="L327" i="4"/>
  <c r="L330" i="4"/>
  <c r="P340" i="4"/>
  <c r="V344" i="4"/>
  <c r="V347" i="4"/>
  <c r="P348" i="4"/>
  <c r="V352" i="4"/>
  <c r="P356" i="4"/>
  <c r="V360" i="4"/>
  <c r="L374" i="4"/>
  <c r="L382" i="4"/>
  <c r="L399" i="4"/>
  <c r="L407" i="4"/>
  <c r="L415" i="4"/>
  <c r="P464" i="4"/>
  <c r="L205" i="4"/>
  <c r="L231" i="4"/>
  <c r="V236" i="4"/>
  <c r="V239" i="4"/>
  <c r="P240" i="4"/>
  <c r="L243" i="4"/>
  <c r="P247" i="4"/>
  <c r="L347" i="4"/>
  <c r="V372" i="4"/>
  <c r="V380" i="4"/>
  <c r="V388" i="4"/>
  <c r="V397" i="4"/>
  <c r="V405" i="4"/>
  <c r="V413" i="4"/>
  <c r="V213" i="4"/>
  <c r="P214" i="4"/>
  <c r="L246" i="4"/>
  <c r="P256" i="4"/>
  <c r="L265" i="4"/>
  <c r="L269" i="4"/>
  <c r="L272" i="4"/>
  <c r="V273" i="4"/>
  <c r="V277" i="4"/>
  <c r="L291" i="4"/>
  <c r="L299" i="4"/>
  <c r="L306" i="4" s="1"/>
  <c r="V316" i="4"/>
  <c r="V324" i="4"/>
  <c r="V332" i="4"/>
  <c r="L355" i="4"/>
  <c r="L424" i="4"/>
  <c r="L432" i="4"/>
  <c r="L440" i="4"/>
  <c r="L213" i="4"/>
  <c r="V218" i="4"/>
  <c r="L239" i="4"/>
  <c r="V247" i="4"/>
  <c r="V260" i="4"/>
  <c r="L372" i="4"/>
  <c r="L390" i="4" s="1"/>
  <c r="L380" i="4"/>
  <c r="L388" i="4"/>
  <c r="L397" i="4"/>
  <c r="L405" i="4"/>
  <c r="L413" i="4"/>
  <c r="L455" i="4"/>
  <c r="V214" i="4"/>
  <c r="P215" i="4"/>
  <c r="L218" i="4"/>
  <c r="V221" i="4"/>
  <c r="V256" i="4"/>
  <c r="P257" i="4"/>
  <c r="L260" i="4"/>
  <c r="V263" i="4"/>
  <c r="P264" i="4"/>
  <c r="L273" i="4"/>
  <c r="L277" i="4"/>
  <c r="V286" i="4"/>
  <c r="V289" i="4"/>
  <c r="P290" i="4"/>
  <c r="V294" i="4"/>
  <c r="V297" i="4"/>
  <c r="P298" i="4"/>
  <c r="V302" i="4"/>
  <c r="V305" i="4"/>
  <c r="V341" i="4"/>
  <c r="V349" i="4"/>
  <c r="V357" i="4"/>
  <c r="V427" i="4"/>
  <c r="V430" i="4"/>
  <c r="P431" i="4"/>
  <c r="V435" i="4"/>
  <c r="V438" i="4"/>
  <c r="P439" i="4"/>
  <c r="P472" i="4"/>
  <c r="L446" i="4" l="1"/>
  <c r="L418" i="4"/>
  <c r="L278" i="4"/>
  <c r="L250" i="4"/>
  <c r="L194" i="4"/>
  <c r="L166" i="4"/>
  <c r="L138" i="4"/>
  <c r="L110" i="4"/>
  <c r="L362" i="4"/>
  <c r="L222" i="4"/>
  <c r="L82" i="4"/>
  <c r="L476" i="4" l="1"/>
  <c r="H8" i="2" l="1"/>
  <c r="H7" i="2"/>
  <c r="H6" i="2"/>
  <c r="H5" i="2"/>
  <c r="H4" i="2"/>
  <c r="H3" i="2"/>
  <c r="H9" i="2"/>
</calcChain>
</file>

<file path=xl/sharedStrings.xml><?xml version="1.0" encoding="utf-8"?>
<sst xmlns="http://schemas.openxmlformats.org/spreadsheetml/2006/main" count="6922" uniqueCount="1266">
  <si>
    <t>Radio ON!</t>
  </si>
  <si>
    <t>Initiaing global repair</t>
  </si>
  <si>
    <t xml:space="preserve"> 38408 P 0.18 0 137227 9691203 21890 63493 0 59393 137227 9691203 21890 63493 0 59393 (radio 0.86% / 0.86% tx 0.22% / 0.22% listen 0.64% / 0.64%)</t>
  </si>
  <si>
    <t xml:space="preserve"> 38407 P 0.18 0 168034 9662284 20242 88216 0 68206 168034 9662284 20242 88216 0 68206 (radio 1.10% / 1.10% tx 0.20% / 0.20% listen 0.89% / 0.89%)</t>
  </si>
  <si>
    <t xml:space="preserve"> 38408 P 0.18 0 142165 9686192 24571 63107 0 59204 142165 9686192 24571 63107 0 59204 (radio 0.89% / 0.89% tx 0.25% / 0.25% listen 0.64% / 0.64%)</t>
  </si>
  <si>
    <t xml:space="preserve"> 38407 P 0.18 0 168941 9661339 30508 86310 0 65092 168941 9661339 30508 86310 0 65092 (radio 1.18% / 1.18% tx 0.31% / 0.31% listen 0.87% / 0.87%)</t>
  </si>
  <si>
    <t xml:space="preserve"> 38408 P 0.18 0 136822 9691561 21473 63013 0 59343 136822 9691561 21473 63013 0 59343 (radio 0.85% / 0.85% tx 0.21% / 0.21% listen 0.64% / 0.64%)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</si>
  <si>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</si>
  <si>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</si>
  <si>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38408 P 0.18 0 162388 9668043 18842 65199 0 59362 162388 9668043 18842 65199 0 59362 (radio 0.85% / 0.85% tx 0.19% / 0.19% listen 0.66% / 0.66%)</t>
  </si>
  <si>
    <t xml:space="preserve"> 38407 P 0.18 0 102223 9728137 13071 67677 0 59340 102223 9728137 13071 67677 0 59340 (radio 0.82% / 0.82% tx 0.13% / 0.13% listen 0.68% / 0.68%)</t>
  </si>
  <si>
    <t xml:space="preserve"> 38408 P 0.18 0 169403 9661050 24118 67544 0 59496 169403 9661050 24118 67544 0 59496 (radio 0.93% / 0.93% tx 0.24% / 0.24% listen 0.68% / 0.68%)</t>
  </si>
  <si>
    <t xml:space="preserve"> 38407 P 0.18 0 190590 9639631 25231 96980 0 75730 190590 9639631 25231 96980 0 75730 (radio 1.24% / 1.24% tx 0.25% / 0.25% listen 0.98% / 0.98%)</t>
  </si>
  <si>
    <t xml:space="preserve"> 38408 P 0.18 0 170843 9659496 19389 67117 0 59507 170843 9659496 19389 67117 0 59507 (radio 0.87% / 0.87% tx 0.19% / 0.19% listen 0.68% / 0.68%)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</si>
  <si>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</si>
  <si>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</si>
  <si>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138019 9690373 21039 61748 0 58765 138019 9690373 21039 61748 0 58765 (radio 0.84% / 0.84% tx 0.21% / 0.21% listen 0.62% / 0.62%)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</si>
  <si>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</si>
  <si>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</si>
  <si>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</si>
  <si>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</si>
  <si>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38408 P 0.18 0 133188 9695189 18441 61788 0 58987 133188 9695189 18441 61788 0 58987 (radio 0.81% / 0.81% tx 0.18% / 0.18% listen 0.62% / 0.62%)</t>
  </si>
  <si>
    <t xml:space="preserve"> 38408 P 0.18 0 163234 9667177 18913 64981 0 58887 163234 9667177 18913 64981 0 58887 (radio 0.85% / 0.85% tx 0.19% / 0.19% listen 0.66% / 0.66%)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</si>
  <si>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</si>
  <si>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</si>
  <si>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</si>
  <si>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</si>
  <si>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</si>
  <si>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 xml:space="preserve"> 38408 P 0.18 0 137564 9690778 21041 61734 0 59029 137564 9690778 21041 61734 0 59029 (radio 0.84% / 0.84% tx 0.21% / 0.21% listen 0.62% / 0.62%)</t>
  </si>
  <si>
    <t>DATA send to 1 'Hello 1'</t>
  </si>
  <si>
    <t>DATA recv 'Hello 1 from the client' from 30</t>
  </si>
  <si>
    <t>DATA recv 'Hello 1 from the client' from 28</t>
  </si>
  <si>
    <t>DATA recv 'Hello 1 from the client' from 31</t>
  </si>
  <si>
    <t>DATA recv 'Hello 1 from the client' from 29</t>
  </si>
  <si>
    <t>DATA recv 'Hello 1 from the client' from 34</t>
  </si>
  <si>
    <t>DATA recv 'Hello 1 from the client' from 26</t>
  </si>
  <si>
    <t>DATA recv 'Hello 1 from the client' from 25</t>
  </si>
  <si>
    <t>DATA recv 'Hello 1 from the client' from 27</t>
  </si>
  <si>
    <t>DATA recv 'Hello 1 from the client' from 33</t>
  </si>
  <si>
    <t>DATA recv 'Hello 1 from the client' from 5</t>
  </si>
  <si>
    <t>DATA recv 'Hello 1 from the client' from 32</t>
  </si>
  <si>
    <t>DATA recv 'Hello 1 from the client' from 7</t>
  </si>
  <si>
    <t>DATA recv 'Hello 1 from the client' from 14</t>
  </si>
  <si>
    <t>DATA recv 'Hello 1 from the client' from 13</t>
  </si>
  <si>
    <t>DATA recv 'Hello 1 from the client' from 6</t>
  </si>
  <si>
    <t>DATA recv 'Hello 1 from the client' from 1</t>
  </si>
  <si>
    <t>DATA recv 'Hello 1 from the client' from 10</t>
  </si>
  <si>
    <t>Radio OFF!</t>
  </si>
  <si>
    <t xml:space="preserve"> 76808 P 0.18 1 254133 19402018 29527 71383 0 65393 116903 9710815 7637 7890 0 6000 (radio 0.51% / 0.15% tx 0.15% / 0.07% listen 0.36% / 0.08%)</t>
  </si>
  <si>
    <t xml:space="preserve"> 76807 P 0.18 1 587800 19070183 55678 127088 0 87256 419763 9407899 35436 38872 0 19050 (radio 0.92% / 0.75% tx 0.28% / 0.36% listen 0.64% / 0.39%)</t>
  </si>
  <si>
    <t xml:space="preserve"> 76808 P 0.18 1 257610 19398471 31818 70808 0 65251 115442 9712279 7247 7701 0 6047 (radio 0.52% / 0.15% tx 0.16% / 0.07% listen 0.36% / 0.07%)</t>
  </si>
  <si>
    <t xml:space="preserve"> 76807 P 0.18 1 449428 19210841 41993 103746 0 77282 280484 9549502 11485 17436 0 12190 (radio 0.74% / 0.29% tx 0.21% / 0.11% listen 0.52% / 0.17%)</t>
  </si>
  <si>
    <t xml:space="preserve"> 76808 P 0.18 1 251205 19404914 28323 70683 0 65555 114380 9713353 6850 7670 0 6212 (radio 0.50% / 0.14% tx 0.14% / 0.06% listen 0.35% / 0.07%)</t>
  </si>
  <si>
    <t xml:space="preserve"> 76807 P 0.18 1 478399 19181892 55961 106536 0 77583 297036 9532934 18596 24227 0 14718 (radio 0.82% / 0.43% tx 0.28% / 0.18% listen 0.54% / 0.24%)</t>
  </si>
  <si>
    <t xml:space="preserve"> 76807 P 0.18 1 599804 19057791 51967 131346 0 95724 397458 9430124 19083 35654 0 25331 (radio 0.93% / 0.55% tx 0.26% / 0.19% listen 0.66% / 0.36%)</t>
  </si>
  <si>
    <t xml:space="preserve"> 76808 P 0.18 1 312711 19347446 30963 75247 0 65229 150320 9679403 12121 10048 0 5867 (radio 0.54% / 0.22% tx 0.15% / 0.12% listen 0.38% / 0.10%)</t>
  </si>
  <si>
    <t xml:space="preserve"> 76807 P 0.18 1 183242 19476830 15682 73667 0 65255 81016 9748693 2611 5990 0 5915 (radio 0.45% / 0.08% tx 0.07% / 0.02% listen 0.37% / 0.06%)</t>
  </si>
  <si>
    <t xml:space="preserve"> 76808 P 0.18 1 313869 19346284 33038 77791 0 65990 144463 9685234 8920 10247 0 6494 (radio 0.56% / 0.19% tx 0.16% / 0.09% listen 0.39% / 0.10%)</t>
  </si>
  <si>
    <t xml:space="preserve"> 76807 P 0.18 1 621992 19038035 48671 140218 0 104596 431399 9398404 23440 43238 0 28866 (radio 0.96% / 0.67% tx 0.24% / 0.23% listen 0.71% / 0.43%)</t>
  </si>
  <si>
    <t xml:space="preserve"> 76808 P 0.18 1 320654 19339324 29599 77629 0 65902 149808 9679828 10210 10512 0 6395 (radio 0.54% / 0.21% tx 0.15% / 0.10% listen 0.39% / 0.10%)</t>
  </si>
  <si>
    <t xml:space="preserve"> 76807 P 0.18 1 564243 19095841 44152 114448 0 78712 383795 9446062 12560 27496 0 11115 (radio 0.80% / 0.40% tx 0.22% / 0.12% listen 0.58% / 0.27%)</t>
  </si>
  <si>
    <t xml:space="preserve"> 76807 P 0.18 1 515469 19144517 42972 121504 0 95197 338407 9491352 17244 32678 0 24430 (radio 0.83% / 0.50% tx 0.21% / 0.17% listen 0.61% / 0.33%)</t>
  </si>
  <si>
    <t xml:space="preserve"> 76807 P 0.18 1 592434 19067757 79038 144715 0 98877 421741 9403719 54930 50550 0 22354 (radio 1.13% / 1.07% tx 0.40% / 0.55% listen 0.73% / 0.51%)</t>
  </si>
  <si>
    <t xml:space="preserve"> 76808 P 0.18 1 256878 19399222 30339 69176 0 64537 118856 9708849 9300 7428 0 5772 (radio 0.50% / 0.17% tx 0.15% / 0.09% listen 0.35% / 0.07%)</t>
  </si>
  <si>
    <t xml:space="preserve"> 76808 P 0.18 1 635521 19022189 84886 144752 0 93500 453080 9374385 60693 52488 0 22870 (radio 1.16% / 1.15% tx 0.43% / 0.61% listen 0.73% / 0.53%)</t>
  </si>
  <si>
    <t xml:space="preserve"> 76807 P 0.18 1 629458 19030313 47354 134364 0 97468 442247 9387343 23580 43068 0 25659 (radio 0.92% / 0.67% tx 0.24% / 0.23% listen 0.68% / 0.43%)</t>
  </si>
  <si>
    <t xml:space="preserve"> 76807 P 0.18 1 177466 19482592 13071 71114 0 65583 76565 9753144 0 5912 0 5910 (radio 0.42% / 0.06% tx 0.06% / 0.00% listen 0.36% / 0.06%)</t>
  </si>
  <si>
    <t xml:space="preserve"> 76808 P 0.18 1 248822 19407275 24823 69202 0 65027 115631 9712086 6382 7414 0 6040 (radio 0.47% / 0.14% tx 0.12% / 0.06% listen 0.35% / 0.07%)</t>
  </si>
  <si>
    <t xml:space="preserve"> 76808 P 0.18 1 306390 19353731 25708 74355 0 64550 143153 9686554 6795 9374 0 5663 (radio 0.50% / 0.16% tx 0.13% / 0.06% listen 0.37% / 0.09%)</t>
  </si>
  <si>
    <t xml:space="preserve"> 76807 P 0.18 1 639279 19018353 87613 145683 0 95463 454161 9373470 63416 48313 0 20045 (radio 1.18% / 1.13% tx 0.44% / 0.64% listen 0.74% / 0.49%)</t>
  </si>
  <si>
    <t xml:space="preserve"> 76807 P 0.18 1 346797 19313618 48623 92766 0 67447 191083 9639020 24589 14832 0 5920 (radio 0.71% / 0.40% tx 0.24% / 0.25% listen 0.47% / 0.15%)</t>
  </si>
  <si>
    <t xml:space="preserve"> 76808 P 0.18 1 478054 19182291 55734 102697 0 75334 304306 9525454 24734 22460 0 11622 (radio 0.80% / 0.48% tx 0.28% / 0.25% listen 0.52% / 0.22%)</t>
  </si>
  <si>
    <t xml:space="preserve"> 76807 P 0.18 1 845528 18814433 169709 189859 0 84527 499874 9329915 59588 60093 0 21939 (radio 1.82% / 1.21% tx 0.86% / 0.60% listen 0.96% / 0.61%)</t>
  </si>
  <si>
    <t xml:space="preserve"> 76807 P 0.18 1 678895 18981107 86353 147944 0 96312 484437 9345359 60180 54743 0 26772 (radio 1.19% / 1.16% tx 0.43% / 0.61% listen 0.75% / 0.55%)</t>
  </si>
  <si>
    <t xml:space="preserve"> 76808 P 0.18 1 257135 19398919 30416 69194 0 64982 119568 9708141 9375 7460 0 5953 (radio 0.50% / 0.17% tx 0.15% / 0.09% listen 0.35% / 0.07%)</t>
  </si>
  <si>
    <t>DATA send to 1 'Hello 2'</t>
  </si>
  <si>
    <t>DATA recv 'Hello 2 from the client' from 34</t>
  </si>
  <si>
    <t>DATA recv 'Hello 2 from the client' from 30</t>
  </si>
  <si>
    <t>DATA recv 'Hello 2 from the client' from 31</t>
  </si>
  <si>
    <t>DATA recv 'Hello 2 from the client' from 28</t>
  </si>
  <si>
    <t>DATA recv 'Hello 2 from the client' from 7</t>
  </si>
  <si>
    <t>DATA recv 'Hello 2 from the client' from 27</t>
  </si>
  <si>
    <t>DATA recv 'Hello 2 from the client' from 33</t>
  </si>
  <si>
    <t>DATA recv 'Hello 2 from the client' from 25</t>
  </si>
  <si>
    <t>DATA recv 'Hello 2 from the client' from 29</t>
  </si>
  <si>
    <t>DATA recv 'Hello 2 from the client' from 26</t>
  </si>
  <si>
    <t>DATA recv 'Hello 2 from the client' from 32</t>
  </si>
  <si>
    <t xml:space="preserve"> 115208 P 0.18 2 372850 29111103 37256 79906 0 71595 118714 9709085 7729 8523 0 6202 (radio 0.39% / 0.16% tx 0.12% / 0.07% listen 0.27% / 0.08%)</t>
  </si>
  <si>
    <t xml:space="preserve"> 115207 P 0.18 2 921834 28564429 55982 133251 0 93185 334031 9494246 304 6163 0 5929 (radio 0.64% / 0.06% tx 0.18% / 0.00% listen 0.45% / 0.06%)</t>
  </si>
  <si>
    <t xml:space="preserve"> 115208 P 0.18 2 376115 29107737 39546 79457 0 71580 118502 9709266 7728 8649 0 6329 (radio 0.40% / 0.16% tx 0.13% / 0.07% listen 0.26% / 0.08%)</t>
  </si>
  <si>
    <t xml:space="preserve"> 115207 P 0.18 2 703742 28786626 43896 110730 0 83054 254311 9575785 1903 6984 0 5772 (radio 0.52% / 0.09% tx 0.14% / 0.01% listen 0.37% / 0.07%)</t>
  </si>
  <si>
    <t xml:space="preserve"> 115208 P 0.18 2 370257 29113653 36066 78967 0 71278 119049 9708739 7743 8284 0 5723 (radio 0.39% / 0.16% tx 0.12% / 0.07% listen 0.26% / 0.08%)</t>
  </si>
  <si>
    <t xml:space="preserve"> 115207 P 0.18 2 732542 28757876 57861 113661 0 83512 254140 9575984 1900 7125 0 5929 (radio 0.58% / 0.09% tx 0.19% / 0.01% listen 0.38% / 0.07%)</t>
  </si>
  <si>
    <t xml:space="preserve"> 115207 P 0.18 2 938383 28547090 53867 138485 0 101653 338576 9489299 1900 7139 0 5929 (radio 0.65% / 0.09% tx 0.18% / 0.01% listen 0.46% / 0.07%)</t>
  </si>
  <si>
    <t xml:space="preserve"> 115208 P 0.18 2 460915 29029064 38538 86105 0 71580 148201 9681618 7575 10858 0 6351 (radio 0.42% / 0.18% tx 0.13% / 0.07% listen 0.29% / 0.11%)</t>
  </si>
  <si>
    <t xml:space="preserve"> 115207 P 0.18 2 264489 29225376 18293 79644 0 71159 81244 9748546 2611 5977 0 5904 (radio 0.33% / 0.08% tx 0.06% / 0.02% listen 0.27% / 0.06%)</t>
  </si>
  <si>
    <t xml:space="preserve"> 115208 P 0.18 2 468266 29021718 45644 89409 0 72178 154394 9675434 12606 11618 0 6188 (radio 0.45% / 0.24% tx 0.15% / 0.12% listen 0.30% / 0.11%)</t>
  </si>
  <si>
    <t xml:space="preserve"> 115207 P 0.18 2 981115 28508484 49216 151609 0 115219 359120 9470449 545 11391 0 10623 (radio 0.68% / 0.12% tx 0.16% / 0.00% listen 0.51% / 0.11%)</t>
  </si>
  <si>
    <t xml:space="preserve"> 115208 P 0.18 2 470971 29018794 37431 89217 0 72095 150314 9679470 7832 11588 0 6193 (radio 0.42% / 0.19% tx 0.12% / 0.07% listen 0.30% / 0.11%)</t>
  </si>
  <si>
    <t xml:space="preserve"> 115207 P 0.18 2 928136 28560000 55858 123368 0 84492 363890 9464159 11706 8920 0 5780 (radio 0.60% / 0.20% tx 0.18% / 0.11% listen 0.41% / 0.09%)</t>
  </si>
  <si>
    <t xml:space="preserve"> 115207 P 0.18 2 857621 28632227 56041 130863 0 101209 342149 9487710 13069 9359 0 6012 (radio 0.63% / 0.22% tx 0.19% / 0.13% listen 0.44% / 0.09%)</t>
  </si>
  <si>
    <t xml:space="preserve"> 115207 P 0.18 2 912000 28578348 81079 152087 0 104752 319563 9510591 2041 7372 0 5875 (radio 0.79% / 0.09% tx 0.27% / 0.02% listen 0.51% / 0.07%)</t>
  </si>
  <si>
    <t xml:space="preserve"> 115208 P 0.18 2 377054 29106848 39690 76826 0 70455 120173 9707626 9351 7650 0 5918 (radio 0.39% / 0.17% tx 0.13% / 0.09% listen 0.26% / 0.07%)</t>
  </si>
  <si>
    <t xml:space="preserve"> 115208 P 0.18 2 975293 28510114 86786 152004 0 99545 339769 9487925 1900 7252 0 6045 (radio 0.80% / 0.09% tx 0.29% / 0.01% listen 0.51% / 0.07%)</t>
  </si>
  <si>
    <t xml:space="preserve"> 115207 P 0.18 2 997741 28491550 51647 142891 0 103545 368280 9461237 4293 8527 0 6077 (radio 0.65% / 0.13% tx 0.17% / 0.04% listen 0.48% / 0.08%)</t>
  </si>
  <si>
    <t xml:space="preserve"> 115207 P 0.18 2 254230 29235621 13071 77013 0 71482 76761 9753029 0 5899 0 5899 (radio 0.30% / 0.06% tx 0.04% / 0.00% listen 0.26% / 0.06%)</t>
  </si>
  <si>
    <t xml:space="preserve"> 115208 P 0.18 2 369915 29113967 34266 77087 0 70935 121090 9706692 9443 7885 0 5908 (radio 0.37% / 0.17% tx 0.11% / 0.09% listen 0.26% / 0.08%)</t>
  </si>
  <si>
    <t xml:space="preserve"> 115208 P 0.18 2 454847 29035114 33366 85335 0 70423 148454 9681383 7658 10980 0 5873 (radio 0.40% / 0.18% tx 0.11% / 0.07% listen 0.28% / 0.11%)</t>
  </si>
  <si>
    <t xml:space="preserve"> 115207 P 0.18 2 977180 28508321 89513 152821 0 101392 337898 9489968 1900 7138 0 5929 (radio 0.82% / 0.09% tx 0.30% / 0.01% listen 0.51% / 0.07%)</t>
  </si>
  <si>
    <t xml:space="preserve"> 115207 P 0.18 2 582399 28907428 75050 108249 0 73479 235599 9593810 26427 15483 0 6032 (radio 0.62% / 0.42% tx 0.25% / 0.26% listen 0.36% / 0.15%)</t>
  </si>
  <si>
    <t xml:space="preserve"> 115208 P 0.18 2 732957 28757239 57635 109801 0 81233 254900 9574948 1901 7104 0 5899 (radio 0.56% / 0.09% tx 0.19% / 0.01% listen 0.37% / 0.07%)</t>
  </si>
  <si>
    <t xml:space="preserve"> 115207 P 0.18 2 1320887 28168826 237624 223916 0 89868 475356 9354393 67915 34057 0 5341 (radio 1.-90% / 1.03% tx 0.80% / 0.69% listen 0.75% / 0.34%)</t>
  </si>
  <si>
    <t xml:space="preserve"> 115207 P 0.18 2 1041160 28448439 87811 162319 0 109428 362262 9467332 1458 14375 0 13116 (radio 0.84% / 0.16% tx 0.29% / 0.01% listen 0.55% / 0.14%)</t>
  </si>
  <si>
    <t xml:space="preserve"> 115208 P 0.18 2 403323 29082594 39936 79219 0 72580 146185 9683675 9520 10025 0 7598 (radio 0.40% / 0.19% tx 0.13% / 0.09% listen 0.26% / 0.10%)</t>
  </si>
  <si>
    <t>DATA send to 1 'Hello 3'</t>
  </si>
  <si>
    <t>DATA recv 'Hello 3 from the client' from 34</t>
  </si>
  <si>
    <t>DATA recv 'Hello 3 from the client' from 30</t>
  </si>
  <si>
    <t>DATA recv 'Hello 3 from the client' from 28</t>
  </si>
  <si>
    <t>DATA recv 'Hello 3 from the client' from 27</t>
  </si>
  <si>
    <t>DATA recv 'Hello 3 from the client' from 31</t>
  </si>
  <si>
    <t>DATA recv 'Hello 3 from the client' from 25</t>
  </si>
  <si>
    <t>DATA recv 'Hello 3 from the client' from 33</t>
  </si>
  <si>
    <t>DATA recv 'Hello 3 from the client' from 29</t>
  </si>
  <si>
    <t>DATA recv 'Hello 3 from the client' from 26</t>
  </si>
  <si>
    <t>DATA recv 'Hello 3 from the client' from 32</t>
  </si>
  <si>
    <t xml:space="preserve"> 153608 P 0.18 3 488883 38825160 44430 87590 0 77905 116030 9714057 7174 7684 0 6310 (radio 0.33% / 0.15% tx 0.11% / 0.07% listen 0.22% / 0.07%)</t>
  </si>
  <si>
    <t xml:space="preserve"> 153607 P 0.18 3 1313972 38001784 91771 157804 0 102425 392135 9437355 35789 24553 0 9240 (radio 0.63% / 0.61% tx 0.23% / 0.36% listen 0.40% / 0.24%)</t>
  </si>
  <si>
    <t xml:space="preserve"> 153608 P 0.18 3 495116 38816433 47281 88135 0 77817 118998 9708696 7735 8678 0 6237 (radio 0.34% / 0.16% tx 0.12% / 0.07% listen 0.22% / 0.08%)</t>
  </si>
  <si>
    <t xml:space="preserve"> 153607 P 0.18 3 1037680 38280272 106029 147581 0 92886 333935 9493646 62133 36851 0 9832 (radio 0.64% / 1.00% tx 0.26% / 0.63% listen 0.37% / 0.37%)</t>
  </si>
  <si>
    <t xml:space="preserve"> 153608 P 0.18 3 484705 38829276 43233 86834 0 77277 114445 9715623 7167 7867 0 5999 (radio 0.33% / 0.15% tx 0.10% / 0.07% listen 0.22% / 0.08%)</t>
  </si>
  <si>
    <t xml:space="preserve"> 153607 P 0.18 3 1082165 38235787 126840 149934 0 90212 349620 9477911 68979 36273 0 6700 (radio 0.70% / 1.07% tx 0.32% / 0.70% listen 0.38% / 0.36%)</t>
  </si>
  <si>
    <t xml:space="preserve"> 153607 P 0.18 3 1261424 38054181 54734 145464 0 107533 323038 9507091 867 6979 0 5880 (radio 0.50% / 0.07% tx 0.13% / 0.00% listen 0.36% / 0.07%)</t>
  </si>
  <si>
    <t xml:space="preserve"> 153608 P 0.18 3 604561 38715008 48483 95600 0 77713 143643 9685944 9945 9495 0 6133 (radio 0.36% / 0.19% tx 0.12% / 0.10% listen 0.24% / 0.09%)</t>
  </si>
  <si>
    <t xml:space="preserve"> 153607 P 0.18 3 345869 38973713 20904 85621 0 77063 81377 9748337 2611 5977 0 5904 (radio 0.27% / 0.08% tx 0.05% / 0.02% listen 0.21% / 0.06%)</t>
  </si>
  <si>
    <t xml:space="preserve"> 153608 P 0.18 3 610281 38709390 53982 99312 0 78524 142012 9687672 8338 9903 0 6346 (radio 0.38% / 0.18% tx 0.13% / 0.08% listen 0.25% / 0.10%)</t>
  </si>
  <si>
    <t xml:space="preserve"> 153607 P 0.18 3 1500168 37816968 131093 195427 0 119977 519050 9308484 81877 43818 0 4758 (radio 0.83% / 1.27% tx 0.33% / 0.83% listen 0.49% / 0.44%)</t>
  </si>
  <si>
    <t xml:space="preserve"> 153608 P 0.18 3 617926 38699559 44792 100126 0 77818 146952 9680765 7361 10909 0 5723 (radio 0.36% / 0.18% tx 0.11% / 0.07% listen 0.25% / 0.11%)</t>
  </si>
  <si>
    <t xml:space="preserve"> 153607 P 0.18 3 1268813 38046928 62114 133824 0 90345 340674 9486928 6256 10456 0 5853 (radio 0.49% / 0.17% tx 0.15% / 0.06% listen 0.34% / 0.10%)</t>
  </si>
  <si>
    <t xml:space="preserve"> 153607 P 0.18 3 1186779 38130755 60937 139318 0 108073 329155 9498528 4896 8455 0 6864 (radio 0.50% / 0.13% tx 0.15% / 0.04% listen 0.35% / 0.08%)</t>
  </si>
  <si>
    <t xml:space="preserve"> 153607 P 0.18 3 1348876 37969227 170387 198897 0 113211 436873 9390879 89308 46810 0 8459 (radio 0.93% / 1.38% tx 0.43% / 0.90% listen 0.50% / 0.47%)</t>
  </si>
  <si>
    <t xml:space="preserve"> 153608 P 0.18 3 497981 38813568 49137 84495 0 76190 120924 9706720 9447 7669 0 5735 (radio 0.33% / 0.17% tx 0.12% / 0.09% listen 0.21% / 0.07%)</t>
  </si>
  <si>
    <t xml:space="preserve"> 153608 P 0.18 3 1407772 37906478 160893 188879 0 104826 432476 9396364 74107 36875 0 5281 (radio 0.88% / 1.12% tx 0.40% / 0.75% listen 0.48% / 0.37%)</t>
  </si>
  <si>
    <t xml:space="preserve"> 153607 P 0.18 3 1402704 37914151 95512 168769 0 109101 404960 9422601 43865 25878 0 5556 (radio 0.67% / 0.70% tx 0.24% / 0.44% listen 0.42% / 0.26%)</t>
  </si>
  <si>
    <t xml:space="preserve"> 153607 P 0.18 3 331240 38988328 13071 83108 0 77356 77007 9752707 0 6095 0 5874 (radio 0.24% / 0.06% tx 0.03% / 0.00% listen 0.21% / 0.06%)</t>
  </si>
  <si>
    <t xml:space="preserve"> 153608 P 0.18 3 488487 38825416 43648 84582 0 76982 118569 9711449 9382 7495 0 6047 (radio 0.32% / 0.17% tx 0.11% / 0.09% listen 0.21% / 0.07%)</t>
  </si>
  <si>
    <t xml:space="preserve"> 153608 P 0.18 3 607546 38712272 43941 96000 0 76884 152696 9677158 10575 10665 0 6461 (radio 0.35% / 0.21% tx 0.11% / 0.10% listen 0.24% / 0.10%)</t>
  </si>
  <si>
    <t xml:space="preserve"> 153607 P 0.18 3 1413527 37900982 166649 190906 0 106662 436344 9392661 77136 38085 0 5270 (radio 0.90% / 1.17% tx 0.42% / 0.78% listen 0.48% / 0.38%)</t>
  </si>
  <si>
    <t xml:space="preserve"> 153607 P 0.18 3 820918 38498558 87182 123370 0 83839 238516 9591130 12132 15121 0 10360 (radio 0.53% / 0.27% tx 0.22% / 0.12% listen 0.31% / 0.15%)</t>
  </si>
  <si>
    <t xml:space="preserve"> 153608 P 0.18 3 1132775 38187188 144025 150296 0 86004 399815 9429949 86390 40495 0 4771 (radio 0.74% / 1.29% tx 0.36% / 0.87% listen 0.38% / 0.41%)</t>
  </si>
  <si>
    <t xml:space="preserve"> 153607 P 0.18 3 1718387 37601389 271348 243581 0 95323 397497 9432563 33724 19665 0 5455 (radio 1.-79% / 0.54% tx 0.69% / 0.34% listen 0.61% / 0.20%)</t>
  </si>
  <si>
    <t xml:space="preserve"> 153607 P 0.18 3 1386311 37933330 88675 171246 0 117426 345148 9484891 864 8927 0 7998 (radio 0.66% / 0.09% tx 0.22% / 0.00% listen 0.43% / 0.09%)</t>
  </si>
  <si>
    <t xml:space="preserve"> 153608 P 0.18 3 570859 38744756 51311 93244 0 83600 167533 9662162 11375 14025 0 11020 (radio 0.36% / 0.25% tx 0.13% / 0.11% listen 0.23% / 0.14%)</t>
  </si>
  <si>
    <t>DATA send to 1 'Hello 4'</t>
  </si>
  <si>
    <t>DATA recv 'Hello 4 from the client' from 34</t>
  </si>
  <si>
    <t>DATA recv 'Hello 4 from the client' from 30</t>
  </si>
  <si>
    <t>DATA recv 'Hello 4 from the client' from 28</t>
  </si>
  <si>
    <t>DATA recv 'Hello 4 from the client' from 25</t>
  </si>
  <si>
    <t>DATA recv 'Hello 4 from the client' from 29</t>
  </si>
  <si>
    <t>DATA recv 'Hello 4 from the client' from 26</t>
  </si>
  <si>
    <t>DATA recv 'Hello 4 from the client' from 27</t>
  </si>
  <si>
    <t>DATA recv 'Hello 4 from the client' from 32</t>
  </si>
  <si>
    <t>DATA recv 'Hello 4 from the client' from 7</t>
  </si>
  <si>
    <t>DATA recv 'Hello 4 from the client' from 33</t>
  </si>
  <si>
    <t xml:space="preserve"> 192008 P 0.18 4 607394 48534357 52245 96274 0 83856 118508 9709197 7815 8684 0 5951 (radio 0.30% / 0.16% tx 0.10% / 0.07% listen 0.19% / 0.08%)</t>
  </si>
  <si>
    <t xml:space="preserve"> 192007 P 0.18 4 1822975 47320457 196538 215793 0 115831 509000 9318673 104767 57989 0 13406 (radio 0.83% / 1.65% tx 0.39% / 1.06% listen 0.43% / 0.59%)</t>
  </si>
  <si>
    <t xml:space="preserve"> 192008 P 0.18 4 612132 48529621 54533 96220 0 84013 117013 9713188 7252 8085 0 6196 (radio 0.30% / 0.15% tx 0.11% / 0.07% listen 0.19% / 0.08%)</t>
  </si>
  <si>
    <t xml:space="preserve"> 192007 P 0.18 4 1396473 47751192 166605 191675 0 111496 358790 9470920 60576 44094 0 18610 (radio 0.72% / 1.06% tx 0.33% / 0.61% listen 0.38% / 0.44%)</t>
  </si>
  <si>
    <t xml:space="preserve"> 192008 P 0.18 4 601227 48540505 50464 94581 0 83244 116519 9711229 7231 7747 0 5967 (radio 0.29% / 0.15% tx 0.10% / 0.07% listen 0.19% / 0.07%)</t>
  </si>
  <si>
    <t xml:space="preserve"> 192007 P 0.18 4 1314551 47830891 126840 155838 0 96116 232383 9595104 0 5904 0 5904 (radio 0.57% / 0.06% tx 0.25% / 0.00% listen 0.31% / 0.06%)</t>
  </si>
  <si>
    <t xml:space="preserve"> 192007 P 0.18 4 1584631 47558833 56634 152589 0 113461 323204 9504652 1900 7125 0 5928 (radio 0.42% / 0.09% tx 0.11% / 0.01% listen 0.31% / 0.07%)</t>
  </si>
  <si>
    <t xml:space="preserve"> 192008 P 0.18 4 749082 48400299 55550 105300 0 83941 144518 9685291 7067 9700 0 6228 (radio 0.32% / 0.17% tx 0.11% / 0.07% listen 0.21% / 0.09%)</t>
  </si>
  <si>
    <t xml:space="preserve"> 192007 P 0.18 4 427527 48721850 23515 91598 0 82967 81655 9748137 2611 5977 0 5904 (radio 0.23% / 0.08% tx 0.04% / 0.02% listen 0.18% / 0.06%)</t>
  </si>
  <si>
    <t xml:space="preserve"> 192008 P 0.18 4 763498 48385960 64478 112166 0 84797 153214 9676570 10496 12854 0 6273 (radio 0.35% / 0.23% tx 0.13% / 0.10% listen 0.22% / 0.13%)</t>
  </si>
  <si>
    <t xml:space="preserve"> 192007 P 0.18 4 1999651 47145151 182812 221601 0 125351 499480 9328183 51719 26174 0 5374 (radio 0.82% / 0.79% tx 0.37% / 0.52% listen 0.45% / 0.26%)</t>
  </si>
  <si>
    <t xml:space="preserve"> 192008 P 0.18 4 793983 48353222 55559 115219 0 87457 176054 9653663 10767 15093 0 9639 (radio 0.34% / 0.26% tx 0.11% / 0.10% listen 0.23% / 0.15%)</t>
  </si>
  <si>
    <t xml:space="preserve"> 192007 P 0.18 4 1668428 47475187 71899 155031 0 105967 399612 9428259 9785 21207 0 15622 (radio 0.46% / 0.31% tx 0.14% / 0.09% listen 0.31% / 0.21%)</t>
  </si>
  <si>
    <t xml:space="preserve"> 192007 P 0.18 4 1654001 47491267 149855 189141 0 119700 467219 9360512 88918 49823 0 11627 (radio 0.68% / 1.41% tx 0.30% / 0.90% listen 0.38% / 0.50%)</t>
  </si>
  <si>
    <t xml:space="preserve"> 192007 P 0.18 4 1732909 47412751 218749 238580 0 130643 384030 9443524 48362 39683 0 17432 (radio 0.05% / 0.89% tx 0.44% / 0.49% listen 0.48% / 0.40%)</t>
  </si>
  <si>
    <t xml:space="preserve"> 192008 P 0.18 4 611389 48530295 55437 91711 0 81982 113405 9716727 6300 7216 0 5792 (radio 0.29% / 0.13% tx 0.11% / 0.06% listen 0.18% / 0.07%)</t>
  </si>
  <si>
    <t xml:space="preserve"> 192008 P 0.18 4 1721468 47421664 160893 194754 0 110701 313693 9515186 0 5875 0 5875 (radio 0.72% / 0.05% tx 0.32% / 0.00% listen 0.39% / 0.05%)</t>
  </si>
  <si>
    <t xml:space="preserve"> 192007 P 0.18 4 1737716 47406860 95512 174644 0 114976 335009 9492709 0 5875 0 5875 (radio 0.54% / 0.05% tx 0.19% / 0.00% listen 0.35% / 0.05%)</t>
  </si>
  <si>
    <t xml:space="preserve"> 192007 P 0.18 4 408411 48740952 13071 89007 0 83255 77168 9752624 0 5899 0 5899 (radio 0.20% / 0.06% tx 0.02% / 0.00% listen 0.18% / 0.06%)</t>
  </si>
  <si>
    <t xml:space="preserve"> 192008 P 0.18 4 608172 48533507 52953 91933 0 82719 119682 9708091 9305 7351 0 5737 (radio 0.29% / 0.16% tx 0.10% / 0.09% listen 0.18% / 0.07%)</t>
  </si>
  <si>
    <t xml:space="preserve"> 192008 P 0.18 4 751974 48397510 53815 105531 0 82987 144425 9685238 9874 9531 0 6103 (radio 0.32% / 0.19% tx 0.10% / 0.10% listen 0.21% / 0.09%)</t>
  </si>
  <si>
    <t xml:space="preserve"> 192007 P 0.18 4 1902932 47241762 238161 232794 0 114565 489402 9340780 71512 41888 0 7903 (radio 0.08% / 1.15% tx 0.48% / 0.72% listen 0.47% / 0.42%)</t>
  </si>
  <si>
    <t xml:space="preserve"> 192007 P 0.18 4 1109180 48037927 109855 153063 0 103546 288259 9539369 22673 29693 0 19707 (radio 0.53% / 0.53% tx 0.22% / 0.23% listen 0.31% / 0.30%)</t>
  </si>
  <si>
    <t xml:space="preserve"> 192008 P 0.18 4 1413628 47735998 155917 168455 0 101728 280850 9548810 11892 18159 0 15724 (radio 0.65% / 0.30% tx 0.31% / 0.12% listen 0.34% / 0.18%)</t>
  </si>
  <si>
    <t xml:space="preserve"> 192007 P 0.18 4 2265733 46884064 399338 318111 0 113360 547343 9282675 127990 74530 0 18037 (radio 1.-42% / 2.06% tx 0.81% / 1.30% listen 0.64% / 0.75%)</t>
  </si>
  <si>
    <t xml:space="preserve"> 192007 P 0.18 4 1850095 47297234 136817 218496 0 138268 463781 9363904 48142 47250 0 20842 (radio 0.72% / 0.97% tx 0.27% / 0.48% listen 0.44% / 0.48%)</t>
  </si>
  <si>
    <t xml:space="preserve"> 192008 P 0.18 4 808115 48337277 61433 115551 0 102116 237253 9592521 10122 22307 0 18516 (radio 0.36% / 0.32% tx 0.12% / 0.10% listen 0.23% / 0.22%)</t>
  </si>
  <si>
    <t>DATA send to 1 'Hello 5'</t>
  </si>
  <si>
    <t>DATA recv 'Hello 5 from the client' from 34</t>
  </si>
  <si>
    <t>DATA recv 'Hello 5 from the client' from 30</t>
  </si>
  <si>
    <t>DATA recv 'Hello 5 from the client' from 28</t>
  </si>
  <si>
    <t>DATA recv 'Hello 5 from the client' from 27</t>
  </si>
  <si>
    <t>DATA recv 'Hello 5 from the client' from 31</t>
  </si>
  <si>
    <t>DATA recv 'Hello 5 from the client' from 25</t>
  </si>
  <si>
    <t>DATA recv 'Hello 5 from the client' from 12</t>
  </si>
  <si>
    <t>DATA recv 'Hello 5 from the client' from 29</t>
  </si>
  <si>
    <t>DATA recv 'Hello 5 from the client' from 26</t>
  </si>
  <si>
    <t>DATA recv 'Hello 5 from the client' from 33</t>
  </si>
  <si>
    <t>DATA recv 'Hello 5 from the client' from 32</t>
  </si>
  <si>
    <t xml:space="preserve"> 230408 P 0.18 5 744498 58224894 59338 108096 0 93525 137101 9690537 7093 11822 0 9669 (radio 0.28% / 0.19% tx 0.10% / 0.07% listen 0.18% / 0.12%)</t>
  </si>
  <si>
    <t xml:space="preserve"> 230407 P 0.18 5 2159878 56811166 198438 223645 0 122180 336900 9490709 1900 7852 0 6349 (radio 0.71% / 0.09% tx 0.33% / 0.01% listen 0.37% / 0.07%)</t>
  </si>
  <si>
    <t xml:space="preserve"> 230408 P 0.18 5 734891 58234536 65260 104809 0 90092 122756 9704915 10727 8589 0 6079 (radio 0.28% / 0.19% tx 0.11% / 0.10% listen 0.17% / 0.08%)</t>
  </si>
  <si>
    <t xml:space="preserve"> 230407 P 0.18 5 1666644 57308822 173315 201592 0 117757 270168 9557630 6710 9917 0 6261 (radio 0.63% / 0.16% tx 0.29% / 0.06% listen 0.34% / 0.10%)</t>
  </si>
  <si>
    <t xml:space="preserve"> 230408 P 0.18 5 718398 58251080 57643 102481 0 89019 117168 9710575 7179 7900 0 5775 (radio 0.27% / 0.15% tx 0.09% / 0.07% listen 0.17% / 0.08%)</t>
  </si>
  <si>
    <t xml:space="preserve"> 230407 P 0.18 5 1546957 57425890 126840 161767 0 102045 232403 9594999 0 5929 0 5929 (radio 0.48% / 0.06% tx 0.21% / 0.00% listen 0.27% / 0.06%)</t>
  </si>
  <si>
    <t xml:space="preserve"> 230408 P 0.18 5 895860 58081180 65507 114842 0 89780 146775 9680881 9957 9542 0 5839 (radio 0.30% / 0.19% tx 0.11% / 0.10% listen 0.19% / 0.09%)</t>
  </si>
  <si>
    <t xml:space="preserve"> 230407 P 0.18 5 2109818 56863794 125449 189163 0 118639 525184 9304961 68815 36574 0 5178 (radio 0.53% / 1.07% tx 0.21% / 0.70% listen 0.32% / 0.37%)</t>
  </si>
  <si>
    <t xml:space="preserve"> 230407 P 0.18 5 509307 58469787 26126 97575 0 88871 81777 9747937 2611 5977 0 5904 (radio 0.20% / 0.08% tx 0.04% / 0.02% listen 0.16% / 0.06%)</t>
  </si>
  <si>
    <t xml:space="preserve"> 230408 P 0.18 5 925687 58053854 72636 126149 0 93898 162186 9667894 8158 13983 0 9101 (radio 0.33% / 0.22% tx 0.12% / 0.08% listen 0.21% / 0.14%)</t>
  </si>
  <si>
    <t xml:space="preserve"> 230407 P 0.18 5 2418161 56554238 184715 228607 0 131154 418507 9409087 1903 7006 0 5803 (radio 0.70% / 0.09% tx 0.31% / 0.01% listen 0.38% / 0.07%)</t>
  </si>
  <si>
    <t xml:space="preserve"> 230408 P 0.18 5 1010035 57964752 65769 130690 0 97723 216049 9611530 10210 15471 0 10266 (radio 0.33% / 0.26% tx 0.11% / 0.10% listen 0.22% / 0.15%)</t>
  </si>
  <si>
    <t xml:space="preserve"> 230407 P 0.18 5 2066841 56904476 85244 171335 0 114324 398410 9429289 13345 16304 0 8357 (radio 0.43% / 0.30% tx 0.14% / 0.13% listen 0.29% / 0.16%)</t>
  </si>
  <si>
    <t xml:space="preserve"> 230407 P 0.18 5 1967080 57008177 149855 195016 0 125575 313076 9516910 0 5875 0 5875 (radio 0.58% / 0.05% tx 0.25% / 0.00% listen 0.33% / 0.05%)</t>
  </si>
  <si>
    <t xml:space="preserve"> 230407 P 0.18 5 2016408 56956840 218749 244479 0 136542 283496 9544089 0 5899 0 5899 (radio 0.05% / 0.06% tx 0.37% / 0.00% listen 0.41% / 0.06%)</t>
  </si>
  <si>
    <t xml:space="preserve"> 230408 P 0.18 5 727436 58241934 61822 99203 0 87986 116044 9711639 6385 7492 0 6004 (radio 0.27% / 0.14% tx 0.10% / 0.06% listen 0.16% / 0.07%)</t>
  </si>
  <si>
    <t xml:space="preserve"> 230408 P 0.18 5 2035205 56936730 160893 200653 0 116600 313734 9515066 0 5899 0 5899 (radio 0.61% / 0.06% tx 0.27% / 0.00% listen 0.34% / 0.06%)</t>
  </si>
  <si>
    <t xml:space="preserve"> 230407 P 0.18 5 2072710 56899484 95512 180543 0 120875 334991 9492624 0 5899 0 5899 (radio 0.46% / 0.06% tx 0.16% / 0.00% listen 0.30% / 0.06%)</t>
  </si>
  <si>
    <t xml:space="preserve"> 230407 P 0.18 5 549889 58429195 22292 98024 0 90548 141475 9688243 9221 9017 0 7293 (radio 0.20% / 0.18% tx 0.03% / 0.09% listen 0.16% / 0.09%)</t>
  </si>
  <si>
    <t xml:space="preserve"> 230408 P 0.18 5 728364 58241027 62328 99322 0 88482 120189 9707520 9375 7389 0 5763 (radio 0.27% / 0.17% tx 0.10% / 0.09% listen 0.16% / 0.07%)</t>
  </si>
  <si>
    <t xml:space="preserve"> 230408 P 0.18 5 904016 58075204 64335 116019 0 89184 152039 9677694 10520 10488 0 6197 (radio 0.30% / 0.21% tx 0.10% / 0.10% listen 0.19% / 0.10%)</t>
  </si>
  <si>
    <t xml:space="preserve"> 230407 P 0.18 5 2262059 56712672 240061 239907 0 120470 359124 9470910 1900 7113 0 5905 (radio 0.08% / 0.09% tx 0.40% / 0.01% listen 0.40% / 0.07%)</t>
  </si>
  <si>
    <t xml:space="preserve"> 230407 P 0.18 5 1420802 57555982 120915 165026 0 110702 311619 9518055 11060 11963 0 7156 (radio 0.48% / 0.23% tx 0.20% / 0.11% listen 0.27% / 0.12%)</t>
  </si>
  <si>
    <t xml:space="preserve"> 230408 P 0.18 5 1675032 57301940 157817 175467 0 107502 261401 9565942 1900 7012 0 5774 (radio 0.56% / 0.09% tx 0.26% / 0.01% listen 0.29% / 0.07%)</t>
  </si>
  <si>
    <t xml:space="preserve"> 230407 P 0.18 5 2593555 56386340 399338 324010 0 119259 327819 9502276 0 5899 0 5899 (radio 1.-51% / 0.06% tx 0.67% / 0.00% listen 0.54% / 0.06%)</t>
  </si>
  <si>
    <t xml:space="preserve"> 230407 P 0.18 5 2202890 56774273 138238 226941 0 145514 352792 9477039 1421 8445 0 7246 (radio 0.61% / 0.10% tx 0.23% / 0.01% listen 0.38% / 0.08%)</t>
  </si>
  <si>
    <t xml:space="preserve"> 230408 P 0.18 5 1075756 57899398 86016 130101 0 108099 267638 9562121 24583 14550 0 5983 (radio 0.36% / 0.39% tx 0.14% / 0.25% listen 0.22% / 0.14%)</t>
  </si>
  <si>
    <t>DATA send to 1 'Hello 6'</t>
  </si>
  <si>
    <t>DATA recv 'Hello 6 from the client' from 8</t>
  </si>
  <si>
    <t>DATA recv 'Hello 6 from the client' from 28</t>
  </si>
  <si>
    <t>DATA recv 'Hello 6 from the client' from 30</t>
  </si>
  <si>
    <t>DATA recv 'Hello 6 from the client' from 1</t>
  </si>
  <si>
    <t>DATA recv 'Hello 6 from the client' from 11</t>
  </si>
  <si>
    <t>DATA recv 'Hello 6 from the client' from 31</t>
  </si>
  <si>
    <t>DATA recv 'Hello 6 from the client' from 29</t>
  </si>
  <si>
    <t>DATA recv 'Hello 6 from the client' from 26</t>
  </si>
  <si>
    <t>DATA recv 'Hello 6 from the client' from 25</t>
  </si>
  <si>
    <t>DATA recv 'Hello 6 from the client' from 15</t>
  </si>
  <si>
    <t>DATA recv 'Hello 6 from the client' from 32</t>
  </si>
  <si>
    <t>DATA recv 'Hello 6 from the client' from 10</t>
  </si>
  <si>
    <t>DATA recv 'Hello 6 from the client' from 16</t>
  </si>
  <si>
    <t>DATA recv 'Hello 6 from the client' from 5</t>
  </si>
  <si>
    <t>DATA recv 'Hello 6 from the client' from 27</t>
  </si>
  <si>
    <t xml:space="preserve"> 268808 P 0.18 6 914419 67884789 83952 125902 0 101524 169918 9659895 24614 17806 0 7999 (radio 0.30% / 0.43% tx 0.12% / 0.25% listen 0.18% / 0.18%)</t>
  </si>
  <si>
    <t xml:space="preserve"> 268807 P 0.18 6 2596866 66201980 226151 253071 0 137900 436985 9390814 27713 29426 0 15720 (radio 0.07% / 0.58% tx 0.32% / 0.28% listen 0.36% / 0.29%)</t>
  </si>
  <si>
    <t xml:space="preserve"> 268808 P 0.18 6 854424 67942755 72987 113585 0 96243 119530 9708219 7727 8776 0 6151 (radio 0.27% / 0.16% tx 0.10% / 0.07% listen 0.16% / 0.08%)</t>
  </si>
  <si>
    <t xml:space="preserve"> 268807 P 0.18 6 2058918 66746421 196098 231599 0 136855 392271 9437599 22783 30007 0 19098 (radio 0.62% / 0.53% tx 0.28% / 0.23% listen 0.33% / 0.30%)</t>
  </si>
  <si>
    <t xml:space="preserve"> 268808 P 0.18 6 838079 67959193 65287 111325 0 95361 119678 9708113 7644 8844 0 6342 (radio 0.25% / 0.16% tx 0.09% / 0.07% listen 0.16% / 0.08%)</t>
  </si>
  <si>
    <t xml:space="preserve"> 268807 P 0.18 6 1988376 66814058 228557 223803 0 119710 441416 9388168 101717 62036 0 17665 (radio 0.03% / 1.66% tx 0.33% / 1.03% listen 0.32% / 0.63%)</t>
  </si>
  <si>
    <t xml:space="preserve"> 268807 P 0.18 6 2598302 66202938 158906 217989 0 132249 488481 9339144 33457 28826 0 13610 (radio 0.54% / 0.63% tx 0.23% / 0.34% listen 0.31% / 0.29%)</t>
  </si>
  <si>
    <t xml:space="preserve"> 268808 P 0.18 6 1049149 67757716 76163 125793 0 95830 153286 9676536 10656 10951 0 6050 (radio 0.29% / 0.21% tx 0.11% / 0.10% listen 0.18% / 0.11%)</t>
  </si>
  <si>
    <t xml:space="preserve"> 268807 P 0.18 6 622315 68184421 32433 112968 0 103317 113005 9714634 6307 15393 0 14446 (radio 0.21% / 0.22% tx 0.04% / 0.06% listen 0.16% / 0.15%)</t>
  </si>
  <si>
    <t xml:space="preserve"> 268808 P 0.18 6 1191263 67618156 114518 155684 0 102951 265573 9564302 41882 29535 0 9053 (radio 0.39% / 0.72% tx 0.16% / 0.42% listen 0.22% / 0.30%)</t>
  </si>
  <si>
    <t xml:space="preserve"> 268807 P 0.18 6 2908460 65894027 203579 242008 0 136976 490296 9339789 18864 13401 0 5822 (radio 0.02% / 0.32% tx 0.29% / 0.19% listen 0.35% / 0.13%)</t>
  </si>
  <si>
    <t xml:space="preserve"> 268808 P 0.18 6 1320000 67484758 79111 156494 0 117193 309962 9520006 13342 25804 0 19470 (radio 0.34% / 0.39% tx 0.11% / 0.13% listen 0.22% / 0.26%)</t>
  </si>
  <si>
    <t xml:space="preserve"> 268807 P 0.18 6 2531859 66269346 130032 202574 0 127441 465015 9364870 44788 31239 0 13117 (radio 0.48% / 0.77% tx 0.18% / 0.45% listen 0.29% / 0.31%)</t>
  </si>
  <si>
    <t xml:space="preserve"> 268807 P 0.18 6 2362626 66442315 185735 222547 0 138443 395543 9434138 35880 27531 0 12868 (radio 0.59% / 0.64% tx 0.26% / 0.36% listen 0.32% / 0.28%)</t>
  </si>
  <si>
    <t xml:space="preserve"> 268807 P 0.18 6 2404092 66399173 230772 264646 0 152770 387681 9442333 12023 20167 0 16228 (radio 0.09% / 0.32% tx 0.33% / 0.12% listen 0.38% / 0.20%)</t>
  </si>
  <si>
    <t xml:space="preserve"> 268808 P 0.18 6 871673 67927555 71191 108118 0 95029 144234 9685621 9369 8915 0 7043 (radio 0.26% / 0.18% tx 0.10% / 0.09% listen 0.15% / 0.09%)</t>
  </si>
  <si>
    <t xml:space="preserve"> 268808 P 0.18 6 2470779 66331127 191048 232683 0 130887 435571 9394397 30155 32030 0 14287 (radio 0.61% / 0.63% tx 0.27% / 0.30% listen 0.33% / 0.32%)</t>
  </si>
  <si>
    <t xml:space="preserve"> 268807 P 0.18 6 2611135 66190971 169625 235341 0 133974 538422 9291487 74113 54798 0 13099 (radio 0.58% / 1.31% tx 0.24% / 0.75% listen 0.34% / 0.55%)</t>
  </si>
  <si>
    <t xml:space="preserve"> 268807 P 0.18 6 786748 68021922 50205 128429 0 110126 236856 9592727 27913 30405 0 19578 (radio 0.25% / 0.59% tx 0.07% / 0.28% listen 0.18% / 0.30%)</t>
  </si>
  <si>
    <t xml:space="preserve"> 268808 P 0.18 6 850445 67946737 71843 107394 0 94159 122078 9705710 9515 8072 0 5677 (radio 0.26% / 0.17% tx 0.10% / 0.09% listen 0.15% / 0.08%)</t>
  </si>
  <si>
    <t xml:space="preserve"> 268808 P 0.18 6 1054897 67754233 74762 126004 0 95113 150878 9679029 10427 9985 0 5929 (radio 0.29% / 0.20% tx 0.10% / 0.10% listen 0.18% / 0.10%)</t>
  </si>
  <si>
    <t xml:space="preserve"> 268807 P 0.18 6 2765577 66036874 333408 301378 0 140330 503515 9324202 93347 61471 0 19860 (radio 0.29% / 1.57% tx 0.48% / 0.94% listen 0.43% / 0.62%)</t>
  </si>
  <si>
    <t xml:space="preserve"> 268807 P 0.18 6 1842805 66961617 150022 184621 0 118557 422000 9405635 29107 19595 0 7855 (radio 0.48% / 0.49% tx 0.21% / 0.29% listen 0.26% / 0.19%)</t>
  </si>
  <si>
    <t xml:space="preserve"> 268808 P 0.18 6 2088257 66718618 188054 210750 0 127866 413222 9416678 30237 35283 0 20364 (radio 0.57% / 0.66% tx 0.27% / 0.30% listen 0.30% / 0.35%)</t>
  </si>
  <si>
    <t xml:space="preserve"> 268807 P 0.18 6 3059687 65749952 451440 367293 0 138380 466129 9363612 52102 43283 0 19121 (radio 1.-44% / 0.97% tx 0.03% / 0.53% listen 0.53% / 0.44%)</t>
  </si>
  <si>
    <t xml:space="preserve"> 268807 P 0.18 6 2686195 66118731 164320 260333 0 165163 483302 9344458 26082 33392 0 19649 (radio 0.61% / 0.60% tx 0.23% / 0.26% listen 0.37% / 0.33%)</t>
  </si>
  <si>
    <t xml:space="preserve"> 268808 P 0.18 6 1340438 67464816 110541 143390 0 113853 264679 9565418 24525 13289 0 5754 (radio 0.36% / 0.38% tx 0.16% / 0.24% listen 0.20% / 0.13%)</t>
  </si>
  <si>
    <t>DATA send to 1 'Hello 7'</t>
  </si>
  <si>
    <t>DATA recv 'Hello 7 from the client' from 4</t>
  </si>
  <si>
    <t>DATA recv 'Hello 7 from the client' from 30</t>
  </si>
  <si>
    <t>DATA recv 'Hello 7 from the client' from 31</t>
  </si>
  <si>
    <t>DATA recv 'Hello 7 from the client' from 28</t>
  </si>
  <si>
    <t>DATA recv 'Hello 7 from the client' from 27</t>
  </si>
  <si>
    <t>DATA recv 'Hello 7 from the client' from 14</t>
  </si>
  <si>
    <t>DATA recv 'Hello 7 from the client' from 25</t>
  </si>
  <si>
    <t>DATA recv 'Hello 7 from the client' from 29</t>
  </si>
  <si>
    <t>DATA recv 'Hello 7 from the client' from 26</t>
  </si>
  <si>
    <t>DATA recv 'Hello 7 from the client' from 9</t>
  </si>
  <si>
    <t>DATA recv 'Hello 7 from the client' from 12</t>
  </si>
  <si>
    <t>DATA recv 'Hello 7 from the client' from 33</t>
  </si>
  <si>
    <t>DATA recv 'Hello 7 from the client' from 34</t>
  </si>
  <si>
    <t>DATA recv 'Hello 7 from the client' from 32</t>
  </si>
  <si>
    <t xml:space="preserve"> 307208 P 0.18 7 1051932 77576883 91829 134440 0 107901 137510 9692094 7877 8538 0 6377 (radio 0.28% / 0.16% tx 0.11% / 0.08% listen 0.17% / 0.08%)</t>
  </si>
  <si>
    <t xml:space="preserve"> 307207 P 0.18 7 2984858 75643802 228356 262128 0 145644 387989 9441822 2205 9057 0 7744 (radio 0.07% / 0.11% tx 0.29% / 0.02% listen 0.33% / 0.09%)</t>
  </si>
  <si>
    <t xml:space="preserve"> 307208 P 0.18 7 974619 77652631 83150 121735 0 102375 120192 9709876 10163 8150 0 6132 (radio 0.26% / 0.18% tx 0.10% / 0.10% listen 0.15% / 0.08%)</t>
  </si>
  <si>
    <t xml:space="preserve"> 307207 P 0.18 7 2410737 76224487 197998 239806 0 143854 351816 9478066 1900 8207 0 6999 (radio 0.01% / 0.10% tx 0.25% / 0.01% listen 0.30% / 0.08%)</t>
  </si>
  <si>
    <t xml:space="preserve"> 307208 P 0.18 7 954762 77672634 72533 119019 0 101380 116680 9713441 7246 7694 0 6019 (radio 0.24% / 0.15% tx 0.09% / 0.07% listen 0.15% / 0.07%)</t>
  </si>
  <si>
    <t xml:space="preserve"> 307207 P 0.18 7 2287987 76343997 243385 236046 0 125512 299608 9529939 14828 12243 0 5802 (radio 0.06% / 0.27% tx 0.30% / 0.15% listen 0.30% / 0.12%)</t>
  </si>
  <si>
    <t xml:space="preserve"> 307207 P 0.18 7 3057214 75573673 165889 230034 0 141362 458909 9370735 6983 12045 0 9113 (radio 0.50% / 0.19% tx 0.21% / 0.07% listen 0.29% / 0.12%)</t>
  </si>
  <si>
    <t xml:space="preserve"> 307208 P 0.18 7 1213435 77423185 83259 135868 0 102803 164283 9665469 7096 10075 0 6973 (radio 0.27% / 0.17% tx 0.10% / 0.07% listen 0.17% / 0.10%)</t>
  </si>
  <si>
    <t xml:space="preserve"> 307207 P 0.18 7 791512 77845311 43650 121785 0 109219 169194 9660890 11217 8817 0 5902 (radio 0.21% / 0.20% tx 0.05% / 0.11% listen 0.15% / 0.08%)</t>
  </si>
  <si>
    <t xml:space="preserve"> 307208 P 0.18 7 1408370 77230936 128398 167562 0 109636 217104 9612780 13880 11878 0 6685 (radio 0.37% / 0.26% tx 0.16% / 0.14% listen 0.21% / 0.12%)</t>
  </si>
  <si>
    <t xml:space="preserve"> 307207 P 0.18 7 3417599 75212438 222288 256408 0 142753 509136 9318411 18709 14400 0 5777 (radio 0.06% / 0.33% tx 0.28% / 0.19% listen 0.32% / 0.14%)</t>
  </si>
  <si>
    <t xml:space="preserve"> 307208 P 0.18 7 1644562 76989894 89938 169917 0 122902 324559 9505136 10827 13423 0 5709 (radio 0.33% / 0.24% tx 0.11% / 0.11% listen 0.21% / 0.13%)</t>
  </si>
  <si>
    <t xml:space="preserve"> 307207 P 0.18 7 2965416 75665724 140358 212121 0 133377 433554 9396378 10326 9547 0 5936 (radio 0.44% / 0.20% tx 0.17% / 0.10% listen 0.26% / 0.09%)</t>
  </si>
  <si>
    <t xml:space="preserve"> 307207 P 0.18 7 2761164 75873348 192275 231440 0 144601 398535 9431033 6540 8893 0 6158 (radio 0.53% / 0.15% tx 0.24% / 0.06% listen 0.29% / 0.09%)</t>
  </si>
  <si>
    <t xml:space="preserve"> 307207 P 0.18 7 2774983 75858329 232677 274061 0 160720 370888 9459156 1905 9415 0 7950 (radio 0.09% / 0.11% tx 0.29% / 0.01% listen 0.34% / 0.09%)</t>
  </si>
  <si>
    <t xml:space="preserve"> 307208 P 0.18 7 1040135 77588771 95915 122415 0 100788 168459 9661216 24724 14297 0 5759 (radio 0.27% / 0.39% tx 0.12% / 0.25% listen 0.15% / 0.14%)</t>
  </si>
  <si>
    <t xml:space="preserve"> 307208 P 0.18 7 2828814 75803050 192951 241257 0 138254 358032 9471923 1903 8574 0 7367 (radio 0.00% / 0.10% tx 0.24% / 0.01% listen 0.30% / 0.08%)</t>
  </si>
  <si>
    <t xml:space="preserve"> 307207 P 0.18 7 3033921 75595888 192279 251489 0 140683 422783 9404917 22654 16148 0 6709 (radio 0.01% / 0.39% tx 0.24% / 0.23% listen 0.31% / 0.16%)</t>
  </si>
  <si>
    <t xml:space="preserve"> 307207 P 0.18 7 1043321 77595114 61971 138800 0 115964 256570 9573192 11766 10371 0 5838 (radio 0.25% / 0.22% tx 0.07% / 0.11% listen 0.17% / 0.10%)</t>
  </si>
  <si>
    <t xml:space="preserve"> 307208 P 0.18 7 963955 77663257 78145 114440 0 99895 113507 9716520 6302 7046 0 5736 (radio 0.24% / 0.13% tx 0.09% / 0.06% listen 0.14% / 0.07%)</t>
  </si>
  <si>
    <t xml:space="preserve"> 307208 P 0.18 7 1203255 77433460 84852 136084 0 101068 148355 9679227 10090 10080 0 5955 (radio 0.28% / 0.20% tx 0.10% / 0.10% listen 0.17% / 0.10%)</t>
  </si>
  <si>
    <t xml:space="preserve"> 307207 P 0.18 7 3177985 75454410 342167 310756 0 146620 412405 9417536 8759 9378 0 6290 (radio 0.28% / 0.18% tx 0.43% / 0.08% listen 0.39% / 0.09%)</t>
  </si>
  <si>
    <t xml:space="preserve"> 307207 P 0.18 7 2216989 76415005 151938 193317 0 126038 374181 9453388 1916 8696 0 7481 (radio 0.43% / 0.10% tx 0.19% / 0.01% listen 0.24% / 0.08%)</t>
  </si>
  <si>
    <t xml:space="preserve"> 307208 P 0.18 7 2454636 76181965 202873 223300 0 133971 366376 9463347 14819 12550 0 6105 (radio 0.54% / 0.27% tx 0.25% / 0.15% listen 0.28% / 0.12%)</t>
  </si>
  <si>
    <t xml:space="preserve"> 307207 P 0.18 7 3447806 75190643 453345 381111 0 150674 388116 9440691 1905 13818 0 12294 (radio 1.-49% / 0.15% tx 0.03% / 0.01% listen 0.48% / 0.14%)</t>
  </si>
  <si>
    <t xml:space="preserve"> 307207 P 0.18 7 3144920 75487866 185232 276447 0 172248 458722 9369135 20912 16114 0 7085 (radio 0.04% / 0.37% tx 0.23% / 0.21% listen 0.35% / 0.16%)</t>
  </si>
  <si>
    <t xml:space="preserve"> 307208 P 0.18 7 1577904 77057161 116928 150828 0 119639 237463 9592345 6387 7438 0 5786 (radio 0.34% / 0.14% tx 0.14% / 0.06% listen 0.19% / 0.07%)</t>
  </si>
  <si>
    <t>DATA send to 1 'Hello 8'</t>
  </si>
  <si>
    <t>DATA recv 'Hello 8 from the client' from 30</t>
  </si>
  <si>
    <t>DATA recv 'Hello 8 from the client' from 1</t>
  </si>
  <si>
    <t>DATA recv 'Hello 8 from the client' from 27</t>
  </si>
  <si>
    <t>DATA recv 'Hello 8 from the client' from 31</t>
  </si>
  <si>
    <t>DATA recv 'Hello 8 from the client' from 33</t>
  </si>
  <si>
    <t>DATA recv 'Hello 8 from the client' from 25</t>
  </si>
  <si>
    <t>DATA recv 'Hello 8 from the client' from 29</t>
  </si>
  <si>
    <t>DATA recv 'Hello 8 from the client' from 32</t>
  </si>
  <si>
    <t>DATA recv 'Hello 8 from the client' from 26</t>
  </si>
  <si>
    <t>DATA recv 'Hello 8 from the client' from 10</t>
  </si>
  <si>
    <t>DATA recv 'Hello 8 from the client' from 3</t>
  </si>
  <si>
    <t xml:space="preserve"> 345608 P 0.18 8 1189601 87267088 98971 142630 0 113912 137666 9690205 7142 8190 0 6011 (radio 0.27% / 0.15% tx 0.11% / 0.07% listen 0.16% / 0.08%)</t>
  </si>
  <si>
    <t xml:space="preserve"> 345607 P 0.18 8 3496395 84962148 291630 308223 0 162217 511534 9318346 63274 46095 0 16573 (radio 0.19% / 1.11% tx 0.32% / 0.64% listen 0.34% / 0.46%)</t>
  </si>
  <si>
    <t xml:space="preserve"> 345608 P 0.18 8 1090772 87364240 90053 129621 0 108318 116150 9711609 6903 7886 0 5943 (radio 0.24% / 0.15% tx 0.10% / 0.07% listen 0.14% / 0.08%)</t>
  </si>
  <si>
    <t xml:space="preserve"> 345607 P 0.18 8 2953229 85511702 263003 291139 0 162960 542489 9287215 65005 51333 0 19106 (radio 0.14% / 1.18% tx 0.29% / 0.66% listen 0.32% / 0.52%)</t>
  </si>
  <si>
    <t xml:space="preserve"> 345608 P 0.18 8 1079453 87375691 83256 127992 0 107734 124688 9703057 10723 8973 0 6354 (radio 0.23% / 0.20% tx 0.09% / 0.10% listen 0.14% / 0.09%)</t>
  </si>
  <si>
    <t xml:space="preserve"> 345607 P 0.18 8 2669622 85792186 280371 260336 0 133873 381632 9448189 36986 24290 0 8361 (radio 0.12% / 0.62% tx 0.31% / 0.37% listen 0.29% / 0.24%)</t>
  </si>
  <si>
    <t xml:space="preserve"> 345607 P 0.18 8 3565734 84894924 183952 265042 0 164008 508517 9321251 18063 35008 0 22646 (radio 0.02% / 0.53% tx 0.20% / 0.18% listen 0.29% / 0.35%)</t>
  </si>
  <si>
    <t xml:space="preserve"> 345608 P 0.18 8 1386196 87080257 93692 146496 0 108829 172758 9657072 10433 10628 0 6026 (radio 0.27% / 0.21% tx 0.10% / 0.10% listen 0.16% / 0.10%)</t>
  </si>
  <si>
    <t xml:space="preserve"> 345607 P 0.18 8 941115 87525534 45560 129800 0 116092 149600 9680223 1910 8015 0 6873 (radio 0.19% / 0.10% tx 0.05% / 0.01% listen 0.14% / 0.08%)</t>
  </si>
  <si>
    <t xml:space="preserve"> 345608 P 0.18 8 1619955 86847179 140369 178743 0 115877 211582 9616243 11971 11181 0 6241 (radio 0.36% / 0.23% tx 0.15% / 0.12% listen 0.20% / 0.11%)</t>
  </si>
  <si>
    <t xml:space="preserve"> 345607 P 0.18 8 3911012 84549165 228678 265358 0 148518 493410 9336727 6390 8950 0 5765 (radio 0.07% / 0.15% tx 0.25% / 0.06% listen 0.29% / 0.09%)</t>
  </si>
  <si>
    <t xml:space="preserve"> 345608 P 0.18 8 1962381 86499838 100743 181888 0 128895 317816 9509944 10805 11971 0 5993 (radio 0.31% / 0.23% tx 0.11% / 0.10% listen 0.20% / 0.12%)</t>
  </si>
  <si>
    <t xml:space="preserve"> 345607 P 0.18 8 3407592 85053376 151977 230063 0 146228 442173 9387652 11619 17942 0 12851 (radio 0.43% / 0.30% tx 0.17% / 0.11% listen 0.26% / 0.18%)</t>
  </si>
  <si>
    <t xml:space="preserve"> 345607 P 0.18 8 3144636 85319812 194176 238533 0 150499 383469 9446464 1901 7093 0 5898 (radio 0.00% / 0.09% tx 0.21% / 0.01% listen 0.26% / 0.07%)</t>
  </si>
  <si>
    <t xml:space="preserve"> 345607 P 0.18 8 3177637 85285800 243759 290568 0 173119 402651 9427471 11082 16507 0 12399 (radio 0.11% / 0.28% tx 0.27% / 0.11% listen 0.32% / 0.16%)</t>
  </si>
  <si>
    <t xml:space="preserve"> 345608 P 0.18 8 1270614 87188145 105287 146502 0 120963 230476 9599374 9372 24087 0 20175 (radio 0.28% / 0.34% tx 0.11% / 0.09% listen 0.16% / 0.24%)</t>
  </si>
  <si>
    <t xml:space="preserve"> 345608 P 0.18 8 3359243 85100305 266823 291836 0 155522 530426 9297255 73872 50579 0 17268 (radio 0.14% / 1.26% tx 0.30% / 0.75% listen 0.32% / 0.51%)</t>
  </si>
  <si>
    <t xml:space="preserve"> 345607 P 0.18 8 3510036 84949586 216205 283464 0 159804 476112 9353698 23926 31975 0 19121 (radio 0.07% / 0.56% tx 0.24% / 0.24% listen 0.32% / 0.32%)</t>
  </si>
  <si>
    <t xml:space="preserve"> 345607 P 0.18 8 1323245 87145012 91501 158606 0 123604 279921 9549898 29530 19806 0 7640 (radio 0.28% / 0.50% tx 0.10% / 0.30% listen 0.17% / 0.20%)</t>
  </si>
  <si>
    <t xml:space="preserve"> 345608 P 0.18 8 1107841 87349199 87522 122335 0 105846 143883 9685942 9377 7895 0 5951 (radio 0.23% / 0.17% tx 0.09% / 0.09% listen 0.13% / 0.08%)</t>
  </si>
  <si>
    <t xml:space="preserve"> 345608 P 0.18 8 1353730 87112860 95279 145592 0 107048 150472 9679400 10427 9508 0 5980 (radio 0.27% / 0.20% tx 0.10% / 0.10% listen 0.16% / 0.09%)</t>
  </si>
  <si>
    <t xml:space="preserve"> 345607 P 0.18 8 3574511 84887730 344056 317917 0 152549 396523 9433320 1889 7161 0 5929 (radio 0.26% / 0.09% tx 0.38% / 0.01% listen 0.35% / 0.07%)</t>
  </si>
  <si>
    <t xml:space="preserve"> 345607 P 0.18 8 2715794 85743915 234635 240702 0 137834 498802 9328910 82697 47385 0 11796 (radio 0.05% / 1.32% tx 0.26% / 0.84% listen 0.27% / 0.48%)</t>
  </si>
  <si>
    <t xml:space="preserve"> 345608 P 0.18 8 2962257 85504283 274542 275032 0 153457 507618 9322318 71669 51732 0 19486 (radio 0.13% / 1.25% tx 0.31% / 0.72% listen 0.31% / 0.52%)</t>
  </si>
  <si>
    <t xml:space="preserve"> 345607 P 0.18 8 3902183 84566065 499783 409984 0 159929 454374 9375422 46438 28873 0 9255 (radio 1.-95% / 0.76% tx 0.07% / 0.47% listen 0.46% / 0.29%)</t>
  </si>
  <si>
    <t xml:space="preserve"> 345607 P 0.18 8 3659919 84802747 208370 299691 0 183207 514996 9314881 23138 23244 0 10959 (radio 0.08% / 0.47% tx 0.23% / 0.23% listen 0.33% / 0.23%)</t>
  </si>
  <si>
    <t xml:space="preserve"> 345608 P 0.18 8 1821915 86643072 126435 158949 0 125326 244008 9585911 9507 8121 0 5687 (radio 0.32% / 0.17% tx 0.14% / 0.09% listen 0.17% / 0.08%)</t>
  </si>
  <si>
    <t>DATA send to 1 'Hello 9'</t>
  </si>
  <si>
    <t>DATA recv 'Hello 9 from the client' from 34</t>
  </si>
  <si>
    <t>DATA recv 'Hello 9 from the client' from 30</t>
  </si>
  <si>
    <t>DATA recv 'Hello 9 from the client' from 27</t>
  </si>
  <si>
    <t>DATA recv 'Hello 9 from the client' from 28</t>
  </si>
  <si>
    <t>DATA recv 'Hello 9 from the client' from 6</t>
  </si>
  <si>
    <t>DATA recv 'Hello 9 from the client' from 33</t>
  </si>
  <si>
    <t>DATA recv 'Hello 9 from the client' from 31</t>
  </si>
  <si>
    <t>DATA recv 'Hello 9 from the client' from 25</t>
  </si>
  <si>
    <t>DATA recv 'Hello 9 from the client' from 26</t>
  </si>
  <si>
    <t>DATA recv 'Hello 9 from the client' from 5</t>
  </si>
  <si>
    <t>DATA recv 'Hello 9 from the client' from 7</t>
  </si>
  <si>
    <t>DATA recv 'Hello 9 from the client' from 32</t>
  </si>
  <si>
    <t>DATA recv 'Hello 9 from the client' from 1</t>
  </si>
  <si>
    <t>DATA recv 'Hello 9 from the client' from 29</t>
  </si>
  <si>
    <t xml:space="preserve"> 384008 P 0.18 9 1331909 96952600 109146 150558 0 119651 142305 9685512 10175 7928 0 5739 (radio 0.26% / 0.18% tx 0.11% / 0.10% listen 0.15% / 0.08%)</t>
  </si>
  <si>
    <t xml:space="preserve"> 384007 P 0.18 9 3956960 94331600 304313 332696 0 178614 460562 9369452 12683 24473 0 16397 (radio 0.21% / 0.37% tx 0.30% / 0.12% listen 0.33% / 0.24%)</t>
  </si>
  <si>
    <t xml:space="preserve"> 384008 P 0.18 9 1208355 97074367 97219 137266 0 114635 117580 9710127 7166 7645 0 6317 (radio 0.23% / 0.15% tx 0.09% / 0.07% listen 0.13% / 0.07%)</t>
  </si>
  <si>
    <t xml:space="preserve"> 384007 P 0.18 9 3497439 94797196 287598 318004 0 177183 544207 9285494 24595 26865 0 14223 (radio 0.17% / 0.52% tx 0.29% / 0.25% listen 0.32% / 0.27%)</t>
  </si>
  <si>
    <t xml:space="preserve"> 384008 P 0.18 9 1196288 97088905 90750 136226 0 113667 116832 9713214 7494 8234 0 5933 (radio 0.23% / 0.15% tx 0.09% / 0.07% listen 0.13% / 0.08%)</t>
  </si>
  <si>
    <t xml:space="preserve"> 384007 P 0.18 9 3075499 95213818 303363 286157 0 148731 405874 9421632 22992 25821 0 14858 (radio 0.16% / 0.49% tx 0.30% / 0.23% listen 0.29% / 0.26%)</t>
  </si>
  <si>
    <t xml:space="preserve"> 384007 P 0.18 9 4121204 94168226 206985 293228 0 177437 555467 9273302 23033 28186 0 13429 (radio 0.07% / 0.52% tx 0.21% / 0.23% listen 0.29% / 0.28%)</t>
  </si>
  <si>
    <t xml:space="preserve"> 384008 P 0.18 9 1556084 96740233 103793 156796 0 114748 169885 9659976 10101 10300 0 5919 (radio 0.26% / 0.20% tx 0.10% / 0.10% listen 0.15% / 0.10%)</t>
  </si>
  <si>
    <t xml:space="preserve"> 384007 P 0.18 9 1280974 97015406 146021 181449 0 124587 339856 9489872 100461 51649 0 8495 (radio 0.33% / 1.54% tx 0.14% / 1.02% listen 0.18% / 0.52%)</t>
  </si>
  <si>
    <t xml:space="preserve"> 384008 P 0.18 9 1828273 96466647 152117 189488 0 121915 208315 9619468 11748 10745 0 6038 (radio 0.34% / 0.22% tx 0.15% / 0.11% listen 0.19% / 0.10%)</t>
  </si>
  <si>
    <t xml:space="preserve"> 384007 P 0.18 9 4435722 93854257 248478 287244 0 158215 524707 9305092 19800 21886 0 9697 (radio 0.10% / 0.42% tx 0.25% / 0.20% listen 0.29% / 0.22%)</t>
  </si>
  <si>
    <t xml:space="preserve"> 384008 P 0.18 9 2271808 96020119 111032 193193 0 134650 309424 9520281 10289 11305 0 5755 (radio 0.30% / 0.21% tx 0.11% / 0.10% listen 0.19% / 0.11%)</t>
  </si>
  <si>
    <t xml:space="preserve"> 384007 P 0.18 9 3914865 94375763 165203 248747 0 157727 507270 9322387 13226 18684 0 11499 (radio 0.42% / 0.32% tx 0.16% / 0.13% listen 0.25% / 0.19%)</t>
  </si>
  <si>
    <t xml:space="preserve"> 384007 P 0.18 9 3702491 94592001 272694 281887 0 159336 557852 9272189 78518 43354 0 8837 (radio 0.12% / 1.23% tx 0.27% / 0.79% listen 0.28% / 0.44%)</t>
  </si>
  <si>
    <t xml:space="preserve"> 384007 P 0.18 9 3558704 94734803 245659 297681 0 179015 381064 9449003 1900 7113 0 5896 (radio 0.11% / 0.09% tx 0.24% / 0.01% listen 0.30% / 0.07%)</t>
  </si>
  <si>
    <t xml:space="preserve"> 384008 P 0.18 9 1542359 96745945 130276 162639 0 128437 271742 9557800 24989 16137 0 7474 (radio 0.29% / 0.41% tx 0.13% / 0.25% listen 0.16% / 0.16%)</t>
  </si>
  <si>
    <t xml:space="preserve"> 384008 P 0.18 9 3881102 94408513 291542 318260 0 168252 521856 9308208 24719 26424 0 12730 (radio 0.18% / 0.52% tx 0.29% / 0.25% listen 0.32% / 0.26%)</t>
  </si>
  <si>
    <t xml:space="preserve"> 384007 P 0.18 9 4030539 94258745 240045 307706 0 171190 520500 9309159 23840 24242 0 11386 (radio 0.12% / 0.48% tx 0.24% / 0.24% listen 0.31% / 0.24%)</t>
  </si>
  <si>
    <t xml:space="preserve"> 384007 P 0.18 9 1563022 96735313 99189 172277 0 134862 239774 9590301 7688 13671 0 11258 (radio 0.27% / 0.21% tx 0.10% / 0.07% listen 0.17% / 0.13%)</t>
  </si>
  <si>
    <t xml:space="preserve"> 384008 P 0.18 9 1428995 96857693 96070 141630 0 119532 321151 9508494 8548 19295 0 13686 (radio 0.24% / 0.28% tx 0.09% / 0.08% listen 0.14% / 0.19%)</t>
  </si>
  <si>
    <t xml:space="preserve"> 384008 P 0.18 9 1493542 96802625 102082 154782 0 113156 139809 9689765 6803 9190 0 6108 (radio 0.26% / 0.16% tx 0.10% / 0.06% listen 0.15% / 0.09%)</t>
  </si>
  <si>
    <t xml:space="preserve"> 384007 P 0.18 9 4070568 94219336 378057 343185 0 163508 496054 9331606 34001 25268 0 10959 (radio 0.29% / 0.60% tx 0.38% / 0.34% listen 0.34% / 0.25%)</t>
  </si>
  <si>
    <t xml:space="preserve"> 384007 P 0.18 9 3209237 95079966 243669 258679 0 151693 493440 9336051 9034 17977 0 13859 (radio 0.07% / 0.27% tx 0.24% / 0.09% listen 0.26% / 0.18%)</t>
  </si>
  <si>
    <t xml:space="preserve"> 384008 P 0.18 9 3496970 94799500 311429 306285 0 167936 534710 9295217 36887 31253 0 14479 (radio 0.19% / 0.69% tx 0.31% / 0.37% listen 0.31% / 0.31%)</t>
  </si>
  <si>
    <t xml:space="preserve"> 384007 P 0.18 9 4405291 93892729 527065 435744 0 172330 503105 9326664 27282 25760 0 12401 (radio 0.10% / 0.53% tx 0.09% / 0.27% listen 0.00% / 0.26%)</t>
  </si>
  <si>
    <t xml:space="preserve"> 384007 P 0.18 9 4177799 94112331 231280 326208 0 197828 517877 9309584 22910 26517 0 14621 (radio 0.13% / 0.50% tx 0.23% / 0.23% listen 0.33% / 0.26%)</t>
  </si>
  <si>
    <t xml:space="preserve"> 384008 P 0.18 9 2058818 96236192 135724 166174 0 131076 236900 9593120 9289 7225 0 5750 (radio 0.30% / 0.16% tx 0.13% / 0.09% listen 0.16% / 0.07%)</t>
  </si>
  <si>
    <t>DATA send to 1 'Hello 10'</t>
  </si>
  <si>
    <t>DATA recv 'Hello 10 from the client' from 34</t>
  </si>
  <si>
    <t>DATA recv 'Hello 10 from the client' from 30</t>
  </si>
  <si>
    <t>DATA recv 'Hello 10 from the client' from 28</t>
  </si>
  <si>
    <t>DATA recv 'Hello 10 from the client' from 27</t>
  </si>
  <si>
    <t>DATA recv 'Hello 10 from the client' from 14</t>
  </si>
  <si>
    <t>DATA recv 'Hello 10 from the client' from 25</t>
  </si>
  <si>
    <t>DATA recv 'Hello 10 from the client' from 33</t>
  </si>
  <si>
    <t>DATA recv 'Hello 10 from the client' from 6</t>
  </si>
  <si>
    <t>DATA recv 'Hello 10 from the client' from 12</t>
  </si>
  <si>
    <t>DATA recv 'Hello 10 from the client' from 26</t>
  </si>
  <si>
    <t>DATA recv 'Hello 10 from the client' from 4</t>
  </si>
  <si>
    <t>DATA recv 'Hello 10 from the client' from 32</t>
  </si>
  <si>
    <t>DATA recv 'Hello 10 from the client' from 15</t>
  </si>
  <si>
    <t>DATA recv 'Hello 10 from the client' from 7</t>
  </si>
  <si>
    <t>DATA recv 'Hello 10 from the client' from 17</t>
  </si>
  <si>
    <t>DATA recv 'Hello 10 from the client' from 11</t>
  </si>
  <si>
    <t>DATA recv 'Hello 10 from the client' from 5</t>
  </si>
  <si>
    <t>DATA recv 'Hello 10 from the client' from 29</t>
  </si>
  <si>
    <t>DATA recv 'Hello 10 from the client' from 13</t>
  </si>
  <si>
    <t>DATA recv 'Hello 10 from the client' from 16</t>
  </si>
  <si>
    <t xml:space="preserve"> 422408 P 0.18 10 1473480 106638923 117367 159531 0 125365 141568 9686323 8221 8973 0 5714 (radio 0.25% / 0.17% tx 0.10% / 0.08% listen 0.14% / 0.09%)</t>
  </si>
  <si>
    <t xml:space="preserve"> 422407 P 0.18 10 4496862 103619464 320676 355069 0 188749 539899 9287864 16363 22373 0 10135 (radio 0.22% / 0.39% tx 0.29% / 0.16% listen 0.32% / 0.22%)</t>
  </si>
  <si>
    <t xml:space="preserve"> 422408 P 0.18 10 1332976 106777510 107948 145880 0 120977 124618 9703143 10729 8614 0 6342 (radio 0.23% / 0.19% tx 0.09% / 0.10% listen 0.13% / 0.08%)</t>
  </si>
  <si>
    <t xml:space="preserve"> 422407 P 0.18 10 4028752 104095884 299400 341010 0 188065 531310 9298688 11802 23006 0 10882 (radio 0.19% / 0.35% tx 0.27% / 0.12% listen 0.31% / 0.23%)</t>
  </si>
  <si>
    <t xml:space="preserve"> 422408 P 0.18 10 1314861 106798128 97899 144212 0 119418 118570 9709223 7149 7986 0 5751 (radio 0.22% / 0.15% tx 0.09% / 0.07% listen 0.13% / 0.08%)</t>
  </si>
  <si>
    <t xml:space="preserve"> 422407 P 0.18 10 3536561 104582769 334428 305286 0 155750 461059 9368951 31065 19129 0 7019 (radio 0.19% / 0.51% tx 0.30% / 0.31% listen 0.28% / 0.19%)</t>
  </si>
  <si>
    <t xml:space="preserve"> 422407 P 0.18 10 4661384 103457956 216012 316317 0 190057 540177 9289730 9027 23089 0 12620 (radio 0.09% / 0.32% tx 0.19% / 0.09% listen 0.29% / 0.23%)</t>
  </si>
  <si>
    <t xml:space="preserve"> 422408 P 0.18 10 1722111 106404225 113852 166494 0 121237 166024 9663992 10059 9698 0 6489 (radio 0.25% / 0.20% tx 0.10% / 0.10% listen 0.15% / 0.09%)</t>
  </si>
  <si>
    <t xml:space="preserve"> 422407 P 0.18 10 1754723 106371611 156098 204622 0 136531 473746 9356205 10077 23173 0 11944 (radio 0.33% / 0.33% tx 0.14% / 0.10% listen 0.18% / 0.23%)</t>
  </si>
  <si>
    <t xml:space="preserve"> 422408 P 0.18 10 2042682 106080098 164573 201241 0 128390 214406 9613451 12456 11753 0 6475 (radio 0.33% / 0.24% tx 0.15% / 0.12% listen 0.18% / 0.11%)</t>
  </si>
  <si>
    <t xml:space="preserve"> 422407 P 0.18 10 4988339 103131486 265534 312669 0 170792 552614 9277229 17056 25425 0 12577 (radio 0.13% / 0.43% tx 0.24% / 0.17% listen 0.28% / 0.25%)</t>
  </si>
  <si>
    <t xml:space="preserve"> 422408 P 0.18 10 2583153 105538655 118800 204623 0 140329 311342 9518536 7768 11430 0 5679 (radio 0.29% / 0.19% tx 0.10% / 0.07% listen 0.18% / 0.11%)</t>
  </si>
  <si>
    <t xml:space="preserve"> 422407 P 0.18 10 4465976 103654718 181951 273464 0 168127 551108 9278955 16748 24717 0 10400 (radio 0.02% / 0.42% tx 0.16% / 0.17% listen 0.25% / 0.25%)</t>
  </si>
  <si>
    <t xml:space="preserve"> 422407 P 0.18 10 4192668 103931653 299271 298509 0 165698 490174 9339652 26577 16622 0 6362 (radio 0.15% / 0.43% tx 0.27% / 0.27% listen 0.27% / 0.16%)</t>
  </si>
  <si>
    <t xml:space="preserve"> 422407 P 0.18 10 4069332 104054288 257197 319497 0 191736 510625 9319485 11538 21816 0 12721 (radio 0.13% / 0.33% tx 0.23% / 0.11% listen 0.29% / 0.22%)</t>
  </si>
  <si>
    <t xml:space="preserve"> 422408 P 0.18 10 1807193 106311270 154793 176122 0 134023 264831 9565325 24517 13483 0 5586 (radio 0.30% / 0.38% tx 0.14% / 0.24% listen 0.16% / 0.13%)</t>
  </si>
  <si>
    <t xml:space="preserve"> 422408 P 0.18 10 4425731 103693655 310729 343541 0 179108 544626 9285142 19187 25281 0 10856 (radio 0.20% / 0.45% tx 0.28% / 0.19% listen 0.31% / 0.25%)</t>
  </si>
  <si>
    <t xml:space="preserve"> 422407 P 0.18 10 4575705 103541381 253811 334328 0 183520 545163 9282636 13766 26622 0 12330 (radio 0.14% / 0.41% tx 0.23% / 0.14% listen 0.30% / 0.27%)</t>
  </si>
  <si>
    <t xml:space="preserve"> 422407 P 0.18 10 1853733 106272626 110320 184118 0 143930 290708 9537313 11131 11841 0 9068 (radio 0.27% / 0.23% tx 0.10% / 0.11% listen 0.17% / 0.12%)</t>
  </si>
  <si>
    <t xml:space="preserve"> 422408 P 0.18 10 1866693 106249962 105800 164365 0 130470 437695 9392269 9730 22735 0 10938 (radio 0.24% / 0.33% tx 0.09% / 0.09% listen 0.15% / 0.23%)</t>
  </si>
  <si>
    <t xml:space="preserve"> 422408 P 0.18 10 1641908 106484070 109535 165147 0 119062 148363 9681445 7453 10365 0 5906 (radio 0.25% / 0.18% tx 0.10% / 0.07% listen 0.15% / 0.10%)</t>
  </si>
  <si>
    <t xml:space="preserve"> 422407 P 0.18 10 4509046 103608647 379987 351985 0 171108 438475 9389311 1930 8800 0 7600 (radio 0.27% / 0.10% tx 0.35% / 0.01% listen 0.32% / 0.08%)</t>
  </si>
  <si>
    <t xml:space="preserve"> 422407 P 0.18 10 3749420 104369437 254702 280014 0 163842 540180 9289471 11033 21335 0 12149 (radio 0.09% / 0.32% tx 0.23% / 0.11% listen 0.25% / 0.21%)</t>
  </si>
  <si>
    <t xml:space="preserve"> 422408 P 0.18 10 4049651 104076974 327066 331254 0 179039 552678 9277474 15637 24969 0 11103 (radio 0.21% / 0.41% tx 0.30% / 0.15% listen 0.30% / 0.25%)</t>
  </si>
  <si>
    <t xml:space="preserve"> 422407 P 0.18 10 4933561 103192056 541503 460390 0 184442 528267 9299327 14438 24646 0 12112 (radio 0.13% / 0.39% tx 0.10% / 0.14% listen 0.02% / 0.25%)</t>
  </si>
  <si>
    <t xml:space="preserve"> 422407 P 0.18 10 4721701 103398360 243081 349444 0 210312 543899 9286029 11801 23236 0 12484 (radio 0.15% / 0.35% tx 0.22% / 0.12% listen 0.32% / 0.23%)</t>
  </si>
  <si>
    <t xml:space="preserve"> 422408 P 0.18 10 2300420 105824448 145021 173586 0 136801 241599 9588256 9297 7412 0 5725 (radio 0.29% / 0.16% tx 0.13% / 0.09% listen 0.16% / 0.07%)</t>
  </si>
  <si>
    <t>DATA send to 1 'Hello 11'</t>
  </si>
  <si>
    <t>DATA recv 'Hello 11 from the client' from 34</t>
  </si>
  <si>
    <t>DATA recv 'Hello 11 from the client' from 30</t>
  </si>
  <si>
    <t>DATA recv 'Hello 11 from the client' from 28</t>
  </si>
  <si>
    <t>DATA recv 'Hello 11 from the client' from 31</t>
  </si>
  <si>
    <t>DATA recv 'Hello 11 from the client' from 25</t>
  </si>
  <si>
    <t>DATA recv 'Hello 11 from the client' from 27</t>
  </si>
  <si>
    <t>DATA recv 'Hello 11 from the client' from 33</t>
  </si>
  <si>
    <t>DATA recv 'Hello 11 from the client' from 26</t>
  </si>
  <si>
    <t>DATA recv 'Hello 11 from the client' from 32</t>
  </si>
  <si>
    <t>DATA recv 'Hello 11 from the client' from 13</t>
  </si>
  <si>
    <t>DATA recv 'Hello 11 from the client' from 14</t>
  </si>
  <si>
    <t>DATA recv 'Hello 11 from the client' from 5</t>
  </si>
  <si>
    <t>DATA recv 'Hello 11 from the client' from 8</t>
  </si>
  <si>
    <t>DATA recv 'Hello 11 from the client' from 16</t>
  </si>
  <si>
    <t>DATA recv 'Hello 11 from the client' from 15</t>
  </si>
  <si>
    <t>DATA recv 'Hello 11 from the client' from 2</t>
  </si>
  <si>
    <t>DATA recv 'Hello 11 from the client' from 12</t>
  </si>
  <si>
    <t>DATA recv 'Hello 11 from the client' from 4</t>
  </si>
  <si>
    <t>DATA recv 'Hello 11 from the client' from 3</t>
  </si>
  <si>
    <t>DATA recv 'Hello 11 from the client' from 6</t>
  </si>
  <si>
    <t>DATA recv 'Hello 11 from the client' from 11</t>
  </si>
  <si>
    <t>DATA recv 'Hello 11 from the client' from 1</t>
  </si>
  <si>
    <t>DATA recv 'Hello 11 from the client' from 29</t>
  </si>
  <si>
    <t>DATA recv 'Hello 11 from the client' from 10</t>
  </si>
  <si>
    <t>DATA recv 'Hello 11 from the client' from 17</t>
  </si>
  <si>
    <t>DATA recv 'Hello 11 from the client' from 7</t>
  </si>
  <si>
    <t xml:space="preserve"> 460808 P 0.18 11 1611511 116330712 124463 167377 0 131529 138028 9691789 7096 7846 0 6164 (radio 0.24% / 0.15% tx 0.10% / 0.07% listen 0.14% / 0.07%)</t>
  </si>
  <si>
    <t xml:space="preserve"> 460807 P 0.18 11 5037792 112908532 334620 375835 0 197414 540927 9289068 13944 20766 0 8665 (radio 0.23% / 0.35% tx 0.28% / 0.14% listen 0.31% / 0.21%)</t>
  </si>
  <si>
    <t xml:space="preserve"> 460808 P 0.18 11 1455096 116485520 118198 153560 0 126715 122117 9708010 10250 7680 0 5738 (radio 0.23% / 0.18% tx 0.10% / 0.10% listen 0.13% / 0.07%)</t>
  </si>
  <si>
    <t xml:space="preserve"> 460807 P 0.18 11 4573812 113380313 308012 365197 0 196612 545057 9284429 8612 24187 0 8547 (radio 0.20% / 0.33% tx 0.26% / 0.08% listen 0.30% / 0.24%)</t>
  </si>
  <si>
    <t xml:space="preserve"> 460808 P 0.18 11 1433395 116507329 105087 152420 0 125597 118531 9709201 7188 8208 0 6179 (radio 0.21% / 0.15% tx 0.08% / 0.07% listen 0.12% / 0.08%)</t>
  </si>
  <si>
    <t xml:space="preserve"> 460807 P 0.18 11 4068663 113878326 352364 332804 0 168384 532099 9295557 17936 27518 0 12634 (radio 0.21% / 0.46% tx 0.29% / 0.18% listen 0.28% / 0.28%)</t>
  </si>
  <si>
    <t xml:space="preserve"> 460807 P 0.18 11 5205315 112743862 225623 339038 0 203683 543928 9285906 9611 22721 0 13626 (radio 0.11% / 0.32% tx 0.19% / 0.09% listen 0.28% / 0.23%)</t>
  </si>
  <si>
    <t xml:space="preserve"> 460808 P 0.18 11 1890333 116065858 123801 175720 0 127051 168219 9661633 9949 9226 0 5814 (radio 0.25% / 0.19% tx 0.10% / 0.10% listen 0.14% / 0.09%)</t>
  </si>
  <si>
    <t xml:space="preserve"> 460807 P 0.18 11 2257158 115696660 164150 231200 0 150633 502432 9325049 8052 26578 0 14102 (radio 0.33% / 0.35% tx 0.13% / 0.08% listen 0.19% / 0.27%)</t>
  </si>
  <si>
    <t xml:space="preserve"> 460808 P 0.18 11 2248508 115702051 176004 211361 0 134356 205823 9621953 11431 10120 0 5966 (radio 0.32% / 0.21% tx 0.14% / 0.11% listen 0.17% / 0.10%)</t>
  </si>
  <si>
    <t xml:space="preserve"> 460807 P 0.18 11 5541893 112407847 277885 341013 0 184997 553551 9276361 12351 28344 0 14205 (radio 0.16% / 0.41% tx 0.23% / 0.12% listen 0.28% / 0.28%)</t>
  </si>
  <si>
    <t xml:space="preserve"> 460808 P 0.18 11 2889037 115060405 125940 215339 0 146109 305881 9521750 7140 10716 0 5780 (radio 0.28% / 0.18% tx 0.10% / 0.07% listen 0.18% / 0.10%)</t>
  </si>
  <si>
    <t xml:space="preserve"> 460807 P 0.18 11 5011309 112939243 190455 298908 0 180381 545330 9284525 8504 25444 0 12254 (radio 0.05% / 0.34% tx 0.16% / 0.08% listen 0.25% / 0.25%)</t>
  </si>
  <si>
    <t xml:space="preserve"> 460807 P 0.18 11 4719219 113232720 308499 325797 0 182111 526548 9301067 9228 27288 0 16413 (radio 0.17% / 0.37% tx 0.26% / 0.09% listen 0.27% / 0.27%)</t>
  </si>
  <si>
    <t xml:space="preserve"> 460807 P 0.18 11 4603965 113347323 265188 345418 0 207017 534630 9293035 7991 25921 0 15281 (radio 0.15% / 0.34% tx 0.22% / 0.08% listen 0.29% / 0.26%)</t>
  </si>
  <si>
    <t xml:space="preserve"> 460808 P 0.18 11 2049380 115898931 164160 183531 0 139747 242184 9587661 9367 7409 0 5724 (radio 0.29% / 0.17% tx 0.13% / 0.09% listen 0.15% / 0.07%)</t>
  </si>
  <si>
    <t xml:space="preserve"> 460808 P 0.18 11 4959548 112989658 317483 368741 0 194972 533814 9296003 6754 25200 0 15864 (radio 0.21% / 0.32% tx 0.26% / 0.06% listen 0.31% / 0.25%)</t>
  </si>
  <si>
    <t xml:space="preserve"> 460807 P 0.18 11 5130650 112816215 266095 361513 0 198547 554942 9274834 12284 27185 0 15027 (radio 0.16% / 0.40% tx 0.22% / 0.12% listen 0.30% / 0.27%)</t>
  </si>
  <si>
    <t xml:space="preserve"> 460807 P 0.18 11 2397167 115559212 120171 211004 0 160071 543431 9286586 9851 26886 0 16141 (radio 0.28% / 0.37% tx 0.10% / 0.10% listen 0.17% / 0.27%)</t>
  </si>
  <si>
    <t xml:space="preserve"> 460808 P 0.18 11 2348852 115597872 114387 192587 0 143917 482156 9347910 8587 28222 0 13447 (radio 0.26% / 0.37% tx 0.09% / 0.08% listen 0.16% / 0.28%)</t>
  </si>
  <si>
    <t xml:space="preserve"> 460808 P 0.18 11 1785391 116168274 116489 174602 0 124841 143480 9684204 6954 9455 0 5779 (radio 0.24% / 0.16% tx 0.09% / 0.07% listen 0.14% / 0.09%)</t>
  </si>
  <si>
    <t xml:space="preserve"> 460807 P 0.18 11 5097640 112850152 451192 392732 0 180248 588591 9241505 71205 40747 0 9140 (radio 0.35% / 1.13% tx 0.01% / 0.72% listen 0.33% / 0.41%)</t>
  </si>
  <si>
    <t xml:space="preserve"> 460807 P 0.18 11 4300986 113647529 265200 306849 0 176333 551563 9278092 10498 26835 0 12491 (radio 0.12% / 0.37% tx 0.22% / 0.10% listen 0.26% / 0.27%)</t>
  </si>
  <si>
    <t xml:space="preserve"> 460808 P 0.18 11 4592191 113364476 335962 358531 0 192311 542537 9287502 8896 27277 0 13272 (radio 0.22% / 0.36% tx 0.28% / 0.09% listen 0.30% / 0.27%)</t>
  </si>
  <si>
    <t xml:space="preserve"> 460807 P 0.18 11 5469834 112483306 548501 485885 0 198484 536270 9291250 6998 25495 0 14042 (radio 0.14% / 0.33% tx 0.10% / 0.07% listen 0.04% / 0.25%)</t>
  </si>
  <si>
    <t xml:space="preserve"> 460807 P 0.18 11 5265703 112684171 254063 374210 0 223258 543999 9285811 10982 24766 0 12946 (radio 0.16% / 0.36% tx 0.21% / 0.11% listen 0.31% / 0.25%)</t>
  </si>
  <si>
    <t xml:space="preserve"> 460808 P 0.18 11 2543289 115411395 154398 181073 0 143008 242866 9586947 9377 7487 0 6207 (radio 0.28% / 0.17% tx 0.13% / 0.09% listen 0.15% / 0.07%)</t>
  </si>
  <si>
    <t>DATA send to 1 'Hello 12'</t>
  </si>
  <si>
    <t>DATA recv 'Hello 12 from the client' from 8</t>
  </si>
  <si>
    <t>DATA recv 'Hello 12 from the client' from 34</t>
  </si>
  <si>
    <t>DATA recv 'Hello 12 from the client' from 11</t>
  </si>
  <si>
    <t>DATA recv 'Hello 12 from the client' from 30</t>
  </si>
  <si>
    <t>DATA recv 'Hello 12 from the client' from 31</t>
  </si>
  <si>
    <t>DATA recv 'Hello 12 from the client' from 2</t>
  </si>
  <si>
    <t>DATA recv 'Hello 12 from the client' from 4</t>
  </si>
  <si>
    <t>DATA recv 'Hello 12 from the client' from 1</t>
  </si>
  <si>
    <t>DATA recv 'Hello 12 from the client' from 6</t>
  </si>
  <si>
    <t>DATA recv 'Hello 12 from the client' from 27</t>
  </si>
  <si>
    <t>DATA recv 'Hello 12 from the client' from 28</t>
  </si>
  <si>
    <t>DATA recv 'Hello 12 from the client' from 33</t>
  </si>
  <si>
    <t>DATA recv 'Hello 12 from the client' from 7</t>
  </si>
  <si>
    <t>DATA recv 'Hello 12 from the client' from 16</t>
  </si>
  <si>
    <t>DATA recv 'Hello 12 from the client' from 25</t>
  </si>
  <si>
    <t>DATA recv 'Hello 12 from the client' from 15</t>
  </si>
  <si>
    <t>DATA recv 'Hello 12 from the client' from 10</t>
  </si>
  <si>
    <t>DATA recv 'Hello 12 from the client' from 12</t>
  </si>
  <si>
    <t>DATA recv 'Hello 12 from the client' from 26</t>
  </si>
  <si>
    <t>DATA recv 'Hello 12 from the client' from 9</t>
  </si>
  <si>
    <t>DATA recv 'Hello 12 from the client' from 14</t>
  </si>
  <si>
    <t>DATA recv 'Hello 12 from the client' from 5</t>
  </si>
  <si>
    <t>DATA recv 'Hello 12 from the client' from 17</t>
  </si>
  <si>
    <t>DATA recv 'Hello 12 from the client' from 3</t>
  </si>
  <si>
    <t>DATA recv 'Hello 12 from the client' from 13</t>
  </si>
  <si>
    <t>DATA recv 'Hello 12 from the client' from 32</t>
  </si>
  <si>
    <t>DATA recv 'Hello 12 from the client' from 29</t>
  </si>
  <si>
    <t xml:space="preserve"> 499208 P 0.18 12 1756746 126013303 135268 176276 0 137675 145232 9682591 10805 8899 0 6146 (radio 0.24% / 0.20% tx 0.10% / 0.10% listen 0.13% / 0.09%)</t>
  </si>
  <si>
    <t xml:space="preserve"> 499207 P 0.18 12 5595039 122180917 346967 404247 0 208067 557244 9272385 12347 28412 0 10653 (radio 0.25% / 0.41% tx 0.27% / 0.12% listen 0.31% / 0.28%)</t>
  </si>
  <si>
    <t xml:space="preserve"> 499208 P 0.18 12 1580762 126187619 128848 162334 0 132909 125663 9702099 10650 8774 0 6194 (radio 0.22% / 0.19% tx 0.10% / 0.10% listen 0.12% / 0.08%)</t>
  </si>
  <si>
    <t xml:space="preserve"> 499207 P 0.18 12 5157424 122626391 324898 396608 0 208120 583609 9246078 16886 31411 0 11508 (radio 0.22% / 0.49% tx 0.25% / 0.17% listen 0.31% / 0.31%)</t>
  </si>
  <si>
    <t xml:space="preserve"> 499208 P 0.18 12 1555374 126213117 113130 161212 0 131336 121976 9705788 8043 8792 0 5739 (radio 0.21% / 0.17% tx 0.08% / 0.08% listen 0.12% / 0.08%)</t>
  </si>
  <si>
    <t xml:space="preserve"> 499207 P 0.18 12 4594785 123181967 362288 358386 0 178065 526119 9303641 9924 25582 0 9681 (radio 0.22% / 0.36% tx 0.28% / 0.10% listen 0.28% / 0.26%)</t>
  </si>
  <si>
    <t xml:space="preserve"> 499207 P 0.18 12 5756840 122022319 233933 365854 0 214016 551522 9278457 8310 26816 0 10333 (radio 0.13% / 0.35% tx 0.18% / 0.08% listen 0.28% / 0.27%)</t>
  </si>
  <si>
    <t xml:space="preserve"> 499208 P 0.18 12 2062851 125723080 134307 186052 0 133009 172515 9657222 10506 10332 0 5958 (radio 0.25% / 0.21% tx 0.10% / 0.10% listen 0.14% / 0.10%)</t>
  </si>
  <si>
    <t xml:space="preserve"> 499207 P 0.18 12 2784285 124997077 174852 258710 0 161105 527124 9300417 10702 27510 0 10472 (radio 0.00% / 0.38% tx 0.13% / 0.10% listen 0.20% / 0.27%)</t>
  </si>
  <si>
    <t xml:space="preserve"> 499208 P 0.18 12 2461539 125316898 186371 224149 0 140050 213028 9614847 10367 12788 0 5694 (radio 0.32% / 0.23% tx 0.14% / 0.10% listen 0.17% / 0.13%)</t>
  </si>
  <si>
    <t xml:space="preserve"> 499207 P 0.18 12 6103870 121675739 290698 374397 0 200670 561974 9267892 12813 33384 0 15673 (radio 0.18% / 0.46% tx 0.22% / 0.13% listen 0.29% / 0.33%)</t>
  </si>
  <si>
    <t xml:space="preserve"> 499208 P 0.18 12 3205529 124573768 136693 226967 0 153204 316489 9513363 10753 11628 0 7095 (radio 0.28% / 0.22% tx 0.10% / 0.10% listen 0.17% / 0.11%)</t>
  </si>
  <si>
    <t xml:space="preserve"> 499207 P 0.18 12 5569164 122211332 203127 327055 0 190002 557852 9272089 12672 28147 0 9621 (radio 0.07% / 0.41% tx 0.15% / 0.12% listen 0.25% / 0.28%)</t>
  </si>
  <si>
    <t xml:space="preserve"> 499207 P 0.18 12 5262752 122516894 320495 352606 0 191634 543530 9284174 11996 26809 0 9523 (radio 0.19% / 0.39% tx 0.25% / 0.12% listen 0.27% / 0.27%)</t>
  </si>
  <si>
    <t xml:space="preserve"> 499207 P 0.18 12 5152224 122628839 275264 375294 0 219737 548256 9281516 10076 29876 0 12720 (radio 0.17% / 0.40% tx 0.21% / 0.10% listen 0.29% / 0.30%)</t>
  </si>
  <si>
    <t xml:space="preserve"> 499208 P 0.18 12 2292827 125485364 173603 191484 0 145637 243444 9586433 9443 7953 0 5890 (radio 0.28% / 0.17% tx 0.13% / 0.09% listen 0.14% / 0.08%)</t>
  </si>
  <si>
    <t xml:space="preserve"> 499208 P 0.18 12 5511948 122266708 328715 398539 0 206850 552397 9277050 11232 29798 0 11878 (radio 0.23% / 0.41% tx 0.25% / 0.11% listen 0.31% / 0.30%)</t>
  </si>
  <si>
    <t xml:space="preserve"> 499207 P 0.18 12 5677812 122097000 274753 391128 0 210263 547159 9280785 8658 29615 0 11716 (radio 0.18% / 0.38% tx 0.21% / 0.08% listen 0.30% / 0.30%)</t>
  </si>
  <si>
    <t xml:space="preserve"> 499207 P 0.18 12 2957590 124828595 129915 238141 0 171525 560420 9269383 9744 27137 0 11454 (radio 0.28% / 0.37% tx 0.10% / 0.09% listen 0.18% / 0.27%)</t>
  </si>
  <si>
    <t xml:space="preserve"> 499208 P 0.18 12 2908815 124867933 140810 232286 0 154227 559960 9270061 26423 39699 0 10310 (radio 0.29% / 0.67% tx 0.11% / 0.26% listen 0.18% / 0.40%)</t>
  </si>
  <si>
    <t xml:space="preserve"> 499208 P 0.18 12 1939994 125843478 127065 185402 0 130729 154600 9675204 10576 10800 0 5888 (radio 0.24% / 0.21% tx 0.09% / 0.10% listen 0.14% / 0.10%)</t>
  </si>
  <si>
    <t xml:space="preserve"> 499207 P 0.18 12 5648804 122128852 461449 419867 0 193511 551161 9278700 10257 27135 0 13263 (radio 0.01% / 0.38% tx 0.02% / 0.10% listen 0.32% / 0.27%)</t>
  </si>
  <si>
    <t xml:space="preserve"> 499207 P 0.18 12 4882558 122895764 280530 342701 0 188025 581569 9248235 15330 35852 0 11692 (radio 0.15% / 0.52% tx 0.21% / 0.15% listen 0.26% / 0.36%)</t>
  </si>
  <si>
    <t xml:space="preserve"> 499208 P 0.18 12 5172983 122613468 353271 391480 0 203153 580789 9248992 17309 32949 0 10842 (radio 0.24% / 0.51% tx 0.27% / 0.17% listen 0.30% / 0.33%)</t>
  </si>
  <si>
    <t xml:space="preserve"> 499207 P 0.18 12 6032651 121750123 562137 519203 0 211305 562814 9266817 13636 33318 0 12821 (radio 0.17% / 0.47% tx 0.10% / 0.13% listen 0.07% / 0.33%)</t>
  </si>
  <si>
    <t xml:space="preserve"> 499207 P 0.18 12 5818127 121961467 261213 400046 0 234599 552421 9277296 7150 25836 0 11341 (radio 0.18% / 0.33% tx 0.20% / 0.07% listen 0.31% / 0.26%)</t>
  </si>
  <si>
    <t xml:space="preserve"> 499208 P 0.18 12 2788144 124996464 163917 189359 0 148747 244852 9585069 9519 8286 0 5739 (radio 0.27% / 0.18% tx 0.12% / 0.09% listen 0.14% / 0.08%)</t>
  </si>
  <si>
    <t>DATA send to 1 'Hello 13'</t>
  </si>
  <si>
    <t>DATA recv 'Hello 13 from the client' from 8</t>
  </si>
  <si>
    <t>DATA recv 'Hello 13 from the client' from 34</t>
  </si>
  <si>
    <t>DATA recv 'Hello 13 from the client' from 11</t>
  </si>
  <si>
    <t>DATA recv 'Hello 13 from the client' from 30</t>
  </si>
  <si>
    <t>DATA recv 'Hello 13 from the client' from 27</t>
  </si>
  <si>
    <t>DATA recv 'Hello 13 from the client' from 31</t>
  </si>
  <si>
    <t>DATA recv 'Hello 13 from the client' from 28</t>
  </si>
  <si>
    <t>DATA recv 'Hello 13 from the client' from 1</t>
  </si>
  <si>
    <t>DATA recv 'Hello 13 from the client' from 7</t>
  </si>
  <si>
    <t>DATA recv 'Hello 13 from the client' from 33</t>
  </si>
  <si>
    <t>DATA recv 'Hello 13 from the client' from 25</t>
  </si>
  <si>
    <t>DATA recv 'Hello 13 from the client' from 14</t>
  </si>
  <si>
    <t>DATA recv 'Hello 13 from the client' from 10</t>
  </si>
  <si>
    <t>DATA recv 'Hello 13 from the client' from 12</t>
  </si>
  <si>
    <t>DATA recv 'Hello 13 from the client' from 2</t>
  </si>
  <si>
    <t>DATA recv 'Hello 13 from the client' from 5</t>
  </si>
  <si>
    <t>DATA recv 'Hello 13 from the client' from 26</t>
  </si>
  <si>
    <t>DATA recv 'Hello 13 from the client' from 4</t>
  </si>
  <si>
    <t>DATA recv 'Hello 13 from the client' from 29</t>
  </si>
  <si>
    <t>DATA recv 'Hello 13 from the client' from 17</t>
  </si>
  <si>
    <t>DATA recv 'Hello 13 from the client' from 15</t>
  </si>
  <si>
    <t>DATA recv 'Hello 13 from the client' from 13</t>
  </si>
  <si>
    <t>DATA recv 'Hello 13 from the client' from 3</t>
  </si>
  <si>
    <t>DATA recv 'Hello 13 from the client' from 32</t>
  </si>
  <si>
    <t>DATA recv 'Hello 13 from the client' from 9</t>
  </si>
  <si>
    <t>DATA recv 'Hello 13 from the client' from 6</t>
  </si>
  <si>
    <t>DATA recv 'Hello 13 from the client' from 16</t>
  </si>
  <si>
    <t xml:space="preserve"> 537608 P 0.18 13 1894315 135705598 142441 183882 0 143465 137566 9692295 7173 7606 0 5790 (radio 0.23% / 0.15% tx 0.10% / 0.07% listen 0.13% / 0.07%)</t>
  </si>
  <si>
    <t xml:space="preserve"> 537607 P 0.18 13 6144071 131461442 359668 431314 0 220888 549029 9280525 12701 27067 0 12821 (radio 0.26% / 0.40% tx 0.26% / 0.12% listen 0.00% / 0.27%)</t>
  </si>
  <si>
    <t xml:space="preserve"> 537608 P 0.18 13 1701695 135894388 136657 171209 0 138862 120930 9706769 7809 8875 0 5953 (radio 0.22% / 0.16% tx 0.09% / 0.07% listen 0.12% / 0.09%)</t>
  </si>
  <si>
    <t xml:space="preserve"> 537607 P 0.18 13 5706657 131906701 337235 424512 0 219482 549230 9280310 12337 27904 0 11362 (radio 0.24% / 0.40% tx 0.24% / 0.12% listen 0.30% / 0.28%)</t>
  </si>
  <si>
    <t xml:space="preserve"> 537608 P 0.18 13 1676677 135921879 123378 169398 0 137516 121300 9708762 10248 8186 0 6180 (radio 0.21% / 0.18% tx 0.08% / 0.10% listen 0.12% / 0.08%)</t>
  </si>
  <si>
    <t xml:space="preserve"> 537607 P 0.18 13 5120713 132485806 375571 384261 0 187126 525925 9303839 13283 25875 0 9061 (radio 0.24% / 0.39% tx 0.27% / 0.13% listen 0.27% / 0.26%)</t>
  </si>
  <si>
    <t xml:space="preserve"> 537607 P 0.18 13 6310275 131298476 245493 394082 0 226707 553432 9276157 11560 28228 0 12691 (radio 0.15% / 0.40% tx 0.17% / 0.11% listen 0.28% / 0.28%)</t>
  </si>
  <si>
    <t xml:space="preserve"> 537608 P 0.18 13 2233457 135382350 144392 196546 0 138925 170603 9659270 10085 10494 0 5916 (radio 0.24% / 0.20% tx 0.10% / 0.10% listen 0.14% / 0.10%)</t>
  </si>
  <si>
    <t xml:space="preserve"> 537607 P 0.18 13 3352678 134258249 200009 303647 0 170319 568390 9261172 25157 44937 0 9214 (radio 0.05% / 0.71% tx 0.14% / 0.25% listen 0.22% / 0.45%)</t>
  </si>
  <si>
    <t xml:space="preserve"> 537608 P 0.18 13 2663371 134942948 195138 234896 0 146725 201829 9626050 8767 10747 0 6675 (radio 0.00% / 0.19% tx 0.14% / 0.08% listen 0.17% / 0.10%)</t>
  </si>
  <si>
    <t xml:space="preserve"> 537607 P 0.18 13 6680978 130928328 306422 411057 0 215403 577105 9252589 15724 36660 0 14733 (radio 0.20% / 0.53% tx 0.22% / 0.15% listen 0.29% / 0.37%)</t>
  </si>
  <si>
    <t xml:space="preserve"> 537608 P 0.18 13 3519395 134087537 147115 238668 0 158882 313863 9513769 10422 11701 0 5678 (radio 0.28% / 0.22% tx 0.10% / 0.10% listen 0.17% / 0.11%)</t>
  </si>
  <si>
    <t xml:space="preserve"> 537607 P 0.18 13 6139967 131470529 217480 356008 0 199267 570800 9259197 14353 28953 0 9265 (radio 0.10% / 0.44% tx 0.15% / 0.14% listen 0.25% / 0.29%)</t>
  </si>
  <si>
    <t xml:space="preserve"> 537607 P 0.18 13 5790157 131819089 326584 378789 0 203246 527402 9302195 6089 26183 0 11612 (radio 0.20% / 0.32% tx 0.23% / 0.06% listen 0.27% / 0.26%)</t>
  </si>
  <si>
    <t xml:space="preserve"> 537607 P 0.18 13 5701285 131909590 287855 405166 0 233157 549058 9280751 12591 29872 0 13420 (radio 0.19% / 0.43% tx 0.20% / 0.12% listen 0.29% / 0.30%)</t>
  </si>
  <si>
    <t xml:space="preserve"> 537608 P 0.18 13 2536352 135071682 183045 199430 0 151834 243522 9586318 9442 7946 0 6197 (radio 0.27% / 0.17% tx 0.13% / 0.09% listen 0.14% / 0.08%)</t>
  </si>
  <si>
    <t xml:space="preserve"> 537608 P 0.18 13 6060783 131547534 337991 428524 0 220753 548832 9280826 9276 29985 0 13903 (radio 0.24% / 0.39% tx 0.24% / 0.09% listen 0.31% / 0.30%)</t>
  </si>
  <si>
    <t xml:space="preserve"> 537607 P 0.18 13 6233233 131371482 287217 423299 0 221561 555418 9274482 12464 32171 0 11298 (radio 0.20% / 0.45% tx 0.20% / 0.12% listen 0.30% / 0.32%)</t>
  </si>
  <si>
    <t xml:space="preserve"> 537607 P 0.18 13 3502543 134113532 140082 269467 0 185760 544950 9284937 10167 31326 0 14235 (radio 0.29% / 0.42% tx 0.10% / 0.10% listen 0.19% / 0.31%)</t>
  </si>
  <si>
    <t xml:space="preserve"> 537608 P 0.18 13 3453318 134153137 162152 269339 0 163348 544500 9285204 21342 37053 0 9121 (radio 0.00% / 0.59% tx 0.11% / 0.21% listen 0.19% / 0.37%)</t>
  </si>
  <si>
    <t xml:space="preserve"> 537608 P 0.18 13 2092236 135521016 137483 195608 0 136843 152239 9677538 10418 10206 0 6114 (radio 0.24% / 0.20% tx 0.09% / 0.10% listen 0.14% / 0.10%)</t>
  </si>
  <si>
    <t xml:space="preserve"> 537607 P 0.18 13 6200109 131407071 471194 447969 0 206795 551302 9278219 9745 28102 0 13284 (radio 0.04% / 0.38% tx 0.03% / 0.09% listen 0.01% / 0.28%)</t>
  </si>
  <si>
    <t xml:space="preserve"> 537607 P 0.18 13 5434804 132173172 288590 374715 0 202346 552243 9277408 8060 32014 0 14321 (radio 0.16% / 0.40% tx 0.20% / 0.08% listen 0.27% / 0.32%)</t>
  </si>
  <si>
    <t xml:space="preserve"> 537608 P 0.18 13 5728304 131887865 365976 422171 0 215888 555318 9274397 12705 30691 0 12735 (radio 0.26% / 0.44% tx 0.26% / 0.12% listen 0.30% / 0.31%)</t>
  </si>
  <si>
    <t xml:space="preserve"> 537607 P 0.18 13 6591921 131018560 575673 554795 0 228356 559267 9268437 13536 35592 0 17051 (radio 0.19% / 0.49% tx 0.10% / 0.13% listen 0.09% / 0.36%)</t>
  </si>
  <si>
    <t xml:space="preserve"> 537607 P 0.18 13 6384395 131224862 275119 430102 0 247036 566265 9263395 13906 30056 0 12437 (radio 0.20% / 0.44% tx 0.19% / 0.14% listen 0.00% / 0.30%)</t>
  </si>
  <si>
    <t xml:space="preserve"> 537608 P 0.18 13 3026738 134587891 173301 196924 0 155019 238591 9591427 9384 7565 0 6272 (radio 0.26% / 0.17% tx 0.12% / 0.09% listen 0.14% / 0.07%)</t>
  </si>
  <si>
    <t>DATA send to 1 'Hello 14'</t>
  </si>
  <si>
    <t>DATA recv 'Hello 14 from the client' from 11</t>
  </si>
  <si>
    <t>DATA recv 'Hello 14 from the client' from 30</t>
  </si>
  <si>
    <t>DATA recv 'Hello 14 from the client' from 2</t>
  </si>
  <si>
    <t>DATA recv 'Hello 14 from the client' from 28</t>
  </si>
  <si>
    <t>DATA recv 'Hello 14 from the client' from 8</t>
  </si>
  <si>
    <t>DATA recv 'Hello 14 from the client' from 14</t>
  </si>
  <si>
    <t>DATA recv 'Hello 14 from the client' from 27</t>
  </si>
  <si>
    <t>DATA recv 'Hello 14 from the client' from 1</t>
  </si>
  <si>
    <t>DATA recv 'Hello 14 from the client' from 25</t>
  </si>
  <si>
    <t>DATA recv 'Hello 14 from the client' from 16</t>
  </si>
  <si>
    <t>DATA recv 'Hello 14 from the client' from 7</t>
  </si>
  <si>
    <t>DATA recv 'Hello 14 from the client' from 29</t>
  </si>
  <si>
    <t>DATA recv 'Hello 14 from the client' from 15</t>
  </si>
  <si>
    <t>DATA recv 'Hello 14 from the client' from 26</t>
  </si>
  <si>
    <t>DATA recv 'Hello 14 from the client' from 17</t>
  </si>
  <si>
    <t>DATA recv 'Hello 14 from the client' from 12</t>
  </si>
  <si>
    <t>DATA recv 'Hello 14 from the client' from 3</t>
  </si>
  <si>
    <t>DATA recv 'Hello 14 from the client' from 6</t>
  </si>
  <si>
    <t>DATA recv 'Hello 14 from the client' from 32</t>
  </si>
  <si>
    <t>DATA recv 'Hello 14 from the client' from 13</t>
  </si>
  <si>
    <t>DATA recv 'Hello 14 from the client' from 4</t>
  </si>
  <si>
    <t>DATA recv 'Hello 14 from the client' from 5</t>
  </si>
  <si>
    <t>DATA recv 'Hello 14 from the client' from 9</t>
  </si>
  <si>
    <t>DATA recv 'Hello 14 from the client' from 10</t>
  </si>
  <si>
    <t xml:space="preserve"> 576008 P 0.18 14 2035458 145392285 150177 192373 0 149503 141140 9686687 7736 8491 0 6038 (radio 0.23% / 0.16% tx 0.10% / 0.07% listen 0.13% / 0.08%)</t>
  </si>
  <si>
    <t xml:space="preserve"> 576007 P 0.18 14 6697266 140738079 372929 463571 0 234616 553192 9276637 13261 32257 0 13728 (radio 0.27% / 0.46% tx 0.25% / 0.13% listen 0.02% / 0.32%)</t>
  </si>
  <si>
    <t xml:space="preserve"> 576008 P 0.18 14 1826253 145600044 147133 179306 0 144778 124555 9705656 10476 8097 0 5916 (radio 0.22% / 0.18% tx 0.09% / 0.10% listen 0.12% / 0.08%)</t>
  </si>
  <si>
    <t xml:space="preserve"> 576007 P 0.18 14 6288760 141154452 355373 462356 0 234732 582100 9247751 18138 37844 0 15250 (radio 0.26% / 0.56% tx 0.24% / 0.18% listen 0.02% / 0.38%)</t>
  </si>
  <si>
    <t xml:space="preserve"> 576008 P 0.18 14 1800533 145625766 133529 177559 0 143386 123853 9703887 10151 8161 0 5870 (radio 0.21% / 0.18% tx 0.09% / 0.10% listen 0.12% / 0.08%)</t>
  </si>
  <si>
    <t xml:space="preserve"> 576007 P 0.18 14 5670089 141766121 389967 413552 0 199449 549373 9280315 14396 29291 0 12323 (radio 0.25% / 0.44% tx 0.26% / 0.14% listen 0.28% / 0.29%)</t>
  </si>
  <si>
    <t xml:space="preserve"> 576007 P 0.18 14 6883106 140553492 258893 427373 0 241252 572828 9255016 13400 33291 0 14545 (radio 0.17% / 0.47% tx 0.17% / 0.13% listen 0.28% / 0.33%)</t>
  </si>
  <si>
    <t xml:space="preserve"> 576008 P 0.18 14 2400997 145044835 154442 206065 0 145114 167537 9662485 10050 9519 0 6189 (radio 0.24% / 0.19% tx 0.10% / 0.10% listen 0.13% / 0.09%)</t>
  </si>
  <si>
    <t xml:space="preserve"> 576007 P 0.18 14 3880519 143560104 208445 332386 0 181901 527838 9301855 8436 28739 0 11582 (radio 0.07% / 0.37% tx 0.14% / 0.08% listen 0.22% / 0.29%)</t>
  </si>
  <si>
    <t xml:space="preserve"> 576008 P 0.18 14 2872079 144562113 204194 245968 0 152364 208705 9619165 9056 11072 0 5639 (radio 0.01% / 0.20% tx 0.13% / 0.09% listen 0.16% / 0.11%)</t>
  </si>
  <si>
    <t xml:space="preserve"> 576007 P 0.18 14 7254312 140182732 325217 449947 0 233466 573331 9254404 18795 38890 0 18063 (radio 0.23% / 0.58% tx 0.22% / 0.19% listen 0.01% / 0.39%)</t>
  </si>
  <si>
    <t xml:space="preserve"> 576008 P 0.18 14 3827885 143606704 157333 248948 0 165445 308487 9519167 10218 10280 0 6563 (radio 0.27% / 0.20% tx 0.10% / 0.10% listen 0.16% / 0.10%)</t>
  </si>
  <si>
    <t xml:space="preserve"> 576007 P 0.18 14 6712869 140727375 231319 388405 0 211229 572899 9256846 13839 32397 0 11962 (radio 0.12% / 0.47% tx 0.15% / 0.14% listen 0.26% / 0.32%)</t>
  </si>
  <si>
    <t xml:space="preserve"> 576007 P 0.18 14 6353124 141086047 339032 412032 0 217243 562964 9266958 12448 33243 0 13997 (radio 0.21% / 0.46% tx 0.22% / 0.12% listen 0.27% / 0.33%)</t>
  </si>
  <si>
    <t xml:space="preserve"> 576007 P 0.18 14 6251880 141188928 300329 436350 0 249230 550592 9279338 12474 31184 0 16073 (radio 0.20% / 0.44% tx 0.20% / 0.12% listen 0.00% / 0.31%)</t>
  </si>
  <si>
    <t xml:space="preserve"> 576008 P 0.18 14 2770177 144667874 189427 207049 0 157902 233822 9596192 6382 7619 0 6068 (radio 0.26% / 0.14% tx 0.12% / 0.06% listen 0.14% / 0.07%)</t>
  </si>
  <si>
    <t xml:space="preserve"> 576008 P 0.18 14 6642718 140795494 358031 462471 0 231184 581932 9247960 20040 33947 0 10431 (radio 0.26% / 0.54% tx 0.24% / 0.20% listen 0.02% / 0.34%)</t>
  </si>
  <si>
    <t xml:space="preserve"> 576007 P 0.18 14 6797797 140636871 301621 458118 0 237143 564561 9265389 14404 34819 0 15582 (radio 0.22% / 0.50% tx 0.20% / 0.14% listen 0.01% / 0.35%)</t>
  </si>
  <si>
    <t xml:space="preserve"> 576007 P 0.18 14 4103021 143340950 170324 312755 0 195947 600475 9227418 30242 43288 0 10187 (radio 0.03% / 0.74% tx 0.11% / 0.30% listen 0.21% / 0.44%)</t>
  </si>
  <si>
    <t xml:space="preserve"> 576008 P 0.18 14 3991254 143442883 177467 306225 0 177568 537933 9289746 15315 36886 0 14220 (radio 0.03% / 0.53% tx 0.12% / 0.15% listen 0.20% / 0.37%)</t>
  </si>
  <si>
    <t xml:space="preserve"> 576008 P 0.18 14 2239198 145203723 147439 205731 0 143634 146959 9682707 9956 10123 0 6791 (radio 0.23% / 0.20% tx 0.09% / 0.10% listen 0.13% / 0.10%)</t>
  </si>
  <si>
    <t xml:space="preserve"> 576007 P 0.18 14 6736633 140698363 478920 476192 0 220933 536521 9291292 7726 28223 0 14138 (radio 0.06% / 0.36% tx 0.03% / 0.07% listen 0.03% / 0.28%)</t>
  </si>
  <si>
    <t xml:space="preserve"> 576007 P 0.18 14 6012954 141424702 306757 413065 0 218322 578147 9251530 18167 38350 0 15976 (radio 0.19% / 0.57% tx 0.20% / 0.18% listen 0.28% / 0.39%)</t>
  </si>
  <si>
    <t xml:space="preserve"> 576008 P 0.18 14 6295487 141150493 380596 457416 0 232839 567180 9262628 14620 35245 0 16951 (radio 0.27% / 0.50% tx 0.25% / 0.14% listen 0.01% / 0.35%)</t>
  </si>
  <si>
    <t xml:space="preserve"> 576007 P 0.18 14 7165436 140274671 588312 594074 0 246896 573512 9256111 12639 39279 0 18540 (radio 0.21% / 0.52% tx 0.10% / 0.12% listen 0.11% / 0.39%)</t>
  </si>
  <si>
    <t xml:space="preserve"> 576007 P 0.18 14 6952340 140486976 287725 465663 0 262656 567942 9262114 12606 35561 0 15620 (radio 0.21% / 0.48% tx 0.19% / 0.12% listen 0.02% / 0.36%)</t>
  </si>
  <si>
    <t xml:space="preserve"> 576008 P 0.18 14 3269764 144174780 182666 204483 0 160719 243023 9586889 9365 7559 0 5700 (radio 0.26% / 0.17% tx 0.12% / 0.09% listen 0.13% / 0.07%)</t>
  </si>
  <si>
    <t>DATA send to 1 'Hello 15'</t>
  </si>
  <si>
    <t>DATA recv 'Hello 15 from the client' from 34</t>
  </si>
  <si>
    <t>DATA recv 'Hello 15 from the client' from 30</t>
  </si>
  <si>
    <t>DATA recv 'Hello 15 from the client' from 31</t>
  </si>
  <si>
    <t>DATA recv 'Hello 15 from the client' from 27</t>
  </si>
  <si>
    <t>DATA recv 'Hello 15 from the client' from 7</t>
  </si>
  <si>
    <t>DATA recv 'Hello 15 from the client' from 8</t>
  </si>
  <si>
    <t>DATA recv 'Hello 15 from the client' from 1</t>
  </si>
  <si>
    <t>DATA recv 'Hello 15 from the client' from 28</t>
  </si>
  <si>
    <t>DATA recv 'Hello 15 from the client' from 25</t>
  </si>
  <si>
    <t>DATA recv 'Hello 15 from the client' from 11</t>
  </si>
  <si>
    <t>DATA recv 'Hello 15 from the client' from 16</t>
  </si>
  <si>
    <t>DATA recv 'Hello 15 from the client' from 15</t>
  </si>
  <si>
    <t>DATA recv 'Hello 15 from the client' from 33</t>
  </si>
  <si>
    <t>DATA recv 'Hello 15 from the client' from 29</t>
  </si>
  <si>
    <t>DATA recv 'Hello 15 from the client' from 14</t>
  </si>
  <si>
    <t>DATA recv 'Hello 15 from the client' from 26</t>
  </si>
  <si>
    <t>DATA recv 'Hello 15 from the client' from 2</t>
  </si>
  <si>
    <t>DATA recv 'Hello 15 from the client' from 4</t>
  </si>
  <si>
    <t>DATA recv 'Hello 15 from the client' from 12</t>
  </si>
  <si>
    <t>DATA recv 'Hello 15 from the client' from 9</t>
  </si>
  <si>
    <t>DATA recv 'Hello 15 from the client' from 32</t>
  </si>
  <si>
    <t>DATA recv 'Hello 15 from the client' from 5</t>
  </si>
  <si>
    <t>DATA recv 'Hello 15 from the client' from 6</t>
  </si>
  <si>
    <t>DATA recv 'Hello 15 from the client' from 10</t>
  </si>
  <si>
    <t>DATA recv 'Hello 15 from the client' from 13</t>
  </si>
  <si>
    <t>DATA recv 'Hello 15 from the client' from 17</t>
  </si>
  <si>
    <t>DATA recv 'Hello 15 from the client' from 3</t>
  </si>
  <si>
    <t xml:space="preserve"> 614408 P 0.18 15 2172225 155085181 157361 200220 0 155481 136764 9692896 7184 7847 0 5978 (radio 0.22% / 0.15% tx 0.10% / 0.07% listen 0.12% / 0.07%)</t>
  </si>
  <si>
    <t xml:space="preserve"> 614407 P 0.18 15 7250294 150015011 382288 493300 0 249889 553025 9276932 9359 29729 0 15273 (radio 0.01% / 0.39% tx 0.24% / 0.09% listen 0.04% / 0.30%)</t>
  </si>
  <si>
    <t xml:space="preserve"> 614408 P 0.18 15 1948158 155305818 154867 188033 0 150491 121902 9705774 7734 8727 0 5713 (radio 0.21% / 0.16% tx 0.09% / 0.07% listen 0.11% / 0.08%)</t>
  </si>
  <si>
    <t xml:space="preserve"> 614407 P 0.18 15 6841439 150431301 367544 492722 0 246400 552676 9276849 12171 30366 0 11668 (radio 0.00% / 0.43% tx 0.23% / 0.12% listen 0.04% / 0.30%)</t>
  </si>
  <si>
    <t xml:space="preserve"> 614408 P 0.18 15 1919536 155334493 140710 185423 0 149134 119000 9708727 7181 7864 0 5748 (radio 0.20% / 0.15% tx 0.08% / 0.07% listen 0.11% / 0.08%)</t>
  </si>
  <si>
    <t xml:space="preserve"> 614407 P 0.18 15 6190171 151075853 399648 439628 0 209527 520079 9309732 9681 26076 0 10078 (radio 0.26% / 0.36% tx 0.25% / 0.09% listen 0.00% / 0.26%)</t>
  </si>
  <si>
    <t xml:space="preserve"> 614407 P 0.18 15 7449039 149817480 273144 464446 0 259253 565930 9263988 14251 37073 0 18001 (radio 0.19% / 0.52% tx 0.17% / 0.14% listen 0.02% / 0.37%)</t>
  </si>
  <si>
    <t xml:space="preserve"> 614408 P 0.18 15 2568933 154706818 164398 215300 0 150981 167933 9661983 9956 9235 0 5867 (radio 0.24% / 0.19% tx 0.10% / 0.10% listen 0.13% / 0.09%)</t>
  </si>
  <si>
    <t xml:space="preserve"> 614407 P 0.18 15 4439275 152831110 223645 363886 0 195154 558753 9271006 15200 31500 0 13253 (radio 0.10% / 0.47% tx 0.14% / 0.15% listen 0.23% / 0.32%)</t>
  </si>
  <si>
    <t xml:space="preserve"> 614408 P 0.18 15 3081882 154182249 215541 256407 0 158093 209800 9620136 11347 10439 0 5729 (radio 0.02% / 0.22% tx 0.13% / 0.11% listen 0.16% / 0.10%)</t>
  </si>
  <si>
    <t xml:space="preserve"> 614407 P 0.18 15 7813616 149453006 335014 482915 0 247844 559301 9270274 9797 32968 0 14378 (radio 0.24% / 0.43% tx 0.21% / 0.09% listen 0.03% / 0.33%)</t>
  </si>
  <si>
    <t xml:space="preserve"> 614408 P 0.18 15 4140362 153121882 167590 260648 0 171209 312474 9515178 10257 11700 0 5764 (radio 0.27% / 0.22% tx 0.10% / 0.10% listen 0.16% / 0.11%)</t>
  </si>
  <si>
    <t xml:space="preserve"> 614407 P 0.18 15 7295606 149974297 249449 420687 0 221581 582734 9246922 18130 32282 0 10352 (radio 0.15% / 0.51% tx 0.15% / 0.18% listen 0.26% / 0.32%)</t>
  </si>
  <si>
    <t xml:space="preserve"> 614407 P 0.18 15 6905440 150363180 352057 443492 0 231508 552313 9277133 13025 31460 0 14265 (radio 0.23% / 0.45% tx 0.22% / 0.13% listen 0.00% / 0.32%)</t>
  </si>
  <si>
    <t xml:space="preserve"> 614407 P 0.18 15 6826737 150443841 317770 469979 0 261324 574854 9254913 17441 33629 0 12094 (radio 0.22% / 0.51% tx 0.20% / 0.17% listen 0.02% / 0.34%)</t>
  </si>
  <si>
    <t xml:space="preserve"> 614408 P 0.18 15 3012784 154255110 198808 214569 0 163625 242604 9587236 9381 7520 0 5723 (radio 0.26% / 0.17% tx 0.12% / 0.09% listen 0.13% / 0.07%)</t>
  </si>
  <si>
    <t xml:space="preserve"> 614408 P 0.18 15 7220896 150046652 376554 497328 0 241978 578175 9251158 18523 34857 0 10794 (radio 0.00% / 0.54% tx 0.23% / 0.18% listen 0.04% / 0.35%)</t>
  </si>
  <si>
    <t xml:space="preserve"> 614407 P 0.18 15 7357567 149904875 311098 488000 0 249489 559767 9268004 9477 29882 0 12346 (radio 0.23% / 0.40% tx 0.19% / 0.09% listen 0.03% / 0.30%)</t>
  </si>
  <si>
    <t xml:space="preserve"> 614407 P 0.18 15 4646354 152627491 177032 343435 0 211927 543330 9286541 6708 30680 0 15980 (radio 0.05% / 0.38% tx 0.11% / 0.06% listen 0.21% / 0.31%)</t>
  </si>
  <si>
    <t xml:space="preserve"> 614408 P 0.18 15 4530079 152733829 191980 343403 0 192581 538822 9290946 14513 37178 0 15013 (radio 0.06% / 0.52% tx 0.12% / 0.14% listen 0.21% / 0.37%)</t>
  </si>
  <si>
    <t xml:space="preserve"> 614408 P 0.18 15 2392723 154879932 157948 215897 0 149667 153522 9676209 10509 10166 0 6033 (radio 0.23% / 0.21% tx 0.10% / 0.10% listen 0.13% / 0.10%)</t>
  </si>
  <si>
    <t xml:space="preserve"> 614407 P 0.18 15 7319294 149945318 500087 512373 0 235249 582658 9246955 21167 36181 0 14316 (radio 0.09% / 0.58% tx 0.04% / 0.21% listen 0.05% / 0.36%)</t>
  </si>
  <si>
    <t xml:space="preserve"> 614407 P 0.18 15 6587352 150679935 321498 447745 0 233160 574395 9255233 14741 34680 0 14838 (radio 0.21% / 0.50% tx 0.20% / 0.14% listen 0.01% / 0.35%)</t>
  </si>
  <si>
    <t xml:space="preserve"> 614408 P 0.18 15 6855459 150420079 391560 488071 0 248120 559969 9269586 10964 30655 0 15281 (radio 0.01% / 0.42% tx 0.24% / 0.11% listen 0.03% / 0.31%)</t>
  </si>
  <si>
    <t xml:space="preserve"> 614407 P 0.18 15 7727068 149540784 603275 630131 0 265664 561629 9266113 14963 36057 0 18768 (radio 0.23% / 0.51% tx 0.11% / 0.15% listen 0.12% / 0.36%)</t>
  </si>
  <si>
    <t xml:space="preserve"> 614407 P 0.18 15 7516996 149751904 300654 497290 0 276221 564653 9264928 12929 31627 0 13565 (radio 0.23% / 0.45% tx 0.19% / 0.13% listen 0.04% / 0.32%)</t>
  </si>
  <si>
    <t xml:space="preserve"> 614408 P 0.18 15 3512701 153761665 192046 211942 0 166713 242934 9586885 9380 7459 0 5994 (radio 0.25% / 0.17% tx 0.12% / 0.09% listen 0.13% / 0.07%)</t>
  </si>
  <si>
    <t>DATA send to 1 'Hello 16'</t>
  </si>
  <si>
    <t>DATA recv 'Hello 16 from the client' from 11</t>
  </si>
  <si>
    <t>DATA recv 'Hello 16 from the client' from 28</t>
  </si>
  <si>
    <t>DATA recv 'Hello 16 from the client' from 30</t>
  </si>
  <si>
    <t>DATA recv 'Hello 16 from the client' from 6</t>
  </si>
  <si>
    <t>DATA recv 'Hello 16 from the client' from 8</t>
  </si>
  <si>
    <t>DATA recv 'Hello 16 from the client' from 1</t>
  </si>
  <si>
    <t>DATA recv 'Hello 16 from the client' from 7</t>
  </si>
  <si>
    <t>DATA recv 'Hello 16 from the client' from 16</t>
  </si>
  <si>
    <t>DATA recv 'Hello 16 from the client' from 15</t>
  </si>
  <si>
    <t>DATA recv 'Hello 16 from the client' from 25</t>
  </si>
  <si>
    <t>DATA recv 'Hello 16 from the client' from 4</t>
  </si>
  <si>
    <t>DATA recv 'Hello 16 from the client' from 31</t>
  </si>
  <si>
    <t>DATA recv 'Hello 16 from the client' from 10</t>
  </si>
  <si>
    <t>DATA recv 'Hello 16 from the client' from 5</t>
  </si>
  <si>
    <t>DATA recv 'Hello 16 from the client' from 26</t>
  </si>
  <si>
    <t>DATA recv 'Hello 16 from the client' from 29</t>
  </si>
  <si>
    <t>DATA recv 'Hello 16 from the client' from 14</t>
  </si>
  <si>
    <t>DATA recv 'Hello 16 from the client' from 2</t>
  </si>
  <si>
    <t>DATA recv 'Hello 16 from the client' from 17</t>
  </si>
  <si>
    <t>DATA recv 'Hello 16 from the client' from 13</t>
  </si>
  <si>
    <t>DATA recv 'Hello 16 from the client' from 32</t>
  </si>
  <si>
    <t>DATA recv 'Hello 16 from the client' from 27</t>
  </si>
  <si>
    <t>DATA recv 'Hello 16 from the client' from 33</t>
  </si>
  <si>
    <t>DATA recv 'Hello 16 from the client' from 9</t>
  </si>
  <si>
    <t xml:space="preserve"> 652808 P 0.18 16 2311879 164773355 164984 208299 0 161511 139651 9688174 7623 8079 0 6030 (radio 0.22% / 0.15% tx 0.09% / 0.07% listen 0.12% / 0.08%)</t>
  </si>
  <si>
    <t xml:space="preserve"> 652808 P 0.18 16 2070561 165013552 165348 196199 0 156439 122400 9707734 10481 8166 0 5948 (radio 0.21% / 0.18% tx 0.09% / 0.10% listen 0.11% / 0.08%)</t>
  </si>
  <si>
    <t xml:space="preserve"> 652807 P 0.18 16 7433487 159669085 381968 525324 0 259151 592045 9237784 14424 32602 0 12751 (radio 0.02% / 0.47% tx 0.22% / 0.14% listen 0.05% / 0.33%)</t>
  </si>
  <si>
    <t xml:space="preserve"> 652808 P 0.18 16 2041270 165040534 148439 193975 0 155323 121731 9706041 7729 8552 0 6189 (radio 0.20% / 0.16% tx 0.08% / 0.07% listen 0.11% / 0.08%)</t>
  </si>
  <si>
    <t xml:space="preserve"> 652807 P 0.18 16 6731705 160362052 410431 466563 0 219073 541531 9286199 10783 26935 0 9546 (radio 0.01% / 0.38% tx 0.24% / 0.10% listen 0.02% / 0.27%)</t>
  </si>
  <si>
    <t xml:space="preserve"> 652807 P 0.18 16 8004189 159090152 285765 493257 0 271479 555147 9272672 12621 28811 0 12226 (radio 0.20% / 0.42% tx 0.17% / 0.12% listen 0.03% / 0.29%)</t>
  </si>
  <si>
    <t xml:space="preserve"> 652808 P 0.18 16 2737787 164367675 171836 225535 0 157383 168851 9660857 7438 10235 0 6402 (radio 0.23% / 0.17% tx 0.10% / 0.07% listen 0.13% / 0.10%)</t>
  </si>
  <si>
    <t xml:space="preserve"> 652807 P 0.18 16 4966085 162131981 233422 389646 0 205995 526807 9300871 9777 25760 0 10841 (radio 0.11% / 0.36% tx 0.13% / 0.09% listen 0.23% / 0.26%)</t>
  </si>
  <si>
    <t xml:space="preserve"> 652808 P 0.18 16 3291595 163800375 224527 267830 0 164572 209710 9618126 8986 11423 0 6479 (radio 0.03% / 0.20% tx 0.13% / 0.09% listen 0.16% / 0.11%)</t>
  </si>
  <si>
    <t xml:space="preserve"> 652808 P 0.18 16 4459768 162632370 178738 272764 0 176903 319403 9510488 11148 12116 0 5694 (radio 0.01% / 0.23% tx 0.10% / 0.11% listen 0.16% / 0.12%)</t>
  </si>
  <si>
    <t xml:space="preserve"> 652807 P 0.18 16 7860585 159239023 260528 447645 0 231144 564976 9264726 11079 26958 0 9563 (radio 0.16% / 0.38% tx 0.15% / 0.11% listen 0.01% / 0.27%)</t>
  </si>
  <si>
    <t xml:space="preserve"> 652807 P 0.18 16 7474001 159622643 369981 472275 0 241813 568558 9259463 17924 28783 0 10305 (radio 0.24% / 0.47% tx 0.22% / 0.18% listen 0.02% / 0.29%)</t>
  </si>
  <si>
    <t xml:space="preserve"> 652807 P 0.18 16 7367287 159733159 330007 496936 0 273990 540547 9289318 12237 26957 0 12666 (radio 0.23% / 0.39% tx 0.19% / 0.12% listen 0.04% / 0.27%)</t>
  </si>
  <si>
    <t xml:space="preserve"> 652808 P 0.18 16 3250269 163847528 205114 221854 0 169669 237482 9592418 6306 7285 0 6044 (radio 0.25% / 0.13% tx 0.12% / 0.06% listen 0.13% / 0.07%)</t>
  </si>
  <si>
    <t xml:space="preserve"> 652808 P 0.18 16 7773539 159321863 384773 524822 0 253034 552640 9275211 8219 27494 0 11056 (radio 0.03% / 0.36% tx 0.23% / 0.08% listen 0.05% / 0.27%)</t>
  </si>
  <si>
    <t xml:space="preserve"> 652807 P 0.18 16 7940385 159150043 323115 522543 0 264090 582815 9245168 12017 34543 0 14601 (radio 0.24% / 0.47% tx 0.19% / 0.12% listen 0.05% / 0.35%)</t>
  </si>
  <si>
    <t xml:space="preserve"> 652807 P 0.18 16 5229236 161872308 187589 374623 0 222481 582879 9244817 10557 31188 0 10554 (radio 0.07% / 0.42% tx 0.11% / 0.10% listen 0.22% / 0.31%)</t>
  </si>
  <si>
    <t xml:space="preserve"> 652808 P 0.18 16 5064106 162027496 205161 375011 0 204307 534024 9293667 13181 31608 0 11726 (radio 0.09% / 0.45% tx 0.12% / 0.13% listen 0.22% / 0.32%)</t>
  </si>
  <si>
    <t xml:space="preserve"> 652808 P 0.18 16 2542427 164558036 167902 225649 0 155685 149701 9678104 9954 9752 0 6018 (radio 0.23% / 0.20% tx 0.10% / 0.10% listen 0.13% / 0.09%)</t>
  </si>
  <si>
    <t xml:space="preserve"> 652808 P 0.18 16 7456314 159649046 407353 526581 0 262417 600852 9228967 15793 38510 0 14297 (radio 0.04% / 0.55% tx 0.24% / 0.16% listen 0.05% / 0.39%)</t>
  </si>
  <si>
    <t xml:space="preserve"> 652807 P 0.18 16 8288875 158808937 616925 662731 0 279626 561804 9268153 13650 32600 0 13962 (radio 0.25% / 0.47% tx 0.11% / 0.13% listen 0.13% / 0.33%)</t>
  </si>
  <si>
    <t xml:space="preserve"> 652807 P 0.18 16 8098460 158998347 313269 530100 0 287086 581461 9246443 12615 32810 0 10865 (radio 0.24% / 0.46% tx 0.18% / 0.12% listen 0.06% / 0.33%)</t>
  </si>
  <si>
    <t xml:space="preserve"> 652808 P 0.18 16 3758444 163345848 201557 220036 0 172638 245740 9584183 9511 8094 0 5925 (radio 0.25% / 0.17% tx 0.12% / 0.09% listen 0.13% / 0.08%)</t>
  </si>
  <si>
    <t xml:space="preserve"> 652807 P 0.18 16 7801570 159293673 394965 521472 0 261762 551273 9278662 12677 28172 0 11873 (radio 0.03% / 0.41% tx 0.23% / 0.12% listen 0.05% / 0.28%)</t>
  </si>
  <si>
    <t xml:space="preserve"> 652807 P 0.18 16 8412034 158682324 355281 519618 0 263786 598415 9229318 20267 36703 0 15942 (radio 0.00% / 0.57% tx 0.21% / 0.20% listen 0.05% / 0.37%)</t>
  </si>
  <si>
    <t xml:space="preserve"> 652807 P 0.18 16 7887113 159205261 513857 544700 0 248730 567816 9259943 13770 32327 0 13481 (radio 0.11% / 0.46% tx 0.05% / 0.14% listen 0.06% / 0.32%)</t>
  </si>
  <si>
    <t xml:space="preserve"> 652807 P 0.18 16 7156037 159938904 332799 477885 0 245613 568682 9258969 11301 30140 0 12453 (radio 0.22% / 0.42% tx 0.19% / 0.11% listen 0.02% / 0.30%)</t>
  </si>
  <si>
    <t>DATA send to 1 'Hello 17'</t>
  </si>
  <si>
    <t>DATA recv 'Hello 17 from the client' from 34</t>
  </si>
  <si>
    <t>DATA recv 'Hello 17 from the client' from 27</t>
  </si>
  <si>
    <t>DATA recv 'Hello 17 from the client' from 30</t>
  </si>
  <si>
    <t>DATA recv 'Hello 17 from the client' from 11</t>
  </si>
  <si>
    <t>DATA recv 'Hello 17 from the client' from 31</t>
  </si>
  <si>
    <t>DATA recv 'Hello 17 from the client' from 14</t>
  </si>
  <si>
    <t>DATA recv 'Hello 17 from the client' from 25</t>
  </si>
  <si>
    <t>DATA recv 'Hello 17 from the client' from 4</t>
  </si>
  <si>
    <t>DATA recv 'Hello 17 from the client' from 7</t>
  </si>
  <si>
    <t>DATA recv 'Hello 17 from the client' from 16</t>
  </si>
  <si>
    <t>DATA recv 'Hello 17 from the client' from 26</t>
  </si>
  <si>
    <t>DATA recv 'Hello 17 from the client' from 29</t>
  </si>
  <si>
    <t>DATA recv 'Hello 17 from the client' from 10</t>
  </si>
  <si>
    <t>DATA recv 'Hello 17 from the client' from 15</t>
  </si>
  <si>
    <t>DATA recv 'Hello 17 from the client' from 32</t>
  </si>
  <si>
    <t>DATA recv 'Hello 17 from the client' from 13</t>
  </si>
  <si>
    <t>DATA recv 'Hello 17 from the client' from 17</t>
  </si>
  <si>
    <t>DATA recv 'Hello 17 from the client' from 3</t>
  </si>
  <si>
    <t>DATA recv 'Hello 17 from the client' from 1</t>
  </si>
  <si>
    <t>DATA recv 'Hello 17 from the client' from 33</t>
  </si>
  <si>
    <t>DATA recv 'Hello 17 from the client' from 6</t>
  </si>
  <si>
    <t>DATA recv 'Hello 17 from the client' from 9</t>
  </si>
  <si>
    <t>DATA recv 'Hello 17 from the client' from 8</t>
  </si>
  <si>
    <t>DATA recv 'Hello 17 from the client' from 2</t>
  </si>
  <si>
    <t>DATA recv 'Hello 17 from the client' from 5</t>
  </si>
  <si>
    <t>DATA recv 'Hello 17 from the client' from 12</t>
  </si>
  <si>
    <t xml:space="preserve"> 691208 P 0.18 17 2451826 174461229 172161 216072 0 167933 139944 9687874 7177 7773 0 6422 (radio 0.21% / 0.15% tx 0.09% / 0.07% listen 0.12% / 0.07%)</t>
  </si>
  <si>
    <t xml:space="preserve"> 691208 P 0.18 17 2194520 174717283 175494 204284 0 162368 123956 9703731 10146 8085 0 5929 (radio 0.21% / 0.18% tx 0.09% / 0.10% listen 0.11% / 0.08%)</t>
  </si>
  <si>
    <t xml:space="preserve"> 691207 P 0.18 17 8001243 168931207 396249 554066 0 269723 567753 9262122 14281 28742 0 10572 (radio 0.05% / 0.43% tx 0.22% / 0.14% listen 0.07% / 0.29%)</t>
  </si>
  <si>
    <t xml:space="preserve"> 691208 P 0.18 17 2164094 174747770 159009 202336 0 161353 122821 9707236 10570 8361 0 6030 (radio 0.20% / 0.19% tx 0.08% / 0.10% listen 0.11% / 0.08%)</t>
  </si>
  <si>
    <t xml:space="preserve"> 691207 P 0.18 17 7258088 169663374 421495 487278 0 226832 526380 9301322 11064 20715 0 7759 (radio 0.02% / 0.32% tx 0.23% / 0.11% listen 0.03% / 0.21%)</t>
  </si>
  <si>
    <t xml:space="preserve"> 691207 P 0.18 17 8567878 168356195 297758 519932 0 281475 563687 9266043 11993 26675 0 9996 (radio 0.21% / 0.39% tx 0.16% / 0.12% listen 0.05% / 0.27%)</t>
  </si>
  <si>
    <t xml:space="preserve"> 691208 P 0.18 17 2906799 174028496 181852 235763 0 163928 169009 9660821 10016 10228 0 6545 (radio 0.23% / 0.20% tx 0.10% / 0.10% listen 0.13% / 0.10%)</t>
  </si>
  <si>
    <t xml:space="preserve"> 691208 P 0.18 17 4769820 172152030 188941 284078 0 182533 310049 9519660 10203 11314 0 5630 (radio 0.02% / 0.21% tx 0.10% / 0.10% listen 0.16% / 0.11%)</t>
  </si>
  <si>
    <t xml:space="preserve"> 691207 P 0.18 17 8426982 168502377 270169 475705 0 239532 566394 9263354 9641 28060 0 8388 (radio 0.17% / 0.38% tx 0.15% / 0.09% listen 0.02% / 0.28%)</t>
  </si>
  <si>
    <t xml:space="preserve"> 691207 P 0.18 17 8042753 168883516 385725 501791 0 250542 568749 9260873 15744 29516 0 8729 (radio 0.01% / 0.46% tx 0.21% / 0.16% listen 0.04% / 0.30%)</t>
  </si>
  <si>
    <t xml:space="preserve"> 691207 P 0.18 17 7925726 169004652 343096 527543 0 285555 558436 9271493 13089 30607 0 11565 (radio 0.00% / 0.44% tx 0.19% / 0.13% listen 0.05% / 0.31%)</t>
  </si>
  <si>
    <t xml:space="preserve"> 691208 P 0.18 17 3491332 173436296 211789 230048 0 175396 241060 9588768 6675 8194 0 5727 (radio 0.00% / 0.15% tx 0.11% / 0.06% listen 0.13% / 0.08%)</t>
  </si>
  <si>
    <t xml:space="preserve"> 691208 P 0.18 17 8321453 168603524 394579 551771 0 263407 547911 9281661 9806 26949 0 10373 (radio 0.04% / 0.37% tx 0.22% / 0.09% listen 0.06% / 0.27%)</t>
  </si>
  <si>
    <t xml:space="preserve"> 691207 P 0.18 17 8510560 168409750 335270 553035 0 275825 570172 9259707 12155 30492 0 11735 (radio 0.01% / 0.43% tx 0.18% / 0.12% listen 0.06% / 0.31%)</t>
  </si>
  <si>
    <t xml:space="preserve"> 691207 P 0.18 17 5778903 171152678 199277 404117 0 235850 549664 9280370 11688 29494 0 13369 (radio 0.09% / 0.41% tx 0.11% / 0.11% listen 0.22% / 0.30%)</t>
  </si>
  <si>
    <t xml:space="preserve"> 691208 P 0.18 17 5596409 171325005 218119 403491 0 211586 532300 9297509 12958 28480 0 7279 (radio 0.10% / 0.42% tx 0.12% / 0.13% listen 0.22% / 0.28%)</t>
  </si>
  <si>
    <t xml:space="preserve"> 691208 P 0.18 17 2696316 174233911 178182 236070 0 161714 153886 9675875 10280 10421 0 6029 (radio 0.23% / 0.21% tx 0.10% / 0.10% listen 0.13% / 0.10%)</t>
  </si>
  <si>
    <t xml:space="preserve"> 691208 P 0.18 17 8026016 168909127 419663 557627 0 273087 569699 9260081 12310 31046 0 10670 (radio 0.06% / 0.44% tx 0.23% / 0.12% listen 0.07% / 0.31%)</t>
  </si>
  <si>
    <t xml:space="preserve"> 691207 P 0.18 17 8842246 168085047 623796 694306 0 290226 553368 9276110 6871 31575 0 10600 (radio 0.01% / 0.39% tx 0.10% / 0.06% listen 0.14% / 0.32%)</t>
  </si>
  <si>
    <t xml:space="preserve"> 691207 P 0.18 17 8669925 168256488 326744 560932 0 297914 571462 9258141 13475 30832 0 10828 (radio 0.01% / 0.45% tx 0.18% / 0.13% listen 0.07% / 0.31%)</t>
  </si>
  <si>
    <t xml:space="preserve"> 691208 P 0.18 17 3997913 172936341 210932 227464 0 178378 239466 9590493 9375 7428 0 5740 (radio 0.00% / 0.17% tx 0.11% / 0.09% listen 0.12% / 0.07%)</t>
  </si>
  <si>
    <t xml:space="preserve"> 691207 P 0.18 17 8372396 168552630 408204 553347 0 271912 570823 9258957 13239 31875 0 10150 (radio 0.05% / 0.45% tx 0.23% / 0.13% listen 0.07% / 0.32%)</t>
  </si>
  <si>
    <t xml:space="preserve"> 691207 P 0.18 17 5537980 171389895 247863 424980 0 213910 571892 9257914 14441 35334 0 7915 (radio 0.13% / 0.50% tx 0.14% / 0.14% listen 0.24% / 0.35%)</t>
  </si>
  <si>
    <t xml:space="preserve"> 691208 P 0.18 17 3500858 173484421 236188 278931 0 171287 209260 9684046 11661 11101 0 6715 (radio 0.04% / 0.23% tx 0.13% / 0.11% listen 0.15% / 0.11%)</t>
  </si>
  <si>
    <t xml:space="preserve"> 691207 P 0.18 17 8977501 167946679 366989 551281 0 275567 565465 9264355 11708 31663 0 11781 (radio 0.03% / 0.44% tx 0.20% / 0.11% listen 0.06% / 0.32%)</t>
  </si>
  <si>
    <t xml:space="preserve"> 691207 P 0.18 17 8464527 168455570 528015 578446 0 261687 577411 9250309 14158 33746 0 12957 (radio 0.13% / 0.48% tx 0.05% / 0.14% listen 0.08% / 0.34%)</t>
  </si>
  <si>
    <t xml:space="preserve"> 691207 P 0.18 17 7740102 169184393 347257 512909 0 256105 584062 9245489 14458 35024 0 10492 (radio 0.00% / 0.50% tx 0.19% / 0.14% listen 0.04% / 0.35%)</t>
  </si>
  <si>
    <t>DATA send to 1 'Hello 18'</t>
  </si>
  <si>
    <t>DATA recv 'Hello 18 from the client' from 30</t>
  </si>
  <si>
    <t>DATA recv 'Hello 18 from the client' from 34</t>
  </si>
  <si>
    <t>DATA recv 'Hello 18 from the client' from 28</t>
  </si>
  <si>
    <t>DATA recv 'Hello 18 from the client' from 6</t>
  </si>
  <si>
    <t>DATA recv 'Hello 18 from the client' from 14</t>
  </si>
  <si>
    <t>DATA recv 'Hello 18 from the client' from 27</t>
  </si>
  <si>
    <t>DATA recv 'Hello 18 from the client' from 25</t>
  </si>
  <si>
    <t>DATA recv 'Hello 18 from the client' from 2</t>
  </si>
  <si>
    <t>DATA recv 'Hello 18 from the client' from 16</t>
  </si>
  <si>
    <t>DATA recv 'Hello 18 from the client' from 29</t>
  </si>
  <si>
    <t>DATA recv 'Hello 18 from the client' from 26</t>
  </si>
  <si>
    <t>DATA recv 'Hello 18 from the client' from 12</t>
  </si>
  <si>
    <t>DATA recv 'Hello 18 from the client' from 7</t>
  </si>
  <si>
    <t>DATA recv 'Hello 18 from the client' from 32</t>
  </si>
  <si>
    <t>DATA recv 'Hello 18 from the client' from 17</t>
  </si>
  <si>
    <t>DATA recv 'Hello 18 from the client' from 15</t>
  </si>
  <si>
    <t>DATA recv 'Hello 18 from the client' from 11</t>
  </si>
  <si>
    <t>DATA recv 'Hello 18 from the client' from 10</t>
  </si>
  <si>
    <t>DATA recv 'Hello 18 from the client' from 13</t>
  </si>
  <si>
    <t>DATA recv 'Hello 18 from the client' from 3</t>
  </si>
  <si>
    <t>DATA recv 'Hello 18 from the client' from 33</t>
  </si>
  <si>
    <t>DATA recv 'Hello 18 from the client' from 4</t>
  </si>
  <si>
    <t>DATA recv 'Hello 18 from the client' from 5</t>
  </si>
  <si>
    <t>DATA recv 'Hello 18 from the client' from 8</t>
  </si>
  <si>
    <t xml:space="preserve"> 729608 P 0.18 18 2594642 184146289 179896 224872 0 173876 142813 9685060 7735 8800 0 5943 (radio 0.21% / 0.16% tx 0.09% / 0.07% listen 0.12% / 0.08%)</t>
  </si>
  <si>
    <t xml:space="preserve"> 729608 P 0.18 18 2315614 184423978 183001 212428 0 168830 121091 9706695 7507 8144 0 6462 (radio 0.21% / 0.15% tx 0.09% / 0.07% listen 0.11% / 0.08%)</t>
  </si>
  <si>
    <t xml:space="preserve"> 729607 P 0.18 18 8562613 178197640 408407 583397 0 280445 561367 9266433 12158 29331 0 10722 (radio 0.07% / 0.42% tx 0.21% / 0.12% listen 0.08% / 0.29%)</t>
  </si>
  <si>
    <t xml:space="preserve"> 729608 P 0.18 18 2285201 184454424 166640 210644 0 167335 121104 9706654 7631 8308 0 5982 (radio 0.20% / 0.16% tx 0.08% / 0.07% listen 0.11% / 0.08%)</t>
  </si>
  <si>
    <t xml:space="preserve"> 729607 P 0.18 18 7804129 178947066 434582 514226 0 236259 546038 9283692 13087 26948 0 9427 (radio 0.04% / 0.40% tx 0.00% / 0.13% listen 0.04% / 0.27%)</t>
  </si>
  <si>
    <t xml:space="preserve"> 729608 P 0.18 18 3078966 183686026 191910 245398 0 170382 172164 9657530 10058 9635 0 6454 (radio 0.00% / 0.20% tx 0.10% / 0.10% listen 0.13% / 0.09%)</t>
  </si>
  <si>
    <t xml:space="preserve"> 729607 P 0.18 18 9151923 177600212 309497 552859 0 293130 584042 9244017 11739 32927 0 11655 (radio 0.00% / 0.45% tx 0.16% / 0.11% listen 0.06% / 0.33%)</t>
  </si>
  <si>
    <t xml:space="preserve"> 729608 P 0.18 18 5081300 181670360 196557 295771 0 189005 311477 9518330 7616 11693 0 6472 (radio 0.03% / 0.19% tx 0.10% / 0.07% listen 0.15% / 0.11%)</t>
  </si>
  <si>
    <t xml:space="preserve"> 729607 P 0.18 18 9001196 177755941 282564 502781 0 248370 574211 9253564 12395 27076 0 8838 (radio 0.19% / 0.40% tx 0.15% / 0.12% listen 0.03% / 0.27%)</t>
  </si>
  <si>
    <t xml:space="preserve"> 729607 P 0.18 18 8605803 178150470 399863 531942 0 262166 563047 9266954 14138 30151 0 11624 (radio 0.03% / 0.45% tx 0.21% / 0.14% listen 0.05% / 0.30%)</t>
  </si>
  <si>
    <t xml:space="preserve"> 729607 P 0.18 18 8475330 178285027 354772 560324 0 302526 549601 9280375 11676 32781 0 16971 (radio 0.03% / 0.45% tx 0.18% / 0.11% listen 0.07% / 0.33%)</t>
  </si>
  <si>
    <t xml:space="preserve"> 729608 P 0.18 18 3734848 183022684 221155 237744 0 181376 243513 9586388 9366 7696 0 5980 (radio 0.01% / 0.17% tx 0.11% / 0.09% listen 0.12% / 0.07%)</t>
  </si>
  <si>
    <t xml:space="preserve"> 729608 P 0.18 18 8909354 177843536 411469 593181 0 278353 587898 9240012 16890 41410 0 14946 (radio 0.07% / 0.59% tx 0.22% / 0.17% listen 0.08% / 0.42%)</t>
  </si>
  <si>
    <t xml:space="preserve"> 729607 P 0.18 18 9083689 177666255 349792 582413 0 286335 573126 9256505 14522 29378 0 10510 (radio 0.03% / 0.44% tx 0.18% / 0.14% listen 0.08% / 0.29%)</t>
  </si>
  <si>
    <t xml:space="preserve"> 729607 P 0.18 18 6396851 180362442 220554 452130 0 254418 617945 9209764 21277 48013 0 18568 (radio 0.13% / 0.70% tx 0.11% / 0.21% listen 0.01% / 0.48%)</t>
  </si>
  <si>
    <t xml:space="preserve"> 729608 P 0.18 18 6137787 180613640 234185 437295 0 221337 541375 9288635 16066 33804 0 9751 (radio 0.12% / 0.50% tx 0.12% / 0.16% listen 0.00% / 0.34%)</t>
  </si>
  <si>
    <t xml:space="preserve"> 729608 P 0.18 18 2847243 183910745 188295 246162 0 167924 150924 9676834 10113 10092 0 6210 (radio 0.00% / 0.20% tx 0.10% / 0.10% listen 0.13% / 0.10%)</t>
  </si>
  <si>
    <t xml:space="preserve"> 729608 P 0.18 18 8595678 178169323 435266 588292 0 285556 569659 9260196 15603 30665 0 12469 (radio 0.08% / 0.47% tx 0.00% / 0.15% listen 0.08% / 0.31%)</t>
  </si>
  <si>
    <t xml:space="preserve"> 729607 P 0.18 18 9424866 177330189 644577 730774 0 302276 582617 9245142 20781 36468 0 12050 (radio 0.04% / 0.58% tx 0.11% / 0.21% listen 0.16% / 0.37%)</t>
  </si>
  <si>
    <t xml:space="preserve"> 729607 P 0.18 18 9252557 177503795 341419 590087 0 308343 582629 9247307 14675 29155 0 10429 (radio 0.03% / 0.44% tx 0.18% / 0.14% listen 0.08% / 0.29%)</t>
  </si>
  <si>
    <t xml:space="preserve"> 729608 P 0.18 18 4241425 182522727 220235 234784 0 184363 243509 9586386 9303 7320 0 5985 (radio 0.01% / 0.16% tx 0.11% / 0.09% listen 0.12% / 0.07%)</t>
  </si>
  <si>
    <t xml:space="preserve"> 729607 P 0.18 18 8952437 177802487 419884 587740 0 283130 580038 9249857 11680 34393 0 11218 (radio 0.07% / 0.46% tx 0.22% / 0.11% listen 0.08% / 0.34%)</t>
  </si>
  <si>
    <t xml:space="preserve"> 729607 P 0.18 18 6082481 180673024 260279 462785 0 232143 544498 9283129 12416 37805 0 18233 (radio 0.15% / 0.51% tx 0.13% / 0.12% listen 0.01% / 0.38%)</t>
  </si>
  <si>
    <t xml:space="preserve"> 729608 P 0.18 18 3716028 183097104 248542 290511 0 176836 215167 9612683 12354 11580 0 5549 (radio 0.05% / 0.24% tx 0.13% / 0.12% listen 0.15% / 0.11%)</t>
  </si>
  <si>
    <t xml:space="preserve"> 729607 P 0.18 18 9553072 177200849 378249 584575 0 288771 575568 9254170 11260 33294 0 13204 (radio 0.05% / 0.45% tx 0.20% / 0.11% listen 0.08% / 0.33%)</t>
  </si>
  <si>
    <t xml:space="preserve"> 729607 P 0.18 18 9023065 177724897 539715 607569 0 274379 558535 9269327 11700 29123 0 12692 (radio 0.15% / 0.41% tx 0.05% / 0.11% listen 0.09% / 0.29%)</t>
  </si>
  <si>
    <t xml:space="preserve"> 729607 P 0.18 18 8315910 178436230 360922 556014 0 277797 575805 9251837 13665 43105 0 21692 (radio 0.03% / 0.57% tx 0.19% / 0.13% listen 0.06% / 0.43%)</t>
  </si>
  <si>
    <t>DATA send to 1 'Hello 19'</t>
  </si>
  <si>
    <t>DATA recv 'Hello 19 from the client' from 34</t>
  </si>
  <si>
    <t>DATA recv 'Hello 19 from the client' from 2</t>
  </si>
  <si>
    <t>DATA recv 'Hello 19 from the client' from 28</t>
  </si>
  <si>
    <t>DATA recv 'Hello 19 from the client' from 30</t>
  </si>
  <si>
    <t>DATA recv 'Hello 19 from the client' from 27</t>
  </si>
  <si>
    <t>DATA recv 'Hello 19 from the client' from 7</t>
  </si>
  <si>
    <t>DATA recv 'Hello 19 from the client' from 14</t>
  </si>
  <si>
    <t>DATA recv 'Hello 19 from the client' from 25</t>
  </si>
  <si>
    <t>DATA recv 'Hello 19 from the client' from 15</t>
  </si>
  <si>
    <t>DATA recv 'Hello 19 from the client' from 16</t>
  </si>
  <si>
    <t>DATA recv 'Hello 19 from the client' from 31</t>
  </si>
  <si>
    <t>DATA recv 'Hello 19 from the client' from 12</t>
  </si>
  <si>
    <t>DATA recv 'Hello 19 from the client' from 17</t>
  </si>
  <si>
    <t>DATA recv 'Hello 19 from the client' from 26</t>
  </si>
  <si>
    <t>DATA recv 'Hello 19 from the client' from 13</t>
  </si>
  <si>
    <t>DATA recv 'Hello 19 from the client' from 32</t>
  </si>
  <si>
    <t>DATA recv 'Hello 19 from the client' from 11</t>
  </si>
  <si>
    <t>DATA recv 'Hello 19 from the client' from 29</t>
  </si>
  <si>
    <t>DATA recv 'Hello 19 from the client' from 8</t>
  </si>
  <si>
    <t>DATA recv 'Hello 19 from the client' from 33</t>
  </si>
  <si>
    <t>DATA recv 'Hello 19 from the client' from 4</t>
  </si>
  <si>
    <t>DATA recv 'Hello 19 from the client' from 9</t>
  </si>
  <si>
    <t>DATA recv 'Hello 19 from the client' from 5</t>
  </si>
  <si>
    <t xml:space="preserve"> 768008 P 0.18 19 2733758 193837018 187077 232490 0 179898 139113 9690729 7181 7618 0 6022 (radio 0.21% / 0.15% tx 0.09% / 0.07% listen 0.11% / 0.07%)</t>
  </si>
  <si>
    <t xml:space="preserve"> 768008 P 0.18 19 2438417 194128891 190808 221165 0 174545 122800 9704913 7807 8737 0 5715 (radio 0.20% / 0.16% tx 0.09% / 0.07% listen 0.11% / 0.08%)</t>
  </si>
  <si>
    <t xml:space="preserve"> 768007 P 0.18 19 9140292 187449958 421619 617337 0 294292 577676 9252318 13212 33940 0 13847 (radio 0.09% / 0.47% tx 0.21% / 0.13% listen 0.09% / 0.34%)</t>
  </si>
  <si>
    <t xml:space="preserve"> 768008 P 0.18 19 2409474 194157863 176805 218535 0 173315 124270 9703439 10165 7891 0 5980 (radio 0.20% / 0.18% tx 0.08% / 0.10% listen 0.11% / 0.08%)</t>
  </si>
  <si>
    <t xml:space="preserve"> 768007 P 0.18 19 8343445 188235346 448405 540660 0 245692 539313 9288280 13823 26434 0 9433 (radio 0.06% / 0.40% tx 0.00% / 0.14% listen 0.05% / 0.26%)</t>
  </si>
  <si>
    <t xml:space="preserve"> 768008 P 0.18 19 3248479 193346243 201788 255188 0 176788 169510 9660217 9878 9790 0 6406 (radio 0.01% / 0.20% tx 0.10% / 0.10% listen 0.12% / 0.09%)</t>
  </si>
  <si>
    <t xml:space="preserve"> 768007 P 0.18 19 9738078 186843924 322073 588732 0 304064 586152 9243712 12576 35873 0 10934 (radio 0.02% / 0.49% tx 0.16% / 0.12% listen 0.08% / 0.36%)</t>
  </si>
  <si>
    <t xml:space="preserve"> 768008 P 0.18 19 5392731 191186577 206762 306666 0 195211 311428 9516217 10205 10895 0 6206 (radio 0.04% / 0.21% tx 0.10% / 0.10% listen 0.15% / 0.11%)</t>
  </si>
  <si>
    <t xml:space="preserve"> 768007 P 0.18 19 9599109 186985792 296331 538418 0 258793 597910 9229851 13767 35637 0 10423 (radio 0.20% / 0.50% tx 0.15% / 0.14% listen 0.05% / 0.36%)</t>
  </si>
  <si>
    <t xml:space="preserve"> 768007 P 0.18 19 9155384 187430573 412401 563899 0 276189 549578 9280103 12538 31957 0 14023 (radio 0.05% / 0.45% tx 0.20% / 0.12% listen 0.06% / 0.32%)</t>
  </si>
  <si>
    <t xml:space="preserve"> 768007 P 0.18 19 9092140 187497865 382253 604831 0 315388 616807 9212838 27481 44507 0 12862 (radio 0.06% / 0.73% tx 0.19% / 0.27% listen 0.08% / 0.45%)</t>
  </si>
  <si>
    <t xml:space="preserve"> 768008 P 0.18 19 3973241 192614221 230446 245085 0 187152 238390 9591537 9291 7341 0 5776 (radio 0.02% / 0.16% tx 0.11% / 0.09% listen 0.12% / 0.07%)</t>
  </si>
  <si>
    <t xml:space="preserve"> 768008 P 0.18 19 9510331 187071340 425147 639945 0 293332 600974 9227804 13678 46764 0 14979 (radio 0.10% / 0.61% tx 0.21% / 0.13% listen 0.10% / 0.47%)</t>
  </si>
  <si>
    <t xml:space="preserve"> 768007 P 0.18 19 9683561 186894161 368731 619911 0 299587 599869 9227906 18939 37498 0 13252 (radio 0.06% / 0.57% tx 0.18% / 0.19% listen 0.09% / 0.38%)</t>
  </si>
  <si>
    <t xml:space="preserve"> 768007 P 0.18 19 6945408 189643906 228775 488204 0 275240 548555 9281464 8221 36074 0 20822 (radio 0.14% / 0.45% tx 0.11% / 0.08% listen 0.02% / 0.36%)</t>
  </si>
  <si>
    <t xml:space="preserve"> 768008 P 0.18 19 2995902 193589942 198641 256143 0 173709 148656 9679197 10346 9981 0 5785 (radio 0.01% / 0.20% tx 0.10% / 0.10% listen 0.13% / 0.10%)</t>
  </si>
  <si>
    <t xml:space="preserve"> 768007 P 0.18 19 10010006 186574745 659982 766030 0 315153 585137 9244556 15405 35256 0 12877 (radio 0.06% / 0.51% tx 0.11% / 0.15% listen 0.17% / 0.35%)</t>
  </si>
  <si>
    <t xml:space="preserve"> 768007 P 0.18 19 9848604 186737143 357423 632388 0 326134 596044 9233348 16004 42301 0 17791 (radio 0.06% / 0.59% tx 0.18% / 0.16% listen 0.10% / 0.43%)</t>
  </si>
  <si>
    <t xml:space="preserve"> 768008 P 0.18 19 4484353 192109571 229532 242054 0 190090 242925 9586844 9297 7270 0 5727 (radio 0.02% / 0.16% tx 0.11% / 0.09% listen 0.12% / 0.07%)</t>
  </si>
  <si>
    <t xml:space="preserve"> 768007 P 0.18 19 9535699 187047630 437412 620812 0 296394 583259 9245143 17528 33072 0 13264 (radio 0.10% / 0.51% tx 0.00% / 0.17% listen 0.09% / 0.33%)</t>
  </si>
  <si>
    <t xml:space="preserve"> 768007 P 0.18 19 6655247 189929668 279867 508384 0 251945 572763 9256644 19588 45599 0 19802 (radio 0.18% / 0.66% tx 0.14% / 0.19% listen 0.04% / 0.46%)</t>
  </si>
  <si>
    <t xml:space="preserve"> 768008 P 0.18 19 3923007 192718037 259987 300795 0 182945 206976 9620933 11445 10284 0 6109 (radio 0.06% / 0.22% tx 0.13% / 0.11% listen 0.15% / 0.10%)</t>
  </si>
  <si>
    <t xml:space="preserve"> 768007 P 0.18 19 10123980 186457462 391032 620763 0 302675 570905 9256613 12783 36188 0 13904 (radio 0.07% / 0.49% tx 0.19% / 0.13% listen 0.09% / 0.36%)</t>
  </si>
  <si>
    <t xml:space="preserve"> 768008 P 0.18 19 6689920 189889091 250052 470632 0 232692 552130 9275451 15867 33337 0 11355 (radio 0.14% / 0.50% tx 0.12% / 0.16% listen 0.02% / 0.33%)</t>
  </si>
  <si>
    <t xml:space="preserve"> 768007 P 0.18 19 9637773 186939722 568364 655323 0 293152 614705 9214825 28649 47754 0 18773 (radio 0.18% / 0.77% tx 0.07% / 0.29% listen 0.11% / 0.48%)</t>
  </si>
  <si>
    <t xml:space="preserve"> 768007 P 0.18 19 8927459 187654426 381578 600367 0 295800 611546 9218196 20656 44353 0 18003 (radio 0.06% / 0.66% tx 0.19% / 0.21% listen 0.08% / 0.45%)</t>
  </si>
  <si>
    <t xml:space="preserve"> 768008 P 0.18 19 9168324 187426450 446381 624577 0 300599 572643 9257127 11115 36285 0 15043 (radio 0.10% / 0.48% tx 0.00% / 0.11% listen 0.09% / 0.36%)</t>
  </si>
  <si>
    <t>DATA send to 1 'Hello 20'</t>
  </si>
  <si>
    <t>DATA recv 'Hello 20 from the client' from 30</t>
  </si>
  <si>
    <t>DATA recv 'Hello 20 from the client' from 31</t>
  </si>
  <si>
    <t>DATA recv 'Hello 20 from the client' from 6</t>
  </si>
  <si>
    <t>DATA recv 'Hello 20 from the client' from 27</t>
  </si>
  <si>
    <t>DATA recv 'Hello 20 from the client' from 2</t>
  </si>
  <si>
    <t>DATA recv 'Hello 20 from the client' from 28</t>
  </si>
  <si>
    <t>DATA recv 'Hello 20 from the client' from 7</t>
  </si>
  <si>
    <t>DATA recv 'Hello 20 from the client' from 25</t>
  </si>
  <si>
    <t>DATA recv 'Hello 20 from the client' from 12</t>
  </si>
  <si>
    <t>DATA recv 'Hello 20 from the client' from 14</t>
  </si>
  <si>
    <t>DATA recv 'Hello 20 from the client' from 16</t>
  </si>
  <si>
    <t>DATA recv 'Hello 20 from the client' from 15</t>
  </si>
  <si>
    <t>DATA recv 'Hello 20 from the client' from 26</t>
  </si>
  <si>
    <t>DATA recv 'Hello 20 from the client' from 13</t>
  </si>
  <si>
    <t>DATA recv 'Hello 20 from the client' from 10</t>
  </si>
  <si>
    <t>DATA recv 'Hello 20 from the client' from 32</t>
  </si>
  <si>
    <t>DATA recv 'Hello 20 from the client' from 11</t>
  </si>
  <si>
    <t>DATA recv 'Hello 20 from the client' from 4</t>
  </si>
  <si>
    <t>DATA recv 'Hello 20 from the client' from 1</t>
  </si>
  <si>
    <t>DATA recv 'Hello 20 from the client' from 33</t>
  </si>
  <si>
    <t>DATA recv 'Hello 20 from the client' from 8</t>
  </si>
  <si>
    <t>DATA recv 'Hello 20 from the client' from 9</t>
  </si>
  <si>
    <t>DATA recv 'Hello 20 from the client' from 29</t>
  </si>
  <si>
    <t>DATA recv 'Hello 20 from the client' from 5</t>
  </si>
  <si>
    <t>DATA recv 'Hello 20 from the client' from 17</t>
  </si>
  <si>
    <t xml:space="preserve"> 806408 P 0.18 20 2875980 203522630 194814 240930 0 185662 142219 9685612 7737 8440 0 5764 (radio 0.00% / 0.16% tx 0.09% / 0.07% listen 0.11% / 0.08%)</t>
  </si>
  <si>
    <t xml:space="preserve"> 806408 P 0.18 20 2560977 203836427 200992 229016 0 180268 122557 9707536 10184 7851 0 5723 (radio 0.00% / 0.18% tx 0.09% / 0.10% listen 0.11% / 0.07%)</t>
  </si>
  <si>
    <t xml:space="preserve"> 806407 P 0.18 20 9735200 196684792 434768 651091 0 306184 594905 9234834 13149 33754 0 11892 (radio 0.10% / 0.47% tx 0.00% / 0.13% listen 0.10% / 0.34%)</t>
  </si>
  <si>
    <t xml:space="preserve"> 806408 P 0.18 20 2537771 203857335 188122 227369 0 179033 128294 9699472 11317 8834 0 5718 (radio 0.20% / 0.20% tx 0.09% / 0.11% listen 0.11% / 0.08%)</t>
  </si>
  <si>
    <t xml:space="preserve"> 806407 P 0.18 20 8928886 197479656 465866 575295 0 254470 585438 9244310 17461 34635 0 8778 (radio 0.08% / 0.52% tx 0.01% / 0.17% listen 0.07% / 0.35%)</t>
  </si>
  <si>
    <t xml:space="preserve"> 806408 P 0.18 20 3424403 203000009 212356 266617 0 182922 175921 9653766 10568 11429 0 6134 (radio 0.02% / 0.22% tx 0.10% / 0.10% listen 0.12% / 0.11%)</t>
  </si>
  <si>
    <t xml:space="preserve"> 806407 P 0.18 20 10311344 196098502 332661 615803 0 314682 573263 9254578 10588 27071 0 10618 (radio 0.04% / 0.38% tx 0.16% / 0.10% listen 0.09% / 0.27%)</t>
  </si>
  <si>
    <t xml:space="preserve"> 806408 P 0.18 20 5705217 200703990 214297 318604 0 201581 312483 9517413 7535 11938 0 6370 (radio 0.05% / 0.19% tx 0.10% / 0.07% listen 0.15% / 0.12%)</t>
  </si>
  <si>
    <t xml:space="preserve"> 806407 P 0.18 20 10171571 196242937 310937 566437 0 268878 572459 9257145 14606 28019 0 10085 (radio 0.00% / 0.43% tx 0.15% / 0.14% listen 0.06% / 0.28%)</t>
  </si>
  <si>
    <t xml:space="preserve"> 806407 P 0.18 20 9714019 196699832 422529 591197 0 287864 558632 9269259 10128 27298 0 11675 (radio 0.07% / 0.38% tx 0.20% / 0.10% listen 0.07% / 0.27%)</t>
  </si>
  <si>
    <t xml:space="preserve"> 806407 P 0.18 20 9661489 196758261 394847 636169 0 328010 569346 9260396 12594 31338 0 12622 (radio 0.08% / 0.44% tx 0.19% / 0.12% listen 0.10% / 0.31%)</t>
  </si>
  <si>
    <t xml:space="preserve"> 806408 P 0.18 20 4216148 202201164 239730 252330 0 192850 242904 9586943 9284 7245 0 5698 (radio 0.03% / 0.16% tx 0.11% / 0.09% listen 0.12% / 0.07%)</t>
  </si>
  <si>
    <t xml:space="preserve"> 806408 P 0.18 20 10072217 196339423 435086 669847 0 304928 561883 9268083 9939 29902 0 11596 (radio 0.11% / 0.40% tx 0.00% / 0.10% listen 0.11% / 0.30%)</t>
  </si>
  <si>
    <t xml:space="preserve"> 806407 P 0.18 20 10253792 196153625 381788 648365 0 311294 570228 9259464 13057 28454 0 11707 (radio 0.08% / 0.42% tx 0.18% / 0.13% listen 0.10% / 0.28%)</t>
  </si>
  <si>
    <t xml:space="preserve"> 806407 P 0.18 20 7532976 198886019 240645 524499 0 288632 587565 9242113 11870 36295 0 13392 (radio 0.16% / 0.48% tx 0.11% / 0.12% listen 0.04% / 0.36%)</t>
  </si>
  <si>
    <t xml:space="preserve"> 806408 P 0.18 20 3145801 203267851 208604 265783 0 179793 149896 9677909 9963 9640 0 6084 (radio 0.02% / 0.19% tx 0.10% / 0.10% listen 0.12% / 0.09%)</t>
  </si>
  <si>
    <t xml:space="preserve"> 806407 P 0.18 20 10566122 195848132 670129 793753 0 326957 556114 9273387 10147 27723 0 11804 (radio 0.08% / 0.38% tx 0.11% / 0.10% listen 0.17% / 0.28%)</t>
  </si>
  <si>
    <t xml:space="preserve"> 806407 P 0.18 20 10434614 195978866 371118 668836 0 335565 586007 9241723 13695 36448 0 9431 (radio 0.08% / 0.51% tx 0.17% / 0.13% listen 0.11% / 0.37%)</t>
  </si>
  <si>
    <t xml:space="preserve"> 806408 P 0.18 20 4729655 201694168 238970 249957 0 196497 245299 9584597 9438 7903 0 6407 (radio 0.02% / 0.17% tx 0.11% / 0.09% listen 0.12% / 0.08%)</t>
  </si>
  <si>
    <t xml:space="preserve"> 806407 P 0.18 20 10111430 196301791 446404 652138 0 306827 575728 9254161 8992 31326 0 10433 (radio 0.11% / 0.41% tx 0.00% / 0.09% listen 0.10% / 0.31%)</t>
  </si>
  <si>
    <t xml:space="preserve"> 806407 P 0.18 20 7202189 199212594 290870 541405 0 266026 546939 9282926 11003 33021 0 14081 (radio 0.19% / 0.44% tx 0.14% / 0.11% listen 0.05% / 0.33%)</t>
  </si>
  <si>
    <t xml:space="preserve"> 806408 P 0.18 20 4135241 202333650 269720 312321 0 189289 212231 9615613 9733 11526 0 6344 (radio 0.07% / 0.21% tx 0.13% / 0.09% listen 0.15% / 0.11%)</t>
  </si>
  <si>
    <t xml:space="preserve"> 806407 P 0.18 20 10696553 195714707 405644 650988 0 314832 572570 9257245 14612 30225 0 12157 (radio 0.09% / 0.45% tx 0.19% / 0.14% listen 0.10% / 0.30%)</t>
  </si>
  <si>
    <t xml:space="preserve"> 806408 P 0.18 20 7226491 199182287 265605 499417 0 241413 536568 9293196 15553 28785 0 8721 (radio 0.16% / 0.45% tx 0.12% / 0.15% listen 0.03% / 0.29%)</t>
  </si>
  <si>
    <t xml:space="preserve"> 806407 P 0.18 20 10208758 196198595 578106 685006 0 305668 570982 9258873 9742 29683 0 12516 (radio 0.19% / 0.40% tx 0.07% / 0.09% listen 0.12% / 0.30%)</t>
  </si>
  <si>
    <t xml:space="preserve"> 806407 P 0.18 20 9502831 196906730 394899 633888 0 312328 575369 9252304 13321 33521 0 16528 (radio 0.08% / 0.47% tx 0.19% / 0.13% listen 0.09% / 0.34%)</t>
  </si>
  <si>
    <t xml:space="preserve"> 806408 P 0.18 20 9736821 196687748 460045 655077 0 313215 568494 9261298 13664 30500 0 12616 (radio 0.12% / 0.44% tx 0.01% / 0.13% listen 0.10% / 0.31%)</t>
  </si>
  <si>
    <t>DATA send to 1 'Hello 21'</t>
  </si>
  <si>
    <t>DATA recv 'Hello 21 from the client' from 11</t>
  </si>
  <si>
    <t>DATA recv 'Hello 21 from the client' from 34</t>
  </si>
  <si>
    <t>DATA recv 'Hello 21 from the client' from 6</t>
  </si>
  <si>
    <t>DATA recv 'Hello 21 from the client' from 2</t>
  </si>
  <si>
    <t>DATA recv 'Hello 21 from the client' from 27</t>
  </si>
  <si>
    <t>DATA recv 'Hello 21 from the client' from 25</t>
  </si>
  <si>
    <t>DATA recv 'Hello 21 from the client' from 10</t>
  </si>
  <si>
    <t>DATA recv 'Hello 21 from the client' from 30</t>
  </si>
  <si>
    <t>DATA recv 'Hello 21 from the client' from 31</t>
  </si>
  <si>
    <t>DATA recv 'Hello 21 from the client' from 15</t>
  </si>
  <si>
    <t>DATA recv 'Hello 21 from the client' from 16</t>
  </si>
  <si>
    <t>DATA recv 'Hello 21 from the client' from 12</t>
  </si>
  <si>
    <t>DATA recv 'Hello 21 from the client' from 26</t>
  </si>
  <si>
    <t>DATA recv 'Hello 21 from the client' from 14</t>
  </si>
  <si>
    <t>DATA recv 'Hello 21 from the client' from 32</t>
  </si>
  <si>
    <t>DATA recv 'Hello 21 from the client' from 13</t>
  </si>
  <si>
    <t>DATA recv 'Hello 21 from the client' from 3</t>
  </si>
  <si>
    <t>DATA recv 'Hello 21 from the client' from 33</t>
  </si>
  <si>
    <t>DATA recv 'Hello 21 from the client' from 5</t>
  </si>
  <si>
    <t>DATA recv 'Hello 21 from the client' from 4</t>
  </si>
  <si>
    <t>DATA recv 'Hello 21 from the client' from 1</t>
  </si>
  <si>
    <t>DATA recv 'Hello 21 from the client' from 29</t>
  </si>
  <si>
    <t>DATA recv 'Hello 21 from the client' from 17</t>
  </si>
  <si>
    <t>DATA recv 'Hello 21 from the client' from 9</t>
  </si>
  <si>
    <t xml:space="preserve"> 844808 P 0.18 21 3011697 213216594 201748 248537 0 191805 135714 9693964 6934 7607 0 6143 (radio 0.00% / 0.14% tx 0.09% / 0.07% listen 0.11% / 0.07%)</t>
  </si>
  <si>
    <t xml:space="preserve"> 844808 P 0.18 21 2681577 213543487 208157 237140 0 186254 120597 9707060 7165 8124 0 5986 (radio 0.00% / 0.15% tx 0.09% / 0.07% listen 0.10% / 0.08%)</t>
  </si>
  <si>
    <t xml:space="preserve"> 844807 P 0.18 21 10302187 205947497 444811 677631 0 316432 566984 9262705 10043 26540 0 10248 (radio 0.12% / 0.37% tx 0.00% / 0.10% listen 0.11% / 0.26%)</t>
  </si>
  <si>
    <t xml:space="preserve"> 844808 P 0.18 21 2655741 213569430 195378 235317 0 184779 117967 9712095 7256 7948 0 5746 (radio 0.00% / 0.15% tx 0.09% / 0.07% listen 0.10% / 0.08%)</t>
  </si>
  <si>
    <t xml:space="preserve"> 844807 P 0.18 21 9455872 206782321 475625 597517 0 261512 526983 9302665 9759 22222 0 7042 (radio 0.09% / 0.32% tx 0.02% / 0.09% listen 0.07% / 0.22%)</t>
  </si>
  <si>
    <t xml:space="preserve"> 844808 P 0.18 21 3591335 212662555 222233 275970 0 188788 166929 9662546 9877 9353 0 5866 (radio 0.03% / 0.19% tx 0.10% / 0.10% listen 0.12% / 0.09%)</t>
  </si>
  <si>
    <t xml:space="preserve"> 844807 P 0.18 21 10859308 205380253 341432 641914 0 326240 547961 9281751 8771 26111 0 11558 (radio 0.05% / 0.35% tx 0.15% / 0.08% listen 0.09% / 0.26%)</t>
  </si>
  <si>
    <t xml:space="preserve"> 844807 P 0.18 21 10758829 205485215 326331 596937 0 275396 587255 9242278 15394 30500 0 6518 (radio 0.02% / 0.46% tx 0.15% / 0.15% listen 0.07% / 0.31%)</t>
  </si>
  <si>
    <t xml:space="preserve"> 844807 P 0.18 21 10286007 205957555 434155 621433 0 298264 571986 9257723 11626 30236 0 10400 (radio 0.09% / 0.42% tx 0.00% / 0.11% listen 0.08% / 0.30%)</t>
  </si>
  <si>
    <t xml:space="preserve"> 844807 P 0.18 21 10221616 206027968 405287 665089 0 339502 560124 9269707 10440 28920 0 11492 (radio 0.09% / 0.40% tx 0.18% / 0.10% listen 0.10% / 0.29%)</t>
  </si>
  <si>
    <t xml:space="preserve"> 844808 P 0.18 21 4459904 211787255 249108 259930 0 198614 243753 9586091 9378 7600 0 5764 (radio 0.03% / 0.17% tx 0.11% / 0.09% listen 0.12% / 0.07%)</t>
  </si>
  <si>
    <t xml:space="preserve"> 844808 P 0.18 21 10604508 205636980 442199 693597 0 314849 532288 9297557 7113 23750 0 9921 (radio 0.12% / 0.31% tx 0.00% / 0.07% listen 0.12% / 0.24%)</t>
  </si>
  <si>
    <t xml:space="preserve"> 844807 P 0.18 21 10826720 205410603 393168 675469 0 320550 572926 9256978 11380 27104 0 9256 (radio 0.09% / 0.39% tx 0.18% / 0.11% listen 0.11% / 0.27%)</t>
  </si>
  <si>
    <t xml:space="preserve"> 844807 P 0.18 21 8097194 208149660 252830 552118 0 299230 564215 9263641 12185 27619 0 10598 (radio 0.17% / 0.40% tx 0.11% / 0.12% listen 0.05% / 0.28%)</t>
  </si>
  <si>
    <t xml:space="preserve"> 844808 P 0.18 21 3298378 212945034 218736 275325 0 185624 152574 9677183 10132 9542 0 5831 (radio 0.02% / 0.20% tx 0.10% / 0.10% listen 0.12% / 0.09%)</t>
  </si>
  <si>
    <t xml:space="preserve"> 844807 P 0.18 21 11114971 205128634 680719 824498 0 341809 548846 9280502 10590 30745 0 14852 (radio 0.10% / 0.42% tx 0.11% / 0.10% listen 0.18% / 0.31%)</t>
  </si>
  <si>
    <t xml:space="preserve"> 844807 P 0.18 21 10981097 205262025 379536 693003 0 346974 546480 9283159 8418 24167 0 11409 (radio 0.09% / 0.33% tx 0.17% / 0.08% listen 0.12% / 0.24%)</t>
  </si>
  <si>
    <t xml:space="preserve"> 844808 P 0.18 21 4969876 211283964 248340 257394 0 202223 240218 9589796 9370 7437 0 5726 (radio 0.03% / 0.17% tx 0.11% / 0.09% listen 0.11% / 0.07%)</t>
  </si>
  <si>
    <t xml:space="preserve"> 844807 P 0.18 21 10677747 205564875 456078 682150 0 316764 566314 9263084 9674 30012 0 9937 (radio 0.12% / 0.40% tx 0.01% / 0.09% listen 0.11% / 0.30%)</t>
  </si>
  <si>
    <t xml:space="preserve"> 844807 P 0.18 21 7758025 208484507 304911 570623 0 275109 555833 9271913 14041 29218 0 9083 (radio 0.00% / 0.44% tx 0.14% / 0.14% listen 0.06% / 0.29%)</t>
  </si>
  <si>
    <t xml:space="preserve"> 844808 P 0.18 21 4344715 211954089 280838 322203 0 195862 209471 9620439 11118 9882 0 6573 (radio 0.08% / 0.21% tx 0.12% / 0.11% listen 0.14% / 0.10%)</t>
  </si>
  <si>
    <t xml:space="preserve"> 844807 P 0.18 21 11295510 204943616 421132 689653 0 330536 598954 9228909 15488 38665 0 15704 (radio 0.11% / 0.55% tx 0.19% / 0.15% listen 0.12% / 0.39%)</t>
  </si>
  <si>
    <t xml:space="preserve"> 844808 P 0.18 21 6019159 210217693 224501 329922 0 207367 313939 9513703 10204 11318 0 5786 (radio 0.05% / 0.21% tx 0.10% / 0.10% listen 0.15% / 0.11%)</t>
  </si>
  <si>
    <t xml:space="preserve"> 844808 P 0.18 21 7770644 208465792 280388 531224 0 250802 544150 9283505 14783 31807 0 9389 (radio 0.17% / 0.47% tx 0.12% / 0.15% listen 0.04% / 0.32%)</t>
  </si>
  <si>
    <t xml:space="preserve"> 844807 P 0.18 21 10801576 205433441 592067 720724 0 320650 592815 9234846 13961 35718 0 14982 (radio 0.01% / 0.50% tx 0.07% / 0.14% listen 0.13% / 0.36%)</t>
  </si>
  <si>
    <t xml:space="preserve"> 844807 P 0.18 21 10089253 206150310 409038 666315 0 324841 586419 9243580 14139 32427 0 12513 (radio 0.10% / 0.47% tx 0.18% / 0.14% listen 0.10% / 0.32%)</t>
  </si>
  <si>
    <t xml:space="preserve"> 844808 P 0.18 21 10302341 205950131 475648 685237 0 322089 565517 9262383 15603 30160 0 8874 (radio 0.13% / 0.46% tx 0.02% / 0.15% listen 0.11% / 0.30%)</t>
  </si>
  <si>
    <t>DATA send to 1 'Hello 22'</t>
  </si>
  <si>
    <t>DATA recv 'Hello 22 from the client' from 11</t>
  </si>
  <si>
    <t>DATA recv 'Hello 22 from the client' from 28</t>
  </si>
  <si>
    <t>DATA recv 'Hello 22 from the client' from 30</t>
  </si>
  <si>
    <t>DATA recv 'Hello 22 from the client' from 7</t>
  </si>
  <si>
    <t>DATA recv 'Hello 22 from the client' from 14</t>
  </si>
  <si>
    <t>DATA recv 'Hello 22 from the client' from 25</t>
  </si>
  <si>
    <t>DATA recv 'Hello 22 from the client' from 16</t>
  </si>
  <si>
    <t>DATA recv 'Hello 22 from the client' from 15</t>
  </si>
  <si>
    <t>DATA recv 'Hello 22 from the client' from 26</t>
  </si>
  <si>
    <t>DATA recv 'Hello 22 from the client' from 13</t>
  </si>
  <si>
    <t>DATA recv 'Hello 22 from the client' from 32</t>
  </si>
  <si>
    <t>DATA recv 'Hello 22 from the client' from 3</t>
  </si>
  <si>
    <t>DATA recv 'Hello 22 from the client' from 12</t>
  </si>
  <si>
    <t>DATA recv 'Hello 22 from the client' from 2</t>
  </si>
  <si>
    <t>DATA recv 'Hello 22 from the client' from 6</t>
  </si>
  <si>
    <t>DATA recv 'Hello 22 from the client' from 10</t>
  </si>
  <si>
    <t>DATA recv 'Hello 22 from the client' from 4</t>
  </si>
  <si>
    <t>DATA recv 'Hello 22 from the client' from 1</t>
  </si>
  <si>
    <t>DATA recv 'Hello 22 from the client' from 29</t>
  </si>
  <si>
    <t>DATA recv 'Hello 22 from the client' from 27</t>
  </si>
  <si>
    <t>DATA recv 'Hello 22 from the client' from 33</t>
  </si>
  <si>
    <t>DATA recv 'Hello 22 from the client' from 9</t>
  </si>
  <si>
    <t>DATA recv 'Hello 22 from the client' from 5</t>
  </si>
  <si>
    <t xml:space="preserve"> 883208 P 0.18 22 3152342 222903814 208901 256685 0 198249 140642 9687220 7153 8148 0 6444 (radio 0.01% / 0.15% tx 0.09% / 0.07% listen 0.11% / 0.08%)</t>
  </si>
  <si>
    <t xml:space="preserve"> 883208 P 0.18 22 2802312 223250564 215330 245019 0 192268 120732 9707077 7173 7879 0 6014 (radio 0.01% / 0.15% tx 0.09% / 0.07% listen 0.10% / 0.08%)</t>
  </si>
  <si>
    <t xml:space="preserve"> 883207 P 0.18 22 10875692 215203855 454640 709087 0 325280 573502 9256358 9829 31456 0 8848 (radio 0.13% / 0.41% tx 0.01% / 0.09% listen 0.12% / 0.32%)</t>
  </si>
  <si>
    <t xml:space="preserve"> 883208 P 0.18 22 2775881 223277043 202527 243140 0 190579 120137 9707613 7149 7823 0 5800 (radio 0.00% / 0.15% tx 0.08% / 0.07% listen 0.10% / 0.07%)</t>
  </si>
  <si>
    <t xml:space="preserve"> 883207 P 0.18 22 10012912 216055271 487787 626806 0 269836 557037 9272950 12162 29289 0 8324 (radio 0.11% / 0.42% tx 0.02% / 0.12% listen 0.08% / 0.29%)</t>
  </si>
  <si>
    <t xml:space="preserve"> 883208 P 0.18 22 3759838 222323784 229375 285672 0 194869 168500 9661229 7142 9702 0 6081 (radio 0.03% / 0.17% tx 0.10% / 0.07% listen 0.12% / 0.09%)</t>
  </si>
  <si>
    <t xml:space="preserve"> 883207 P 0.18 22 11418437 214651138 353812 673364 0 342057 559127 9270885 12380 31450 0 15817 (radio 0.07% / 0.44% tx 0.15% / 0.12% listen 0.10% / 0.31%)</t>
  </si>
  <si>
    <t xml:space="preserve"> 883207 P 0.18 22 11318541 214755309 335181 623382 0 284679 559709 9270094 8850 26445 0 9283 (radio 0.04% / 0.35% tx 0.14% / 0.09% listen 0.08% / 0.26%)</t>
  </si>
  <si>
    <t xml:space="preserve"> 883207 P 0.18 22 10861373 215211928 448452 651037 0 308162 575363 9254373 14297 29604 0 9898 (radio 0.10% / 0.44% tx 0.00% / 0.14% listen 0.09% / 0.30%)</t>
  </si>
  <si>
    <t xml:space="preserve"> 883207 P 0.18 22 10774994 215302397 415970 695841 0 352122 553375 9274429 10683 30752 0 12620 (radio 0.11% / 0.42% tx 0.18% / 0.10% listen 0.11% / 0.31%)</t>
  </si>
  <si>
    <t xml:space="preserve"> 883208 P 0.18 22 4704876 221372166 258542 267791 0 204326 244969 9584911 9434 7861 0 5712 (radio 0.04% / 0.17% tx 0.11% / 0.09% listen 0.11% / 0.07%)</t>
  </si>
  <si>
    <t xml:space="preserve"> 883208 P 0.18 22 11156718 214914878 452033 722511 0 325252 552207 9277898 9834 28914 0 10403 (radio 0.13% / 0.39% tx 0.00% / 0.10% listen 0.12% / 0.29%)</t>
  </si>
  <si>
    <t xml:space="preserve"> 883207 P 0.18 22 11383533 214683589 403045 704028 0 332498 556810 9272986 9877 28559 0 11948 (radio 0.10% / 0.39% tx 0.17% / 0.10% listen 0.12% / 0.29%)</t>
  </si>
  <si>
    <t xml:space="preserve"> 883207 P 0.18 22 8690490 217385942 266919 588432 0 313061 593293 9236282 14089 36314 0 13831 (radio 0.18% / 0.51% tx 0.11% / 0.14% listen 0.07% / 0.36%)</t>
  </si>
  <si>
    <t xml:space="preserve"> 883208 P 0.18 22 3450643 222620567 228750 285432 0 191875 152262 9675533 10014 10107 0 6251 (radio 0.03% / 0.20% tx 0.10% / 0.10% listen 0.12% / 0.10%)</t>
  </si>
  <si>
    <t xml:space="preserve"> 883207 P 0.18 22 11673032 214398485 694570 855027 0 356031 558058 9269851 13851 30529 0 14222 (radio 0.11% / 0.45% tx 0.11% / 0.14% listen 0.18% / 0.31%)</t>
  </si>
  <si>
    <t xml:space="preserve"> 883207 P 0.18 22 11553451 214517483 390194 723630 0 357780 572351 9255458 10658 30627 0 10806 (radio 0.11% / 0.42% tx 0.17% / 0.10% listen 0.13% / 0.31%)</t>
  </si>
  <si>
    <t xml:space="preserve"> 883208 P 0.18 22 5215074 220868683 257711 264763 0 208176 245195 9584719 9371 7369 0 5953 (radio 0.04% / 0.17% tx 0.11% / 0.09% listen 0.11% / 0.07%)</t>
  </si>
  <si>
    <t xml:space="preserve"> 883207 P 0.18 22 11239487 214832966 472545 711481 0 327496 561737 9268091 16467 29331 0 10732 (radio 0.14% / 0.46% tx 0.01% / 0.16% listen 0.12% / 0.29%)</t>
  </si>
  <si>
    <t xml:space="preserve"> 883207 P 0.18 22 8305317 217764907 320922 601550 0 288038 547289 9280400 16011 30927 0 12929 (radio 0.02% / 0.47% tx 0.14% / 0.16% listen 0.07% / 0.31%)</t>
  </si>
  <si>
    <t xml:space="preserve"> 883208 P 0.18 22 4561180 221565455 293537 333676 0 201601 216462 9611366 12699 11473 0 5739 (radio 0.08% / 0.24% tx 0.12% / 0.12% listen 0.14% / 0.11%)</t>
  </si>
  <si>
    <t xml:space="preserve"> 883207 P 0.18 22 11882353 214186613 431833 728440 0 343738 586840 9242997 10701 38787 0 13202 (radio 0.13% / 0.50% tx 0.00% / 0.10% listen 0.13% / 0.39%)</t>
  </si>
  <si>
    <t xml:space="preserve"> 883208 P 0.18 22 6331889 219732843 235169 341380 0 213683 312727 9515150 10668 11458 0 6316 (radio 0.06% / 0.22% tx 0.10% / 0.10% listen 0.15% / 0.11%)</t>
  </si>
  <si>
    <t xml:space="preserve"> 883208 P 0.18 22 8311028 217753155 291431 563203 0 261999 540381 9287363 11043 31979 0 11197 (radio 0.18% / 0.43% tx 0.12% / 0.11% listen 0.05% / 0.32%)</t>
  </si>
  <si>
    <t xml:space="preserve"> 883207 P 0.18 22 11364604 214700000 609980 753732 0 335293 563025 9266559 17913 33008 0 14643 (radio 0.03% / 0.51% tx 0.07% / 0.18% listen 0.14% / 0.33%)</t>
  </si>
  <si>
    <t xml:space="preserve"> 883207 P 0.18 22 10659322 215409924 421670 703808 0 345074 570066 9259614 12632 37493 0 20233 (radio 0.11% / 0.50% tx 0.18% / 0.12% listen 0.12% / 0.38%)</t>
  </si>
  <si>
    <t xml:space="preserve"> 883208 P 0.18 22 10878080 215202108 491192 716424 0 333518 575736 9251977 15544 31187 0 11429 (radio 0.15% / 0.47% tx 0.02% / 0.15% listen 0.12% / 0.31%)</t>
  </si>
  <si>
    <t>DATA send to 1 'Hello 23'</t>
  </si>
  <si>
    <t>DATA recv 'Hello 23 from the client' from 34</t>
  </si>
  <si>
    <t>DATA recv 'Hello 23 from the client' from 11</t>
  </si>
  <si>
    <t>DATA recv 'Hello 23 from the client' from 2</t>
  </si>
  <si>
    <t>DATA recv 'Hello 23 from the client' from 6</t>
  </si>
  <si>
    <t>DATA recv 'Hello 23 from the client' from 28</t>
  </si>
  <si>
    <t>DATA recv 'Hello 23 from the client' from 7</t>
  </si>
  <si>
    <t>DATA recv 'Hello 23 from the client' from 14</t>
  </si>
  <si>
    <t>DATA recv 'Hello 23 from the client' from 25</t>
  </si>
  <si>
    <t>DATA recv 'Hello 23 from the client' from 30</t>
  </si>
  <si>
    <t>DATA recv 'Hello 23 from the client' from 31</t>
  </si>
  <si>
    <t>DATA recv 'Hello 23 from the client' from 16</t>
  </si>
  <si>
    <t>DATA recv 'Hello 23 from the client' from 10</t>
  </si>
  <si>
    <t>DATA recv 'Hello 23 from the client' from 12</t>
  </si>
  <si>
    <t>DATA recv 'Hello 23 from the client' from 26</t>
  </si>
  <si>
    <t>DATA recv 'Hello 23 from the client' from 32</t>
  </si>
  <si>
    <t>DATA recv 'Hello 23 from the client' from 3</t>
  </si>
  <si>
    <t>DATA recv 'Hello 23 from the client' from 13</t>
  </si>
  <si>
    <t>DATA recv 'Hello 23 from the client' from 4</t>
  </si>
  <si>
    <t>DATA recv 'Hello 23 from the client' from 8</t>
  </si>
  <si>
    <t>DATA recv 'Hello 23 from the client' from 27</t>
  </si>
  <si>
    <t>DATA recv 'Hello 23 from the client' from 33</t>
  </si>
  <si>
    <t>DATA recv 'Hello 23 from the client' from 29</t>
  </si>
  <si>
    <t>DATA recv 'Hello 23 from the client' from 1</t>
  </si>
  <si>
    <t>DATA recv 'Hello 23 from the client' from 5</t>
  </si>
  <si>
    <t>DATA recv 'Hello 23 from the client' from 17</t>
  </si>
  <si>
    <t>DATA recv 'Hello 23 from the client' from 9</t>
  </si>
  <si>
    <t>Tiempo</t>
  </si>
  <si>
    <t>Nodo</t>
  </si>
  <si>
    <t>Data</t>
  </si>
  <si>
    <t>Router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</si>
  <si>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</si>
  <si>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</si>
  <si>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</si>
  <si>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</si>
  <si>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</si>
  <si>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7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</si>
  <si>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</si>
  <si>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</si>
  <si>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</si>
  <si>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</si>
  <si>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</si>
  <si>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</si>
  <si>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</si>
  <si>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</si>
  <si>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</si>
  <si>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</si>
  <si>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</si>
  <si>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</si>
  <si>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</si>
  <si>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</si>
  <si>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</si>
  <si>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</si>
  <si>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</si>
  <si>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</si>
  <si>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</si>
  <si>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</si>
  <si>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</si>
  <si>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</si>
  <si>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</si>
  <si>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</si>
  <si>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</si>
  <si>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</si>
  <si>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</si>
  <si>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</si>
  <si>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</si>
  <si>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</si>
  <si>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</si>
  <si>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</si>
  <si>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</si>
  <si>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</si>
  <si>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</si>
  <si>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</si>
  <si>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</si>
  <si>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</si>
  <si>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</si>
  <si>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</si>
  <si>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</si>
  <si>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0.39%)</t>
  </si>
  <si>
    <t>0.17%)</t>
  </si>
  <si>
    <t>0.24%)</t>
  </si>
  <si>
    <t>0.36%)</t>
  </si>
  <si>
    <t>0.06%)</t>
  </si>
  <si>
    <t>0.43%)</t>
  </si>
  <si>
    <t>0.27%)</t>
  </si>
  <si>
    <t>0.33%)</t>
  </si>
  <si>
    <t>0.51%)</t>
  </si>
  <si>
    <t>0.53%)</t>
  </si>
  <si>
    <t>0.49%)</t>
  </si>
  <si>
    <t>0.15%)</t>
  </si>
  <si>
    <t>0.22%)</t>
  </si>
  <si>
    <t>0.61%)</t>
  </si>
  <si>
    <t>0.55%)</t>
  </si>
  <si>
    <t>0.07%)</t>
  </si>
  <si>
    <t>0.11%)</t>
  </si>
  <si>
    <t>0.09%)</t>
  </si>
  <si>
    <t>0.08%)</t>
  </si>
  <si>
    <t>1.-90%</t>
  </si>
  <si>
    <t>0.34%)</t>
  </si>
  <si>
    <t>0.14%)</t>
  </si>
  <si>
    <t>0.37%)</t>
  </si>
  <si>
    <t>0.44%)</t>
  </si>
  <si>
    <t>0.10%)</t>
  </si>
  <si>
    <t>0.47%)</t>
  </si>
  <si>
    <t>0.26%)</t>
  </si>
  <si>
    <t>0.38%)</t>
  </si>
  <si>
    <t>0.41%)</t>
  </si>
  <si>
    <t>1.-79%</t>
  </si>
  <si>
    <t>0.20%)</t>
  </si>
  <si>
    <t>0.59%)</t>
  </si>
  <si>
    <t>0.21%)</t>
  </si>
  <si>
    <t>0.50%)</t>
  </si>
  <si>
    <t>0.40%)</t>
  </si>
  <si>
    <t>0.05%)</t>
  </si>
  <si>
    <t>0.42%)</t>
  </si>
  <si>
    <t>0.30%)</t>
  </si>
  <si>
    <t>0.18%)</t>
  </si>
  <si>
    <t>1.-42%</t>
  </si>
  <si>
    <t>0.75%)</t>
  </si>
  <si>
    <t>0.48%)</t>
  </si>
  <si>
    <t>0.16%)</t>
  </si>
  <si>
    <t>0.12%)</t>
  </si>
  <si>
    <t>1.-51%</t>
  </si>
  <si>
    <t>0.29%)</t>
  </si>
  <si>
    <t>0.63%)</t>
  </si>
  <si>
    <t>0.13%)</t>
  </si>
  <si>
    <t>0.31%)</t>
  </si>
  <si>
    <t>0.28%)</t>
  </si>
  <si>
    <t>0.32%)</t>
  </si>
  <si>
    <t>0.62%)</t>
  </si>
  <si>
    <t>0.19%)</t>
  </si>
  <si>
    <t>0.35%)</t>
  </si>
  <si>
    <t>1.-44%</t>
  </si>
  <si>
    <t>1.-49%</t>
  </si>
  <si>
    <t>0.46%)</t>
  </si>
  <si>
    <t>0.52%)</t>
  </si>
  <si>
    <t>1.-95%</t>
  </si>
  <si>
    <t>0.23%)</t>
  </si>
  <si>
    <t>0.25%)</t>
  </si>
  <si>
    <t>0.45%)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</si>
  <si>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</si>
  <si>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</si>
  <si>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</si>
  <si>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</si>
  <si>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</si>
  <si>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</si>
  <si>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</si>
  <si>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</si>
  <si>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</si>
  <si>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</si>
  <si>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</si>
  <si>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</si>
  <si>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</si>
  <si>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</si>
  <si>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</si>
  <si>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</si>
  <si>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</si>
  <si>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</si>
  <si>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</si>
  <si>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</si>
  <si>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</si>
  <si>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Duty Cycle</t>
  </si>
  <si>
    <t>Energy Consumption (mJ)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</si>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</sst>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6" fillId="0" borderId="0" xfId="0" applyNumberFormat="1" applyFont="1"/>
    <xf numFmtId="10" fontId="16" fillId="33" borderId="0" xfId="0" applyNumberFormat="1" applyFont="1" applyFill="1"/>
    <xf numFmtId="0" fontId="18" fillId="34" borderId="0" xfId="0" applyFont="1" applyFill="1" applyAlignment="1">
      <alignment textRotation="90"/>
    </xf>
    <xf numFmtId="0" fontId="16" fillId="0" borderId="0" xfId="0" applyFont="1"/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  <xf numFmtId="11" fontId="20" fillId="36" borderId="0" xfId="1" applyNumberFormat="1" applyFont="1" applyFill="1" applyAlignment="1">
      <alignment horizontal="center"/>
    </xf>
    <xf numFmtId="11" fontId="20" fillId="3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10" fontId="16" fillId="0" borderId="0" xfId="1" applyNumberFormat="1" applyFont="1"/>
    <xf numFmtId="11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0" fontId="21" fillId="0" borderId="0" xfId="1" applyNumberFormat="1" applyFont="1"/>
    <xf numFmtId="0" fontId="18" fillId="34" borderId="0" xfId="0" applyFont="1" applyFill="1" applyAlignment="1">
      <alignment textRotation="90"/>
    </xf>
    <xf numFmtId="0" fontId="0" fillId="0" borderId="10" xfId="0" applyBorder="1" applyAlignment="1">
      <alignment vertical="top" wrapText="1"/>
    </xf>
    <xf numFmtId="0" fontId="19" fillId="0" borderId="0" xfId="0" applyFont="1"/>
    <xf numFmtId="10" fontId="20" fillId="0" borderId="0" xfId="1" applyNumberFormat="1" applyFont="1"/>
    <xf numFmtId="0" fontId="20" fillId="0" borderId="0" xfId="0" applyFont="1"/>
    <xf numFmtId="0" fontId="22" fillId="0" borderId="0" xfId="0" applyFont="1"/>
    <xf numFmtId="10" fontId="23" fillId="0" borderId="0" xfId="1" applyNumberFormat="1" applyFont="1"/>
    <xf numFmtId="10" fontId="23" fillId="0" borderId="0" xfId="0" applyNumberFormat="1" applyFont="1"/>
    <xf numFmtId="0" fontId="0" fillId="0" borderId="10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[T1_5.xlsx]Router!TablaDinámica2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Router!$F$3:$F$9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strCache>
            </c:strRef>
          </c:cat>
          <c:val>
            <c:numRef>
              <c:f>Router!$G$3:$G$9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222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5-40B1-85A3-9750FDF8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2880"/>
        <c:axId val="2110988768"/>
      </c:barChart>
      <c:catAx>
        <c:axId val="134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0988768"/>
        <c:crosses val="autoZero"/>
        <c:auto val="1"/>
        <c:lblAlgn val="ctr"/>
        <c:lblOffset val="100"/>
        <c:noMultiLvlLbl val="0"/>
      </c:catAx>
      <c:valAx>
        <c:axId val="21109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4.5737951660156248E-2</c:v>
                </c:pt>
                <c:pt idx="1">
                  <c:v>3.4029336547851563E-2</c:v>
                </c:pt>
                <c:pt idx="2">
                  <c:v>4.3943637084960942E-2</c:v>
                </c:pt>
                <c:pt idx="3">
                  <c:v>4.928700256347656E-2</c:v>
                </c:pt>
                <c:pt idx="4">
                  <c:v>3.6166964721679684E-2</c:v>
                </c:pt>
                <c:pt idx="5">
                  <c:v>5.0708294677734377E-2</c:v>
                </c:pt>
                <c:pt idx="6">
                  <c:v>4.1532788085937501E-2</c:v>
                </c:pt>
                <c:pt idx="7">
                  <c:v>3.9933343505859371E-2</c:v>
                </c:pt>
                <c:pt idx="8">
                  <c:v>4.9956912231445313E-2</c:v>
                </c:pt>
                <c:pt idx="9">
                  <c:v>4.4158245849609382E-2</c:v>
                </c:pt>
                <c:pt idx="10">
                  <c:v>5.9276129150390627E-2</c:v>
                </c:pt>
                <c:pt idx="11">
                  <c:v>5.5506628417968745E-2</c:v>
                </c:pt>
                <c:pt idx="12">
                  <c:v>5.552082824707031E-2</c:v>
                </c:pt>
                <c:pt idx="13">
                  <c:v>5.4032263183593748E-2</c:v>
                </c:pt>
                <c:pt idx="14">
                  <c:v>5.8678628540039066E-2</c:v>
                </c:pt>
                <c:pt idx="15">
                  <c:v>5.7183920288085943E-2</c:v>
                </c:pt>
                <c:pt idx="16">
                  <c:v>5.815021362304687E-2</c:v>
                </c:pt>
                <c:pt idx="17">
                  <c:v>5.6249249267578127E-2</c:v>
                </c:pt>
                <c:pt idx="18">
                  <c:v>6.1906018066406256E-2</c:v>
                </c:pt>
                <c:pt idx="19">
                  <c:v>5.7502761840820316E-2</c:v>
                </c:pt>
                <c:pt idx="20">
                  <c:v>5.9701519775390628E-2</c:v>
                </c:pt>
                <c:pt idx="21">
                  <c:v>5.670142822265626E-2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2-4CCF-93EF-CED59A1FA6CA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3.1466116333007813E-3</c:v>
                </c:pt>
                <c:pt idx="1">
                  <c:v>3.1857192382812498E-3</c:v>
                </c:pt>
                <c:pt idx="2">
                  <c:v>3.1530539245605473E-3</c:v>
                </c:pt>
                <c:pt idx="3">
                  <c:v>3.1356378173828126E-3</c:v>
                </c:pt>
                <c:pt idx="4">
                  <c:v>3.1793215942382816E-3</c:v>
                </c:pt>
                <c:pt idx="5">
                  <c:v>3.1300726928710936E-3</c:v>
                </c:pt>
                <c:pt idx="6">
                  <c:v>3.1614042968750003E-3</c:v>
                </c:pt>
                <c:pt idx="7">
                  <c:v>3.1667028808593746E-3</c:v>
                </c:pt>
                <c:pt idx="8">
                  <c:v>3.1325581665039063E-3</c:v>
                </c:pt>
                <c:pt idx="9">
                  <c:v>3.151929351806641E-3</c:v>
                </c:pt>
                <c:pt idx="10">
                  <c:v>3.1023118591308597E-3</c:v>
                </c:pt>
                <c:pt idx="11">
                  <c:v>3.1147979736328127E-3</c:v>
                </c:pt>
                <c:pt idx="12">
                  <c:v>3.1146365051269529E-3</c:v>
                </c:pt>
                <c:pt idx="13">
                  <c:v>3.1190250244140629E-3</c:v>
                </c:pt>
                <c:pt idx="14">
                  <c:v>3.1041413879394531E-3</c:v>
                </c:pt>
                <c:pt idx="15">
                  <c:v>3.1085013732910162E-3</c:v>
                </c:pt>
                <c:pt idx="16">
                  <c:v>3.1052673034667974E-3</c:v>
                </c:pt>
                <c:pt idx="17">
                  <c:v>3.1116515197753907E-3</c:v>
                </c:pt>
                <c:pt idx="18">
                  <c:v>3.0933555603027342E-3</c:v>
                </c:pt>
                <c:pt idx="19">
                  <c:v>3.1081421813964841E-3</c:v>
                </c:pt>
                <c:pt idx="20">
                  <c:v>3.1000764770507815E-3</c:v>
                </c:pt>
                <c:pt idx="21">
                  <c:v>3.1107223205566409E-3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2-4CCF-93EF-CED59A1FA6CA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0.33674267578124994</c:v>
                </c:pt>
                <c:pt idx="1">
                  <c:v>1.0089111328125001E-2</c:v>
                </c:pt>
                <c:pt idx="2">
                  <c:v>0.40959667968749996</c:v>
                </c:pt>
                <c:pt idx="3">
                  <c:v>0.37973291015624994</c:v>
                </c:pt>
                <c:pt idx="4">
                  <c:v>1.0089111328125001E-2</c:v>
                </c:pt>
                <c:pt idx="5">
                  <c:v>0.49567803955078121</c:v>
                </c:pt>
                <c:pt idx="6">
                  <c:v>4.6510803222656244E-2</c:v>
                </c:pt>
                <c:pt idx="7">
                  <c:v>1.0030700683593748E-2</c:v>
                </c:pt>
                <c:pt idx="8">
                  <c:v>0.18054730224609372</c:v>
                </c:pt>
                <c:pt idx="9">
                  <c:v>1.02484130859375E-2</c:v>
                </c:pt>
                <c:pt idx="10">
                  <c:v>0.37810272216796875</c:v>
                </c:pt>
                <c:pt idx="11">
                  <c:v>5.4465270996093745E-2</c:v>
                </c:pt>
                <c:pt idx="12">
                  <c:v>5.1746520996093753E-2</c:v>
                </c:pt>
                <c:pt idx="13">
                  <c:v>4.1025512695312495E-2</c:v>
                </c:pt>
                <c:pt idx="14">
                  <c:v>0.11239801025390624</c:v>
                </c:pt>
                <c:pt idx="15">
                  <c:v>7.3119506835937501E-2</c:v>
                </c:pt>
                <c:pt idx="16">
                  <c:v>7.5179809570312492E-2</c:v>
                </c:pt>
                <c:pt idx="17">
                  <c:v>6.2127685546874985E-2</c:v>
                </c:pt>
                <c:pt idx="18">
                  <c:v>0.15212786865234371</c:v>
                </c:pt>
                <c:pt idx="19">
                  <c:v>5.1730590820312498E-2</c:v>
                </c:pt>
                <c:pt idx="20">
                  <c:v>7.4133728027343748E-2</c:v>
                </c:pt>
                <c:pt idx="21">
                  <c:v>9.5119079589843739E-2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2-4CCF-93EF-CED59A1FA6CA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0.27718640136718753</c:v>
                </c:pt>
                <c:pt idx="1">
                  <c:v>4.0952880859374992E-2</c:v>
                </c:pt>
                <c:pt idx="2">
                  <c:v>0.21850524902343749</c:v>
                </c:pt>
                <c:pt idx="3">
                  <c:v>0.24032421875000001</c:v>
                </c:pt>
                <c:pt idx="4">
                  <c:v>4.080944824218749E-2</c:v>
                </c:pt>
                <c:pt idx="5">
                  <c:v>0.35267785644531258</c:v>
                </c:pt>
                <c:pt idx="6">
                  <c:v>5.3804443359374995E-2</c:v>
                </c:pt>
                <c:pt idx="7">
                  <c:v>4.1084838867187501E-2</c:v>
                </c:pt>
                <c:pt idx="8">
                  <c:v>0.14497021484375003</c:v>
                </c:pt>
                <c:pt idx="9">
                  <c:v>5.0488281250000003E-2</c:v>
                </c:pt>
                <c:pt idx="10">
                  <c:v>0.23377795410156249</c:v>
                </c:pt>
                <c:pt idx="11">
                  <c:v>0.1556817626953125</c:v>
                </c:pt>
                <c:pt idx="12">
                  <c:v>0.16122973632812496</c:v>
                </c:pt>
                <c:pt idx="13">
                  <c:v>0.16192395019531253</c:v>
                </c:pt>
                <c:pt idx="14">
                  <c:v>0.20758142089843754</c:v>
                </c:pt>
                <c:pt idx="15">
                  <c:v>0.18546984863281246</c:v>
                </c:pt>
                <c:pt idx="16">
                  <c:v>0.19361108398437502</c:v>
                </c:pt>
                <c:pt idx="17">
                  <c:v>0.16708752441406252</c:v>
                </c:pt>
                <c:pt idx="18">
                  <c:v>0.27397924804687501</c:v>
                </c:pt>
                <c:pt idx="19">
                  <c:v>0.17030041503906251</c:v>
                </c:pt>
                <c:pt idx="20">
                  <c:v>0.20492504882812501</c:v>
                </c:pt>
                <c:pt idx="21">
                  <c:v>0.18937695312500002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2-4CCF-93EF-CED59A1FA6CA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0.6628136404418945</c:v>
                </c:pt>
                <c:pt idx="1">
                  <c:v>8.8257047973632818E-2</c:v>
                </c:pt>
                <c:pt idx="2">
                  <c:v>0.67519861972045891</c:v>
                </c:pt>
                <c:pt idx="3">
                  <c:v>0.67247976928710929</c:v>
                </c:pt>
                <c:pt idx="4">
                  <c:v>9.0244845886230454E-2</c:v>
                </c:pt>
                <c:pt idx="5">
                  <c:v>0.90219426336669928</c:v>
                </c:pt>
                <c:pt idx="6">
                  <c:v>0.14500943896484375</c:v>
                </c:pt>
                <c:pt idx="7">
                  <c:v>9.4215585937499985E-2</c:v>
                </c:pt>
                <c:pt idx="8">
                  <c:v>0.37860698748779298</c:v>
                </c:pt>
                <c:pt idx="9">
                  <c:v>0.10804686953735353</c:v>
                </c:pt>
                <c:pt idx="10">
                  <c:v>0.67425911727905274</c:v>
                </c:pt>
                <c:pt idx="11">
                  <c:v>0.26876846008300781</c:v>
                </c:pt>
                <c:pt idx="12">
                  <c:v>0.27161172207641598</c:v>
                </c:pt>
                <c:pt idx="13">
                  <c:v>0.26010075109863284</c:v>
                </c:pt>
                <c:pt idx="14">
                  <c:v>0.38176220108032233</c:v>
                </c:pt>
                <c:pt idx="15">
                  <c:v>0.31888177713012689</c:v>
                </c:pt>
                <c:pt idx="16">
                  <c:v>0.33004637448120117</c:v>
                </c:pt>
                <c:pt idx="17">
                  <c:v>0.28857611074829104</c:v>
                </c:pt>
                <c:pt idx="18">
                  <c:v>0.49110649032592768</c:v>
                </c:pt>
                <c:pt idx="19">
                  <c:v>0.28264190988159182</c:v>
                </c:pt>
                <c:pt idx="20">
                  <c:v>0.34186037310791018</c:v>
                </c:pt>
                <c:pt idx="21">
                  <c:v>0.34430818325805668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A2-4CCF-93EF-CED59A1F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4.4538116455078124E-2</c:v>
                </c:pt>
                <c:pt idx="1">
                  <c:v>3.7089047241210933E-2</c:v>
                </c:pt>
                <c:pt idx="2">
                  <c:v>4.0783016967773436E-2</c:v>
                </c:pt>
                <c:pt idx="3">
                  <c:v>3.3738391113281252E-2</c:v>
                </c:pt>
                <c:pt idx="4">
                  <c:v>3.3736578369140624E-2</c:v>
                </c:pt>
                <c:pt idx="5">
                  <c:v>5.4223709106445313E-2</c:v>
                </c:pt>
                <c:pt idx="6">
                  <c:v>4.2577935791015625E-2</c:v>
                </c:pt>
                <c:pt idx="7">
                  <c:v>4.7948593139648443E-2</c:v>
                </c:pt>
                <c:pt idx="8">
                  <c:v>5.2418820190429698E-2</c:v>
                </c:pt>
                <c:pt idx="9">
                  <c:v>5.490258178710937E-2</c:v>
                </c:pt>
                <c:pt idx="10">
                  <c:v>5.5887405395507815E-2</c:v>
                </c:pt>
                <c:pt idx="11">
                  <c:v>5.5103594970703135E-2</c:v>
                </c:pt>
                <c:pt idx="12">
                  <c:v>5.5935342407226564E-2</c:v>
                </c:pt>
                <c:pt idx="13">
                  <c:v>5.6856115722656246E-2</c:v>
                </c:pt>
                <c:pt idx="14">
                  <c:v>5.6373321533203131E-2</c:v>
                </c:pt>
                <c:pt idx="15">
                  <c:v>5.8694439697265628E-2</c:v>
                </c:pt>
                <c:pt idx="16">
                  <c:v>5.7421188354492191E-2</c:v>
                </c:pt>
                <c:pt idx="17">
                  <c:v>5.7718679809570309E-2</c:v>
                </c:pt>
                <c:pt idx="18">
                  <c:v>6.0411914062500002E-2</c:v>
                </c:pt>
                <c:pt idx="19">
                  <c:v>5.742682800292969E-2</c:v>
                </c:pt>
                <c:pt idx="20">
                  <c:v>5.7698437500000012E-2</c:v>
                </c:pt>
                <c:pt idx="21">
                  <c:v>5.6075527954101562E-2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8-41F4-BA7A-F5CD09134198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3.1512687072753906E-3</c:v>
                </c:pt>
                <c:pt idx="1">
                  <c:v>3.1760744323730472E-3</c:v>
                </c:pt>
                <c:pt idx="2">
                  <c:v>3.1631045837402345E-3</c:v>
                </c:pt>
                <c:pt idx="3">
                  <c:v>3.1866393737792972E-3</c:v>
                </c:pt>
                <c:pt idx="4">
                  <c:v>3.18661083984375E-3</c:v>
                </c:pt>
                <c:pt idx="5">
                  <c:v>3.119090484619141E-3</c:v>
                </c:pt>
                <c:pt idx="6">
                  <c:v>3.1571681823730469E-3</c:v>
                </c:pt>
                <c:pt idx="7">
                  <c:v>3.139974304199219E-3</c:v>
                </c:pt>
                <c:pt idx="8">
                  <c:v>3.1250228576660166E-3</c:v>
                </c:pt>
                <c:pt idx="9">
                  <c:v>3.1161192626953126E-3</c:v>
                </c:pt>
                <c:pt idx="10">
                  <c:v>3.1135001831054687E-3</c:v>
                </c:pt>
                <c:pt idx="11">
                  <c:v>3.1154978942871101E-3</c:v>
                </c:pt>
                <c:pt idx="12">
                  <c:v>3.1133820190429686E-3</c:v>
                </c:pt>
                <c:pt idx="13">
                  <c:v>3.110329559326172E-3</c:v>
                </c:pt>
                <c:pt idx="14">
                  <c:v>3.1112073974609378E-3</c:v>
                </c:pt>
                <c:pt idx="15">
                  <c:v>3.1035415039062501E-3</c:v>
                </c:pt>
                <c:pt idx="16">
                  <c:v>3.1084221496582029E-3</c:v>
                </c:pt>
                <c:pt idx="17">
                  <c:v>3.1073472595214845E-3</c:v>
                </c:pt>
                <c:pt idx="18">
                  <c:v>3.0977467651367189E-3</c:v>
                </c:pt>
                <c:pt idx="19">
                  <c:v>3.1083405761718752E-3</c:v>
                </c:pt>
                <c:pt idx="20">
                  <c:v>3.1075060424804687E-3</c:v>
                </c:pt>
                <c:pt idx="21">
                  <c:v>3.1128798217773443E-3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8-41F4-BA7A-F5CD09134198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0.12521118164062497</c:v>
                </c:pt>
                <c:pt idx="1">
                  <c:v>2.2796081542968749E-2</c:v>
                </c:pt>
                <c:pt idx="2">
                  <c:v>0.2329257202148437</c:v>
                </c:pt>
                <c:pt idx="3">
                  <c:v>0</c:v>
                </c:pt>
                <c:pt idx="4">
                  <c:v>0</c:v>
                </c:pt>
                <c:pt idx="5">
                  <c:v>0.39354437255859376</c:v>
                </c:pt>
                <c:pt idx="6">
                  <c:v>0.12029406738281248</c:v>
                </c:pt>
                <c:pt idx="7">
                  <c:v>0.12704846191406249</c:v>
                </c:pt>
                <c:pt idx="8">
                  <c:v>0.12659179687499997</c:v>
                </c:pt>
                <c:pt idx="9">
                  <c:v>7.3098266601562489E-2</c:v>
                </c:pt>
                <c:pt idx="10">
                  <c:v>6.5228759765624991E-2</c:v>
                </c:pt>
                <c:pt idx="11">
                  <c:v>4.5974487304687492E-2</c:v>
                </c:pt>
                <c:pt idx="12">
                  <c:v>6.6184570312499996E-2</c:v>
                </c:pt>
                <c:pt idx="13">
                  <c:v>7.6486083984374995E-2</c:v>
                </c:pt>
                <c:pt idx="14">
                  <c:v>5.0323425292968745E-2</c:v>
                </c:pt>
                <c:pt idx="15">
                  <c:v>6.3810974121093739E-2</c:v>
                </c:pt>
                <c:pt idx="16">
                  <c:v>6.4543762207031244E-2</c:v>
                </c:pt>
                <c:pt idx="17">
                  <c:v>7.7112670898437499E-2</c:v>
                </c:pt>
                <c:pt idx="18">
                  <c:v>0.10056719970703124</c:v>
                </c:pt>
                <c:pt idx="19">
                  <c:v>6.933343505859374E-2</c:v>
                </c:pt>
                <c:pt idx="20">
                  <c:v>6.042846679687499E-2</c:v>
                </c:pt>
                <c:pt idx="21">
                  <c:v>5.2447448730468749E-2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8-41F4-BA7A-F5CD09134198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0.24709423828125002</c:v>
                </c:pt>
                <c:pt idx="1">
                  <c:v>4.8921997070312508E-2</c:v>
                </c:pt>
                <c:pt idx="2">
                  <c:v>0.14846997070312501</c:v>
                </c:pt>
                <c:pt idx="3">
                  <c:v>3.37066650390625E-2</c:v>
                </c:pt>
                <c:pt idx="4">
                  <c:v>3.3844360351562498E-2</c:v>
                </c:pt>
                <c:pt idx="5">
                  <c:v>0.31439282226562504</c:v>
                </c:pt>
                <c:pt idx="6">
                  <c:v>9.2645996093750002E-2</c:v>
                </c:pt>
                <c:pt idx="7">
                  <c:v>0.18345031738281251</c:v>
                </c:pt>
                <c:pt idx="8">
                  <c:v>0.139083740234375</c:v>
                </c:pt>
                <c:pt idx="9">
                  <c:v>0.15273852539062502</c:v>
                </c:pt>
                <c:pt idx="10">
                  <c:v>0.15596862792968749</c:v>
                </c:pt>
                <c:pt idx="11">
                  <c:v>0.1699102783203125</c:v>
                </c:pt>
                <c:pt idx="12">
                  <c:v>0.1845748291015625</c:v>
                </c:pt>
                <c:pt idx="13">
                  <c:v>0.19976721191406249</c:v>
                </c:pt>
                <c:pt idx="14">
                  <c:v>0.17144213867187499</c:v>
                </c:pt>
                <c:pt idx="15">
                  <c:v>0.19818371582031252</c:v>
                </c:pt>
                <c:pt idx="16">
                  <c:v>0.17494189453124998</c:v>
                </c:pt>
                <c:pt idx="17">
                  <c:v>0.16855053710937501</c:v>
                </c:pt>
                <c:pt idx="18">
                  <c:v>0.21513745117187502</c:v>
                </c:pt>
                <c:pt idx="19">
                  <c:v>0.163249267578125</c:v>
                </c:pt>
                <c:pt idx="20">
                  <c:v>0.15550390624999999</c:v>
                </c:pt>
                <c:pt idx="21">
                  <c:v>0.16385168457031252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8-41F4-BA7A-F5CD09134198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0.41999480508422848</c:v>
                </c:pt>
                <c:pt idx="1">
                  <c:v>0.11198320028686523</c:v>
                </c:pt>
                <c:pt idx="2">
                  <c:v>0.42534181246948238</c:v>
                </c:pt>
                <c:pt idx="3">
                  <c:v>7.0631695526123056E-2</c:v>
                </c:pt>
                <c:pt idx="4">
                  <c:v>7.0767549560546872E-2</c:v>
                </c:pt>
                <c:pt idx="5">
                  <c:v>0.76527999441528327</c:v>
                </c:pt>
                <c:pt idx="6">
                  <c:v>0.25867516744995117</c:v>
                </c:pt>
                <c:pt idx="7">
                  <c:v>0.36158734674072268</c:v>
                </c:pt>
                <c:pt idx="8">
                  <c:v>0.32121938015747065</c:v>
                </c:pt>
                <c:pt idx="9">
                  <c:v>0.2838554930419922</c:v>
                </c:pt>
                <c:pt idx="10">
                  <c:v>0.28019829327392576</c:v>
                </c:pt>
                <c:pt idx="11">
                  <c:v>0.27410385848999025</c:v>
                </c:pt>
                <c:pt idx="12">
                  <c:v>0.30980812384033207</c:v>
                </c:pt>
                <c:pt idx="13">
                  <c:v>0.33621974118041992</c:v>
                </c:pt>
                <c:pt idx="14">
                  <c:v>0.28125009289550784</c:v>
                </c:pt>
                <c:pt idx="15">
                  <c:v>0.32379267114257815</c:v>
                </c:pt>
                <c:pt idx="16">
                  <c:v>0.3000152672424316</c:v>
                </c:pt>
                <c:pt idx="17">
                  <c:v>0.30648923507690429</c:v>
                </c:pt>
                <c:pt idx="18">
                  <c:v>0.37921431170654296</c:v>
                </c:pt>
                <c:pt idx="19">
                  <c:v>0.29311787121582034</c:v>
                </c:pt>
                <c:pt idx="20">
                  <c:v>0.27673831658935544</c:v>
                </c:pt>
                <c:pt idx="21">
                  <c:v>0.27548754107666018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8-41F4-BA7A-F5CD0913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2.8247286987304689E-2</c:v>
                </c:pt>
                <c:pt idx="1">
                  <c:v>2.561145629882813E-2</c:v>
                </c:pt>
                <c:pt idx="2">
                  <c:v>3.3630230712890626E-2</c:v>
                </c:pt>
                <c:pt idx="3">
                  <c:v>3.6133328247070315E-2</c:v>
                </c:pt>
                <c:pt idx="4">
                  <c:v>2.7208383178710941E-2</c:v>
                </c:pt>
                <c:pt idx="5">
                  <c:v>3.9505133056640628E-2</c:v>
                </c:pt>
                <c:pt idx="6">
                  <c:v>3.5430990600585938E-2</c:v>
                </c:pt>
                <c:pt idx="7">
                  <c:v>5.4633288574218758E-2</c:v>
                </c:pt>
                <c:pt idx="8">
                  <c:v>5.4806304931640626E-2</c:v>
                </c:pt>
                <c:pt idx="9">
                  <c:v>5.3507473754882809E-2</c:v>
                </c:pt>
                <c:pt idx="10">
                  <c:v>5.4891906738281253E-2</c:v>
                </c:pt>
                <c:pt idx="11">
                  <c:v>5.8774401855468762E-2</c:v>
                </c:pt>
                <c:pt idx="12">
                  <c:v>5.5312161254882815E-2</c:v>
                </c:pt>
                <c:pt idx="13">
                  <c:v>5.8622433471679697E-2</c:v>
                </c:pt>
                <c:pt idx="14">
                  <c:v>5.5659201049804687E-2</c:v>
                </c:pt>
                <c:pt idx="15">
                  <c:v>5.9623974609375005E-2</c:v>
                </c:pt>
                <c:pt idx="16">
                  <c:v>5.7177575683593759E-2</c:v>
                </c:pt>
                <c:pt idx="17">
                  <c:v>5.6534454345703131E-2</c:v>
                </c:pt>
                <c:pt idx="18">
                  <c:v>5.8176901245117187E-2</c:v>
                </c:pt>
                <c:pt idx="19">
                  <c:v>5.9911999511718751E-2</c:v>
                </c:pt>
                <c:pt idx="20">
                  <c:v>5.7100131225585951E-2</c:v>
                </c:pt>
                <c:pt idx="21">
                  <c:v>5.7756546020507817E-2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2-46CD-9C82-ED77978BAC23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3.2057044067382817E-3</c:v>
                </c:pt>
                <c:pt idx="1">
                  <c:v>3.2145274353027348E-3</c:v>
                </c:pt>
                <c:pt idx="2">
                  <c:v>3.1869539184570315E-3</c:v>
                </c:pt>
                <c:pt idx="3">
                  <c:v>3.1793249511718751E-3</c:v>
                </c:pt>
                <c:pt idx="4">
                  <c:v>3.208432922363281E-3</c:v>
                </c:pt>
                <c:pt idx="5">
                  <c:v>3.1681393127441413E-3</c:v>
                </c:pt>
                <c:pt idx="6">
                  <c:v>3.1817238159179686E-3</c:v>
                </c:pt>
                <c:pt idx="7">
                  <c:v>3.1176564025878904E-3</c:v>
                </c:pt>
                <c:pt idx="8">
                  <c:v>3.1170786743164062E-3</c:v>
                </c:pt>
                <c:pt idx="9">
                  <c:v>3.1215078125000004E-3</c:v>
                </c:pt>
                <c:pt idx="10">
                  <c:v>3.116721160888672E-3</c:v>
                </c:pt>
                <c:pt idx="11">
                  <c:v>3.1038469848632816E-3</c:v>
                </c:pt>
                <c:pt idx="12">
                  <c:v>3.1153384399414063E-3</c:v>
                </c:pt>
                <c:pt idx="13">
                  <c:v>3.1044085998535157E-3</c:v>
                </c:pt>
                <c:pt idx="14">
                  <c:v>3.1141766052246093E-3</c:v>
                </c:pt>
                <c:pt idx="15">
                  <c:v>3.1010627441406249E-3</c:v>
                </c:pt>
                <c:pt idx="16">
                  <c:v>3.1092328491210942E-3</c:v>
                </c:pt>
                <c:pt idx="17">
                  <c:v>3.1106800231933598E-3</c:v>
                </c:pt>
                <c:pt idx="18">
                  <c:v>3.1059417114257812E-3</c:v>
                </c:pt>
                <c:pt idx="19">
                  <c:v>3.1000724487304687E-3</c:v>
                </c:pt>
                <c:pt idx="20">
                  <c:v>3.1094285583496092E-3</c:v>
                </c:pt>
                <c:pt idx="21">
                  <c:v>3.1072979125976565E-3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2-46CD-9C82-ED77978BAC23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6.0986022949218739E-2</c:v>
                </c:pt>
                <c:pt idx="1">
                  <c:v>1.010504150390625E-2</c:v>
                </c:pt>
                <c:pt idx="2">
                  <c:v>0.32992987060546869</c:v>
                </c:pt>
                <c:pt idx="3">
                  <c:v>0.32166210937499995</c:v>
                </c:pt>
                <c:pt idx="4">
                  <c:v>3.5630493164062499E-2</c:v>
                </c:pt>
                <c:pt idx="5">
                  <c:v>0.12097906494140623</c:v>
                </c:pt>
                <c:pt idx="6">
                  <c:v>1.0089111328125001E-2</c:v>
                </c:pt>
                <c:pt idx="7">
                  <c:v>0.34518035888671872</c:v>
                </c:pt>
                <c:pt idx="8">
                  <c:v>0.13060089111328124</c:v>
                </c:pt>
                <c:pt idx="9">
                  <c:v>6.2669311523437493E-2</c:v>
                </c:pt>
                <c:pt idx="10">
                  <c:v>4.5730224609375002E-2</c:v>
                </c:pt>
                <c:pt idx="11">
                  <c:v>8.9665649414062493E-2</c:v>
                </c:pt>
                <c:pt idx="12">
                  <c:v>6.5510192871093748E-2</c:v>
                </c:pt>
                <c:pt idx="13">
                  <c:v>9.6313842773437491E-2</c:v>
                </c:pt>
                <c:pt idx="14">
                  <c:v>6.4628723144531247E-2</c:v>
                </c:pt>
                <c:pt idx="15">
                  <c:v>7.6592285156249995E-2</c:v>
                </c:pt>
                <c:pt idx="16">
                  <c:v>7.5832946777343743E-2</c:v>
                </c:pt>
                <c:pt idx="17">
                  <c:v>6.4559692382812492E-2</c:v>
                </c:pt>
                <c:pt idx="18">
                  <c:v>7.0156494140624984E-2</c:v>
                </c:pt>
                <c:pt idx="19">
                  <c:v>6.9821960449218748E-2</c:v>
                </c:pt>
                <c:pt idx="20">
                  <c:v>5.3328918457031249E-2</c:v>
                </c:pt>
                <c:pt idx="21">
                  <c:v>5.2192565917968746E-2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2-46CD-9C82-ED77978BAC23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0.10003564453125</c:v>
                </c:pt>
                <c:pt idx="1">
                  <c:v>4.0069335937499999E-2</c:v>
                </c:pt>
                <c:pt idx="2">
                  <c:v>0.21142541503906251</c:v>
                </c:pt>
                <c:pt idx="3">
                  <c:v>0.25298071289062501</c:v>
                </c:pt>
                <c:pt idx="4">
                  <c:v>5.6896850585937506E-2</c:v>
                </c:pt>
                <c:pt idx="5">
                  <c:v>0.17215930175781249</c:v>
                </c:pt>
                <c:pt idx="6">
                  <c:v>4.7086059570312505E-2</c:v>
                </c:pt>
                <c:pt idx="7">
                  <c:v>0.29451306152343748</c:v>
                </c:pt>
                <c:pt idx="8">
                  <c:v>0.1541326904296875</c:v>
                </c:pt>
                <c:pt idx="9">
                  <c:v>0.13199243164062499</c:v>
                </c:pt>
                <c:pt idx="10">
                  <c:v>0.1387681884765625</c:v>
                </c:pt>
                <c:pt idx="11">
                  <c:v>0.1802144775390625</c:v>
                </c:pt>
                <c:pt idx="12">
                  <c:v>0.16009375000000001</c:v>
                </c:pt>
                <c:pt idx="13">
                  <c:v>0.21712255859375001</c:v>
                </c:pt>
                <c:pt idx="14">
                  <c:v>0.17421899414062503</c:v>
                </c:pt>
                <c:pt idx="15">
                  <c:v>0.18704760742187496</c:v>
                </c:pt>
                <c:pt idx="16">
                  <c:v>0.16490161132812498</c:v>
                </c:pt>
                <c:pt idx="17">
                  <c:v>0.16828088378906253</c:v>
                </c:pt>
                <c:pt idx="18">
                  <c:v>0.19472412109375001</c:v>
                </c:pt>
                <c:pt idx="19">
                  <c:v>0.19365698242187498</c:v>
                </c:pt>
                <c:pt idx="20">
                  <c:v>0.15226806640625001</c:v>
                </c:pt>
                <c:pt idx="21">
                  <c:v>0.18047265625000003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2-46CD-9C82-ED77978BAC23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0.19247465887451171</c:v>
                </c:pt>
                <c:pt idx="1">
                  <c:v>7.9000361175537118E-2</c:v>
                </c:pt>
                <c:pt idx="2">
                  <c:v>0.57817247027587881</c:v>
                </c:pt>
                <c:pt idx="3">
                  <c:v>0.6139554754638672</c:v>
                </c:pt>
                <c:pt idx="4">
                  <c:v>0.12294415985107422</c:v>
                </c:pt>
                <c:pt idx="5">
                  <c:v>0.33581163906860345</c:v>
                </c:pt>
                <c:pt idx="6">
                  <c:v>9.5787885314941409E-2</c:v>
                </c:pt>
                <c:pt idx="7">
                  <c:v>0.69744436538696286</c:v>
                </c:pt>
                <c:pt idx="8">
                  <c:v>0.34265696514892574</c:v>
                </c:pt>
                <c:pt idx="9">
                  <c:v>0.25129072473144531</c:v>
                </c:pt>
                <c:pt idx="10">
                  <c:v>0.24250704098510742</c:v>
                </c:pt>
                <c:pt idx="11">
                  <c:v>0.33175837579345702</c:v>
                </c:pt>
                <c:pt idx="12">
                  <c:v>0.28403144256591795</c:v>
                </c:pt>
                <c:pt idx="13">
                  <c:v>0.37516324343872071</c:v>
                </c:pt>
                <c:pt idx="14">
                  <c:v>0.29762109494018557</c:v>
                </c:pt>
                <c:pt idx="15">
                  <c:v>0.32636492993164057</c:v>
                </c:pt>
                <c:pt idx="16">
                  <c:v>0.30102136663818357</c:v>
                </c:pt>
                <c:pt idx="17">
                  <c:v>0.29248571054077155</c:v>
                </c:pt>
                <c:pt idx="18">
                  <c:v>0.32616345819091797</c:v>
                </c:pt>
                <c:pt idx="19">
                  <c:v>0.32649101483154297</c:v>
                </c:pt>
                <c:pt idx="20">
                  <c:v>0.26580654464721681</c:v>
                </c:pt>
                <c:pt idx="21">
                  <c:v>0.29352906610107427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2-46CD-9C82-ED77978B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7.7110107421875006E-3</c:v>
                </c:pt>
                <c:pt idx="1">
                  <c:v>7.7307495117187519E-3</c:v>
                </c:pt>
                <c:pt idx="2">
                  <c:v>7.7555236816406262E-3</c:v>
                </c:pt>
                <c:pt idx="3">
                  <c:v>7.7717376708984383E-3</c:v>
                </c:pt>
                <c:pt idx="4">
                  <c:v>1.4247967529296877E-2</c:v>
                </c:pt>
                <c:pt idx="5">
                  <c:v>2.385359802246094E-2</c:v>
                </c:pt>
                <c:pt idx="6">
                  <c:v>2.5838955688476564E-2</c:v>
                </c:pt>
                <c:pt idx="7">
                  <c:v>2.8190588378906253E-2</c:v>
                </c:pt>
                <c:pt idx="8">
                  <c:v>2.4147463989257812E-2</c:v>
                </c:pt>
                <c:pt idx="9">
                  <c:v>2.9276925659179689E-2</c:v>
                </c:pt>
                <c:pt idx="10">
                  <c:v>5.4728155517578127E-2</c:v>
                </c:pt>
                <c:pt idx="11">
                  <c:v>5.6439083862304687E-2</c:v>
                </c:pt>
                <c:pt idx="12">
                  <c:v>5.4881130981445321E-2</c:v>
                </c:pt>
                <c:pt idx="13">
                  <c:v>6.0472943115234386E-2</c:v>
                </c:pt>
                <c:pt idx="14">
                  <c:v>5.4717984008789064E-2</c:v>
                </c:pt>
                <c:pt idx="15">
                  <c:v>5.870088500976562E-2</c:v>
                </c:pt>
                <c:pt idx="16">
                  <c:v>5.5355868530273446E-2</c:v>
                </c:pt>
                <c:pt idx="17">
                  <c:v>6.2232312011718749E-2</c:v>
                </c:pt>
                <c:pt idx="18">
                  <c:v>5.5244082641601557E-2</c:v>
                </c:pt>
                <c:pt idx="19">
                  <c:v>5.9172802734375009E-2</c:v>
                </c:pt>
                <c:pt idx="20">
                  <c:v>5.6821270751953132E-2</c:v>
                </c:pt>
                <c:pt idx="21">
                  <c:v>5.9749658203125007E-2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2-46C2-B71A-A5FB15B68FC1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3.2740656738281253E-3</c:v>
                </c:pt>
                <c:pt idx="1">
                  <c:v>3.2740270690917975E-3</c:v>
                </c:pt>
                <c:pt idx="2">
                  <c:v>3.2739189758300784E-3</c:v>
                </c:pt>
                <c:pt idx="3">
                  <c:v>3.2738911132812504E-3</c:v>
                </c:pt>
                <c:pt idx="4">
                  <c:v>3.2522788391113281E-3</c:v>
                </c:pt>
                <c:pt idx="5">
                  <c:v>3.2202147521972657E-3</c:v>
                </c:pt>
                <c:pt idx="6">
                  <c:v>3.2136569824218753E-3</c:v>
                </c:pt>
                <c:pt idx="7">
                  <c:v>3.2058373413085938E-3</c:v>
                </c:pt>
                <c:pt idx="8">
                  <c:v>3.219400360107422E-3</c:v>
                </c:pt>
                <c:pt idx="9">
                  <c:v>3.2016126403808598E-3</c:v>
                </c:pt>
                <c:pt idx="10">
                  <c:v>3.1174452514648441E-3</c:v>
                </c:pt>
                <c:pt idx="11">
                  <c:v>3.1116703186035159E-3</c:v>
                </c:pt>
                <c:pt idx="12">
                  <c:v>3.1168916931152346E-3</c:v>
                </c:pt>
                <c:pt idx="13">
                  <c:v>3.0975829467773442E-3</c:v>
                </c:pt>
                <c:pt idx="14">
                  <c:v>3.1174301452636722E-3</c:v>
                </c:pt>
                <c:pt idx="15">
                  <c:v>3.1034236755371103E-3</c:v>
                </c:pt>
                <c:pt idx="16">
                  <c:v>3.1153585815429695E-3</c:v>
                </c:pt>
                <c:pt idx="17">
                  <c:v>3.0916566162109372E-3</c:v>
                </c:pt>
                <c:pt idx="18">
                  <c:v>3.1157258300781253E-3</c:v>
                </c:pt>
                <c:pt idx="19">
                  <c:v>3.1025159606933592E-3</c:v>
                </c:pt>
                <c:pt idx="20">
                  <c:v>3.1097427673339845E-3</c:v>
                </c:pt>
                <c:pt idx="21">
                  <c:v>3.1005585327148438E-3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2-46C2-B71A-A5FB15B68FC1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4.8964050292968749E-2</c:v>
                </c:pt>
                <c:pt idx="5">
                  <c:v>0.14821966552734372</c:v>
                </c:pt>
                <c:pt idx="6">
                  <c:v>6.2478149414062496E-2</c:v>
                </c:pt>
                <c:pt idx="7">
                  <c:v>0.15680603027343748</c:v>
                </c:pt>
                <c:pt idx="8">
                  <c:v>4.082373046875E-2</c:v>
                </c:pt>
                <c:pt idx="9">
                  <c:v>5.9106262207031239E-2</c:v>
                </c:pt>
                <c:pt idx="10">
                  <c:v>5.2309387207031245E-2</c:v>
                </c:pt>
                <c:pt idx="11">
                  <c:v>5.174121093749999E-2</c:v>
                </c:pt>
                <c:pt idx="12">
                  <c:v>5.3987365722656243E-2</c:v>
                </c:pt>
                <c:pt idx="13">
                  <c:v>0.16058679199218748</c:v>
                </c:pt>
                <c:pt idx="14">
                  <c:v>3.5619873046874993E-2</c:v>
                </c:pt>
                <c:pt idx="15">
                  <c:v>5.6058288574218747E-2</c:v>
                </c:pt>
                <c:pt idx="16">
                  <c:v>6.206396484375E-2</c:v>
                </c:pt>
                <c:pt idx="17">
                  <c:v>0.11298211669921873</c:v>
                </c:pt>
                <c:pt idx="18">
                  <c:v>4.3653991699218749E-2</c:v>
                </c:pt>
                <c:pt idx="19">
                  <c:v>6.3030395507812489E-2</c:v>
                </c:pt>
                <c:pt idx="20">
                  <c:v>6.4703063964843738E-2</c:v>
                </c:pt>
                <c:pt idx="21">
                  <c:v>7.4813415527343746E-2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2-46C2-B71A-A5FB15B68FC1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3.3918945312500011E-2</c:v>
                </c:pt>
                <c:pt idx="1">
                  <c:v>3.3844360351562498E-2</c:v>
                </c:pt>
                <c:pt idx="2">
                  <c:v>3.4968872070312504E-2</c:v>
                </c:pt>
                <c:pt idx="3">
                  <c:v>3.3844360351562498E-2</c:v>
                </c:pt>
                <c:pt idx="4">
                  <c:v>5.1733276367187504E-2</c:v>
                </c:pt>
                <c:pt idx="5">
                  <c:v>0.17444274902343751</c:v>
                </c:pt>
                <c:pt idx="6">
                  <c:v>5.9501586914062501E-2</c:v>
                </c:pt>
                <c:pt idx="7">
                  <c:v>0.11363305664062499</c:v>
                </c:pt>
                <c:pt idx="8">
                  <c:v>7.8434692382812504E-2</c:v>
                </c:pt>
                <c:pt idx="9">
                  <c:v>6.7935424804687505E-2</c:v>
                </c:pt>
                <c:pt idx="10">
                  <c:v>0.15425317382812501</c:v>
                </c:pt>
                <c:pt idx="11">
                  <c:v>0.15569323730468748</c:v>
                </c:pt>
                <c:pt idx="12">
                  <c:v>0.17972680664062501</c:v>
                </c:pt>
                <c:pt idx="13">
                  <c:v>0.24835644531250001</c:v>
                </c:pt>
                <c:pt idx="14">
                  <c:v>0.1760205078125</c:v>
                </c:pt>
                <c:pt idx="15">
                  <c:v>0.17893505859375</c:v>
                </c:pt>
                <c:pt idx="16">
                  <c:v>0.16921606445312501</c:v>
                </c:pt>
                <c:pt idx="17">
                  <c:v>0.27546520996093748</c:v>
                </c:pt>
                <c:pt idx="18">
                  <c:v>0.20696752929687501</c:v>
                </c:pt>
                <c:pt idx="19">
                  <c:v>0.2082354736328125</c:v>
                </c:pt>
                <c:pt idx="20">
                  <c:v>0.15845861816406251</c:v>
                </c:pt>
                <c:pt idx="21">
                  <c:v>0.20834448242187503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2-46C2-B71A-A5FB15B68FC1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4.4904021728515639E-2</c:v>
                </c:pt>
                <c:pt idx="1">
                  <c:v>4.4849136932373052E-2</c:v>
                </c:pt>
                <c:pt idx="2">
                  <c:v>4.5998314727783207E-2</c:v>
                </c:pt>
                <c:pt idx="3">
                  <c:v>4.4889989135742187E-2</c:v>
                </c:pt>
                <c:pt idx="4">
                  <c:v>0.11819757302856446</c:v>
                </c:pt>
                <c:pt idx="5">
                  <c:v>0.34973622732543941</c:v>
                </c:pt>
                <c:pt idx="6">
                  <c:v>0.15103234899902346</c:v>
                </c:pt>
                <c:pt idx="7">
                  <c:v>0.30183551263427733</c:v>
                </c:pt>
                <c:pt idx="8">
                  <c:v>0.14662528720092774</c:v>
                </c:pt>
                <c:pt idx="9">
                  <c:v>0.1595202253112793</c:v>
                </c:pt>
                <c:pt idx="10">
                  <c:v>0.26440816180419924</c:v>
                </c:pt>
                <c:pt idx="11">
                  <c:v>0.26698520242309565</c:v>
                </c:pt>
                <c:pt idx="12">
                  <c:v>0.29171219503784185</c:v>
                </c:pt>
                <c:pt idx="13">
                  <c:v>0.4725137633666992</c:v>
                </c:pt>
                <c:pt idx="14">
                  <c:v>0.26947579501342772</c:v>
                </c:pt>
                <c:pt idx="15">
                  <c:v>0.29679765585327145</c:v>
                </c:pt>
                <c:pt idx="16">
                  <c:v>0.28975125640869143</c:v>
                </c:pt>
                <c:pt idx="17">
                  <c:v>0.45377129528808591</c:v>
                </c:pt>
                <c:pt idx="18">
                  <c:v>0.30898132946777346</c:v>
                </c:pt>
                <c:pt idx="19">
                  <c:v>0.33354118783569336</c:v>
                </c:pt>
                <c:pt idx="20">
                  <c:v>0.28309269564819339</c:v>
                </c:pt>
                <c:pt idx="21">
                  <c:v>0.34600811468505865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42-46C2-B71A-A5FB15B6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5.0341616821289063E-2</c:v>
                </c:pt>
                <c:pt idx="1">
                  <c:v>4.7872457885742188E-2</c:v>
                </c:pt>
                <c:pt idx="2">
                  <c:v>4.003143310546875E-2</c:v>
                </c:pt>
                <c:pt idx="3">
                  <c:v>5.5122125244140625E-2</c:v>
                </c:pt>
                <c:pt idx="4">
                  <c:v>3.3014300537109381E-2</c:v>
                </c:pt>
                <c:pt idx="5">
                  <c:v>4.6943225097656249E-2</c:v>
                </c:pt>
                <c:pt idx="6">
                  <c:v>3.9086691284179687E-2</c:v>
                </c:pt>
                <c:pt idx="7">
                  <c:v>4.5759402465820311E-2</c:v>
                </c:pt>
                <c:pt idx="8">
                  <c:v>5.0667004394531256E-2</c:v>
                </c:pt>
                <c:pt idx="9">
                  <c:v>5.320101928710938E-2</c:v>
                </c:pt>
                <c:pt idx="10">
                  <c:v>5.4006985473632814E-2</c:v>
                </c:pt>
                <c:pt idx="11">
                  <c:v>5.668017883300782E-2</c:v>
                </c:pt>
                <c:pt idx="12">
                  <c:v>5.6322967529296879E-2</c:v>
                </c:pt>
                <c:pt idx="13">
                  <c:v>5.7757553100585945E-2</c:v>
                </c:pt>
                <c:pt idx="14">
                  <c:v>5.6560839843749995E-2</c:v>
                </c:pt>
                <c:pt idx="15">
                  <c:v>5.6578463745117179E-2</c:v>
                </c:pt>
                <c:pt idx="16">
                  <c:v>5.5728890991210943E-2</c:v>
                </c:pt>
                <c:pt idx="17">
                  <c:v>5.8674499511718756E-2</c:v>
                </c:pt>
                <c:pt idx="18">
                  <c:v>5.8928283691406257E-2</c:v>
                </c:pt>
                <c:pt idx="19">
                  <c:v>5.6005334472656244E-2</c:v>
                </c:pt>
                <c:pt idx="20">
                  <c:v>5.5273489379882815E-2</c:v>
                </c:pt>
                <c:pt idx="21">
                  <c:v>5.6201211547851564E-2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3-4F12-95CF-F5F323747F8C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3.1319905090332035E-3</c:v>
                </c:pt>
                <c:pt idx="1">
                  <c:v>3.1402076110839841E-3</c:v>
                </c:pt>
                <c:pt idx="2">
                  <c:v>3.1664487609863279E-3</c:v>
                </c:pt>
                <c:pt idx="3">
                  <c:v>3.1161323547363286E-3</c:v>
                </c:pt>
                <c:pt idx="4">
                  <c:v>3.1898509521484375E-3</c:v>
                </c:pt>
                <c:pt idx="5">
                  <c:v>3.1433023681640628E-3</c:v>
                </c:pt>
                <c:pt idx="6">
                  <c:v>3.1691772766113285E-3</c:v>
                </c:pt>
                <c:pt idx="7">
                  <c:v>3.1472669067382814E-3</c:v>
                </c:pt>
                <c:pt idx="8">
                  <c:v>3.1308991699218755E-3</c:v>
                </c:pt>
                <c:pt idx="9">
                  <c:v>3.1217223205566402E-3</c:v>
                </c:pt>
                <c:pt idx="10">
                  <c:v>3.1190109252929687E-3</c:v>
                </c:pt>
                <c:pt idx="11">
                  <c:v>3.1108089294433596E-3</c:v>
                </c:pt>
                <c:pt idx="12">
                  <c:v>3.1113527526855467E-3</c:v>
                </c:pt>
                <c:pt idx="13">
                  <c:v>3.1072149963378912E-3</c:v>
                </c:pt>
                <c:pt idx="14">
                  <c:v>3.1105726013183595E-3</c:v>
                </c:pt>
                <c:pt idx="15">
                  <c:v>3.1112574157714846E-3</c:v>
                </c:pt>
                <c:pt idx="16">
                  <c:v>3.1139285278320317E-3</c:v>
                </c:pt>
                <c:pt idx="17">
                  <c:v>3.1035327758789067E-3</c:v>
                </c:pt>
                <c:pt idx="18">
                  <c:v>3.1033360595703126E-3</c:v>
                </c:pt>
                <c:pt idx="19">
                  <c:v>3.113014434814453E-3</c:v>
                </c:pt>
                <c:pt idx="20">
                  <c:v>3.1154028930664066E-3</c:v>
                </c:pt>
                <c:pt idx="21">
                  <c:v>3.1118274230957032E-3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3-4F12-95CF-F5F323747F8C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0.316415771484375</c:v>
                </c:pt>
                <c:pt idx="1">
                  <c:v>0.36063262939453122</c:v>
                </c:pt>
                <c:pt idx="2">
                  <c:v>0.17907641601562496</c:v>
                </c:pt>
                <c:pt idx="3">
                  <c:v>0.67963439941406256</c:v>
                </c:pt>
                <c:pt idx="4">
                  <c:v>0</c:v>
                </c:pt>
                <c:pt idx="5">
                  <c:v>0.27666467285156249</c:v>
                </c:pt>
                <c:pt idx="6">
                  <c:v>1.0115661621093751E-2</c:v>
                </c:pt>
                <c:pt idx="7">
                  <c:v>0.24658850097656246</c:v>
                </c:pt>
                <c:pt idx="8">
                  <c:v>0.14486901855468748</c:v>
                </c:pt>
                <c:pt idx="9">
                  <c:v>7.66666259765625E-2</c:v>
                </c:pt>
                <c:pt idx="10">
                  <c:v>3.7159790039062494E-2</c:v>
                </c:pt>
                <c:pt idx="11">
                  <c:v>7.2407958984374993E-2</c:v>
                </c:pt>
                <c:pt idx="12">
                  <c:v>7.1876953125000004E-2</c:v>
                </c:pt>
                <c:pt idx="13">
                  <c:v>6.7113830566406241E-2</c:v>
                </c:pt>
                <c:pt idx="14">
                  <c:v>7.9454406738281247E-2</c:v>
                </c:pt>
                <c:pt idx="15">
                  <c:v>7.2482299804687483E-2</c:v>
                </c:pt>
                <c:pt idx="16">
                  <c:v>3.6485412597656246E-2</c:v>
                </c:pt>
                <c:pt idx="17">
                  <c:v>0.11034832763671874</c:v>
                </c:pt>
                <c:pt idx="18">
                  <c:v>8.1801452636718758E-2</c:v>
                </c:pt>
                <c:pt idx="19">
                  <c:v>5.3881164550781242E-2</c:v>
                </c:pt>
                <c:pt idx="20">
                  <c:v>5.6233520507812489E-2</c:v>
                </c:pt>
                <c:pt idx="21">
                  <c:v>7.3549621582031252E-2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3-4F12-95CF-F5F323747F8C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0.34477185058593751</c:v>
                </c:pt>
                <c:pt idx="1">
                  <c:v>0.19539538574218748</c:v>
                </c:pt>
                <c:pt idx="2">
                  <c:v>0.1128240966796875</c:v>
                </c:pt>
                <c:pt idx="3">
                  <c:v>0.42760131835937504</c:v>
                </c:pt>
                <c:pt idx="4">
                  <c:v>3.3844360351562498E-2</c:v>
                </c:pt>
                <c:pt idx="5">
                  <c:v>0.24832775878906252</c:v>
                </c:pt>
                <c:pt idx="6">
                  <c:v>7.9278076171875003E-2</c:v>
                </c:pt>
                <c:pt idx="7">
                  <c:v>0.16565319824218752</c:v>
                </c:pt>
                <c:pt idx="8">
                  <c:v>0.14779296875</c:v>
                </c:pt>
                <c:pt idx="9">
                  <c:v>0.14140161132812501</c:v>
                </c:pt>
                <c:pt idx="10">
                  <c:v>0.14627258300781248</c:v>
                </c:pt>
                <c:pt idx="11">
                  <c:v>0.19115551757812502</c:v>
                </c:pt>
                <c:pt idx="12">
                  <c:v>0.20420214843749998</c:v>
                </c:pt>
                <c:pt idx="13">
                  <c:v>0.22535559082031251</c:v>
                </c:pt>
                <c:pt idx="14">
                  <c:v>0.20686999511718748</c:v>
                </c:pt>
                <c:pt idx="15">
                  <c:v>0.18703613281250001</c:v>
                </c:pt>
                <c:pt idx="16">
                  <c:v>0.18115539550781251</c:v>
                </c:pt>
                <c:pt idx="17">
                  <c:v>0.20922802734375001</c:v>
                </c:pt>
                <c:pt idx="18">
                  <c:v>0.20227441406250002</c:v>
                </c:pt>
                <c:pt idx="19">
                  <c:v>0.15905529785156253</c:v>
                </c:pt>
                <c:pt idx="20">
                  <c:v>0.17639343261718748</c:v>
                </c:pt>
                <c:pt idx="21">
                  <c:v>0.17515417480468751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3-4F12-95CF-F5F323747F8C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0.7146612294006347</c:v>
                </c:pt>
                <c:pt idx="1">
                  <c:v>0.60704068063354488</c:v>
                </c:pt>
                <c:pt idx="2">
                  <c:v>0.33509839456176754</c:v>
                </c:pt>
                <c:pt idx="3">
                  <c:v>1.1654739753723145</c:v>
                </c:pt>
                <c:pt idx="4">
                  <c:v>7.004851184082031E-2</c:v>
                </c:pt>
                <c:pt idx="5">
                  <c:v>0.57507895910644535</c:v>
                </c:pt>
                <c:pt idx="6">
                  <c:v>0.13164960635375977</c:v>
                </c:pt>
                <c:pt idx="7">
                  <c:v>0.46114836859130859</c:v>
                </c:pt>
                <c:pt idx="8">
                  <c:v>0.34645989086914064</c:v>
                </c:pt>
                <c:pt idx="9">
                  <c:v>0.27439097891235353</c:v>
                </c:pt>
                <c:pt idx="10">
                  <c:v>0.24055836944580075</c:v>
                </c:pt>
                <c:pt idx="11">
                  <c:v>0.32335446432495119</c:v>
                </c:pt>
                <c:pt idx="12">
                  <c:v>0.33551342184448241</c:v>
                </c:pt>
                <c:pt idx="13">
                  <c:v>0.35333418948364259</c:v>
                </c:pt>
                <c:pt idx="14">
                  <c:v>0.34599581430053705</c:v>
                </c:pt>
                <c:pt idx="15">
                  <c:v>0.31920815377807615</c:v>
                </c:pt>
                <c:pt idx="16">
                  <c:v>0.27648362762451173</c:v>
                </c:pt>
                <c:pt idx="17">
                  <c:v>0.38135438726806642</c:v>
                </c:pt>
                <c:pt idx="18">
                  <c:v>0.34610748645019535</c:v>
                </c:pt>
                <c:pt idx="19">
                  <c:v>0.27205481130981446</c:v>
                </c:pt>
                <c:pt idx="20">
                  <c:v>0.29101584539794922</c:v>
                </c:pt>
                <c:pt idx="21">
                  <c:v>0.308016835357666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3-4F12-95CF-F5F323747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3.408059692382813E-2</c:v>
                </c:pt>
                <c:pt idx="1">
                  <c:v>3.4457446289062499E-2</c:v>
                </c:pt>
                <c:pt idx="2">
                  <c:v>3.3148846435546872E-2</c:v>
                </c:pt>
                <c:pt idx="3">
                  <c:v>4.7052996826171881E-2</c:v>
                </c:pt>
                <c:pt idx="4">
                  <c:v>3.1529562377929692E-2</c:v>
                </c:pt>
                <c:pt idx="5">
                  <c:v>3.9834649658203131E-2</c:v>
                </c:pt>
                <c:pt idx="6">
                  <c:v>4.0135968017578127E-2</c:v>
                </c:pt>
                <c:pt idx="7">
                  <c:v>3.8618701171875006E-2</c:v>
                </c:pt>
                <c:pt idx="8">
                  <c:v>5.6180465698242185E-2</c:v>
                </c:pt>
                <c:pt idx="9">
                  <c:v>4.9364749145507814E-2</c:v>
                </c:pt>
                <c:pt idx="10">
                  <c:v>5.302790222167969E-2</c:v>
                </c:pt>
                <c:pt idx="11">
                  <c:v>5.4738125610351566E-2</c:v>
                </c:pt>
                <c:pt idx="12">
                  <c:v>5.3113906860351556E-2</c:v>
                </c:pt>
                <c:pt idx="13">
                  <c:v>5.6695285034179692E-2</c:v>
                </c:pt>
                <c:pt idx="14">
                  <c:v>5.5622644042968745E-2</c:v>
                </c:pt>
                <c:pt idx="15">
                  <c:v>5.7258645629882816E-2</c:v>
                </c:pt>
                <c:pt idx="16">
                  <c:v>5.7277880859374998E-2</c:v>
                </c:pt>
                <c:pt idx="17">
                  <c:v>5.6703643798828127E-2</c:v>
                </c:pt>
                <c:pt idx="18">
                  <c:v>5.5347207641601566E-2</c:v>
                </c:pt>
                <c:pt idx="19">
                  <c:v>5.6259017944335937E-2</c:v>
                </c:pt>
                <c:pt idx="20">
                  <c:v>5.7603771972656252E-2</c:v>
                </c:pt>
                <c:pt idx="21">
                  <c:v>5.7943963623046872E-2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1-4F99-B82C-7A48EE492701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3.1861838378906254E-3</c:v>
                </c:pt>
                <c:pt idx="1">
                  <c:v>3.1849612426757814E-3</c:v>
                </c:pt>
                <c:pt idx="2">
                  <c:v>3.1885927734375003E-3</c:v>
                </c:pt>
                <c:pt idx="3">
                  <c:v>3.14226171875E-3</c:v>
                </c:pt>
                <c:pt idx="4">
                  <c:v>3.1947634887695311E-3</c:v>
                </c:pt>
                <c:pt idx="5">
                  <c:v>3.1669774780273439E-3</c:v>
                </c:pt>
                <c:pt idx="6">
                  <c:v>3.1659351501464846E-3</c:v>
                </c:pt>
                <c:pt idx="7">
                  <c:v>3.1711152343750003E-3</c:v>
                </c:pt>
                <c:pt idx="8">
                  <c:v>3.1126122741699223E-3</c:v>
                </c:pt>
                <c:pt idx="9">
                  <c:v>3.1352591552734374E-3</c:v>
                </c:pt>
                <c:pt idx="10">
                  <c:v>3.1223064270019538E-3</c:v>
                </c:pt>
                <c:pt idx="11">
                  <c:v>3.1166355590820315E-3</c:v>
                </c:pt>
                <c:pt idx="12">
                  <c:v>3.1226850891113286E-3</c:v>
                </c:pt>
                <c:pt idx="13">
                  <c:v>3.1108562622070312E-3</c:v>
                </c:pt>
                <c:pt idx="14">
                  <c:v>3.1142719421386723E-3</c:v>
                </c:pt>
                <c:pt idx="15">
                  <c:v>3.1083402404785158E-3</c:v>
                </c:pt>
                <c:pt idx="16">
                  <c:v>3.1088135681152347E-3</c:v>
                </c:pt>
                <c:pt idx="17">
                  <c:v>3.1108549194335936E-3</c:v>
                </c:pt>
                <c:pt idx="18">
                  <c:v>3.1152689514160159E-3</c:v>
                </c:pt>
                <c:pt idx="19">
                  <c:v>3.1116286926269532E-3</c:v>
                </c:pt>
                <c:pt idx="20">
                  <c:v>3.1077561340332031E-3</c:v>
                </c:pt>
                <c:pt idx="21">
                  <c:v>3.1066315612792972E-3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1-4F99-B82C-7A48EE492701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9.156665039062499E-2</c:v>
                </c:pt>
                <c:pt idx="1">
                  <c:v>6.9397155761718746E-2</c:v>
                </c:pt>
                <c:pt idx="2">
                  <c:v>2.5998046875E-2</c:v>
                </c:pt>
                <c:pt idx="3">
                  <c:v>0.47215979003906244</c:v>
                </c:pt>
                <c:pt idx="4">
                  <c:v>0</c:v>
                </c:pt>
                <c:pt idx="5">
                  <c:v>0.19052490234375</c:v>
                </c:pt>
                <c:pt idx="6">
                  <c:v>3.4727783203124994E-2</c:v>
                </c:pt>
                <c:pt idx="7">
                  <c:v>1.0094421386718748E-2</c:v>
                </c:pt>
                <c:pt idx="8">
                  <c:v>0.41693518066406249</c:v>
                </c:pt>
                <c:pt idx="9">
                  <c:v>0.14112542724609375</c:v>
                </c:pt>
                <c:pt idx="10">
                  <c:v>4.9001220703124994E-2</c:v>
                </c:pt>
                <c:pt idx="11">
                  <c:v>6.3699462890624989E-2</c:v>
                </c:pt>
                <c:pt idx="12">
                  <c:v>3.2332946777343746E-2</c:v>
                </c:pt>
                <c:pt idx="13">
                  <c:v>6.6099609374999993E-2</c:v>
                </c:pt>
                <c:pt idx="14">
                  <c:v>6.9163513183593733E-2</c:v>
                </c:pt>
                <c:pt idx="15">
                  <c:v>9.5177490234374995E-2</c:v>
                </c:pt>
                <c:pt idx="16">
                  <c:v>8.360156249999999E-2</c:v>
                </c:pt>
                <c:pt idx="17">
                  <c:v>7.5073608398437505E-2</c:v>
                </c:pt>
                <c:pt idx="18">
                  <c:v>6.6577514648437502E-2</c:v>
                </c:pt>
                <c:pt idx="19">
                  <c:v>5.3780273437499998E-2</c:v>
                </c:pt>
                <c:pt idx="20">
                  <c:v>6.1734741210937492E-2</c:v>
                </c:pt>
                <c:pt idx="21">
                  <c:v>7.5917907714843746E-2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1-4F99-B82C-7A48EE492701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0.18748364257812503</c:v>
                </c:pt>
                <c:pt idx="1">
                  <c:v>5.3695434570312513E-2</c:v>
                </c:pt>
                <c:pt idx="2">
                  <c:v>4.8508911132812499E-2</c:v>
                </c:pt>
                <c:pt idx="3">
                  <c:v>0.2858497314453125</c:v>
                </c:pt>
                <c:pt idx="4">
                  <c:v>3.37066650390625E-2</c:v>
                </c:pt>
                <c:pt idx="5">
                  <c:v>0.15795373535156251</c:v>
                </c:pt>
                <c:pt idx="6">
                  <c:v>5.1021850585937494E-2</c:v>
                </c:pt>
                <c:pt idx="7">
                  <c:v>4.0694702148437498E-2</c:v>
                </c:pt>
                <c:pt idx="8">
                  <c:v>0.24873510742187499</c:v>
                </c:pt>
                <c:pt idx="9">
                  <c:v>9.5365478515625005E-2</c:v>
                </c:pt>
                <c:pt idx="10">
                  <c:v>0.15655957031250001</c:v>
                </c:pt>
                <c:pt idx="11">
                  <c:v>0.15381140136718752</c:v>
                </c:pt>
                <c:pt idx="12">
                  <c:v>0.15021984863281251</c:v>
                </c:pt>
                <c:pt idx="13">
                  <c:v>0.19072521972656251</c:v>
                </c:pt>
                <c:pt idx="14">
                  <c:v>0.18049560546874999</c:v>
                </c:pt>
                <c:pt idx="15">
                  <c:v>0.16513684082031252</c:v>
                </c:pt>
                <c:pt idx="16">
                  <c:v>0.16934228515625002</c:v>
                </c:pt>
                <c:pt idx="17">
                  <c:v>0.17298547363281253</c:v>
                </c:pt>
                <c:pt idx="18">
                  <c:v>0.18334704589843748</c:v>
                </c:pt>
                <c:pt idx="19">
                  <c:v>0.15661694335937504</c:v>
                </c:pt>
                <c:pt idx="20">
                  <c:v>0.17347314453125001</c:v>
                </c:pt>
                <c:pt idx="21">
                  <c:v>0.16984716796874999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1-4F99-B82C-7A48EE492701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0.3163170737304688</c:v>
                </c:pt>
                <c:pt idx="1">
                  <c:v>0.16073499786376955</c:v>
                </c:pt>
                <c:pt idx="2">
                  <c:v>0.11084439721679687</c:v>
                </c:pt>
                <c:pt idx="3">
                  <c:v>0.80820478002929685</c:v>
                </c:pt>
                <c:pt idx="4">
                  <c:v>6.8430990905761713E-2</c:v>
                </c:pt>
                <c:pt idx="5">
                  <c:v>0.39148026483154297</c:v>
                </c:pt>
                <c:pt idx="6">
                  <c:v>0.12905153695678712</c:v>
                </c:pt>
                <c:pt idx="7">
                  <c:v>9.2578939941406257E-2</c:v>
                </c:pt>
                <c:pt idx="8">
                  <c:v>0.72496336605834966</c:v>
                </c:pt>
                <c:pt idx="9">
                  <c:v>0.28899091406249999</c:v>
                </c:pt>
                <c:pt idx="10">
                  <c:v>0.26171099966430666</c:v>
                </c:pt>
                <c:pt idx="11">
                  <c:v>0.27536562542724607</c:v>
                </c:pt>
                <c:pt idx="12">
                  <c:v>0.23878938735961913</c:v>
                </c:pt>
                <c:pt idx="13">
                  <c:v>0.31663097039794919</c:v>
                </c:pt>
                <c:pt idx="14">
                  <c:v>0.30839603463745113</c:v>
                </c:pt>
                <c:pt idx="15">
                  <c:v>0.32068131692504886</c:v>
                </c:pt>
                <c:pt idx="16">
                  <c:v>0.31333054208374023</c:v>
                </c:pt>
                <c:pt idx="17">
                  <c:v>0.30787358074951177</c:v>
                </c:pt>
                <c:pt idx="18">
                  <c:v>0.30838703713989257</c:v>
                </c:pt>
                <c:pt idx="19">
                  <c:v>0.26976786343383796</c:v>
                </c:pt>
                <c:pt idx="20">
                  <c:v>0.29591941384887699</c:v>
                </c:pt>
                <c:pt idx="21">
                  <c:v>0.30681567086791994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1-4F99-B82C-7A48EE49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4.2473199462890625E-2</c:v>
                </c:pt>
                <c:pt idx="1">
                  <c:v>3.2182855224609369E-2</c:v>
                </c:pt>
                <c:pt idx="2">
                  <c:v>4.3996911621093752E-2</c:v>
                </c:pt>
                <c:pt idx="3">
                  <c:v>3.8675198364257812E-2</c:v>
                </c:pt>
                <c:pt idx="4">
                  <c:v>2.8550619506835937E-2</c:v>
                </c:pt>
                <c:pt idx="5">
                  <c:v>3.9042883300781255E-2</c:v>
                </c:pt>
                <c:pt idx="6">
                  <c:v>3.7351693725585937E-2</c:v>
                </c:pt>
                <c:pt idx="7">
                  <c:v>4.0550482177734375E-2</c:v>
                </c:pt>
                <c:pt idx="8">
                  <c:v>3.8376498413085942E-2</c:v>
                </c:pt>
                <c:pt idx="9">
                  <c:v>5.1424328613281257E-2</c:v>
                </c:pt>
                <c:pt idx="10">
                  <c:v>5.384182434082032E-2</c:v>
                </c:pt>
                <c:pt idx="11">
                  <c:v>5.5214071655273443E-2</c:v>
                </c:pt>
                <c:pt idx="12">
                  <c:v>5.5294839477539062E-2</c:v>
                </c:pt>
                <c:pt idx="13">
                  <c:v>5.544932556152344E-2</c:v>
                </c:pt>
                <c:pt idx="14">
                  <c:v>5.7892703247070305E-2</c:v>
                </c:pt>
                <c:pt idx="15">
                  <c:v>5.4437713623046877E-2</c:v>
                </c:pt>
                <c:pt idx="16">
                  <c:v>5.6239279174804688E-2</c:v>
                </c:pt>
                <c:pt idx="17">
                  <c:v>5.5349523925781248E-2</c:v>
                </c:pt>
                <c:pt idx="18">
                  <c:v>6.2117706298828131E-2</c:v>
                </c:pt>
                <c:pt idx="19">
                  <c:v>5.7338003540039061E-2</c:v>
                </c:pt>
                <c:pt idx="20">
                  <c:v>5.6409274291992183E-2</c:v>
                </c:pt>
                <c:pt idx="21">
                  <c:v>5.5729595947265634E-2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7-4081-9F8D-4CC7ECDCE938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3.1567660217285158E-3</c:v>
                </c:pt>
                <c:pt idx="1">
                  <c:v>3.192642242431641E-3</c:v>
                </c:pt>
                <c:pt idx="2">
                  <c:v>3.1524557189941413E-3</c:v>
                </c:pt>
                <c:pt idx="3">
                  <c:v>3.1701282958984381E-3</c:v>
                </c:pt>
                <c:pt idx="4">
                  <c:v>3.2038872985839842E-3</c:v>
                </c:pt>
                <c:pt idx="5">
                  <c:v>3.1697284851074222E-3</c:v>
                </c:pt>
                <c:pt idx="6">
                  <c:v>3.1753758544921878E-3</c:v>
                </c:pt>
                <c:pt idx="7">
                  <c:v>3.1647394104003909E-3</c:v>
                </c:pt>
                <c:pt idx="8">
                  <c:v>3.1719675598144534E-3</c:v>
                </c:pt>
                <c:pt idx="9">
                  <c:v>3.1284892272949224E-3</c:v>
                </c:pt>
                <c:pt idx="10">
                  <c:v>3.1196101379394534E-3</c:v>
                </c:pt>
                <c:pt idx="11">
                  <c:v>3.115743286132813E-3</c:v>
                </c:pt>
                <c:pt idx="12">
                  <c:v>3.1154864807128911E-3</c:v>
                </c:pt>
                <c:pt idx="13">
                  <c:v>3.1150121459960936E-3</c:v>
                </c:pt>
                <c:pt idx="14">
                  <c:v>3.1068128356933596E-3</c:v>
                </c:pt>
                <c:pt idx="15">
                  <c:v>3.118362365722657E-3</c:v>
                </c:pt>
                <c:pt idx="16">
                  <c:v>3.1123786315917974E-3</c:v>
                </c:pt>
                <c:pt idx="17">
                  <c:v>3.1153602600097661E-3</c:v>
                </c:pt>
                <c:pt idx="18">
                  <c:v>3.0926885375976566E-3</c:v>
                </c:pt>
                <c:pt idx="19">
                  <c:v>3.108653442382813E-3</c:v>
                </c:pt>
                <c:pt idx="20">
                  <c:v>3.1117790832519534E-3</c:v>
                </c:pt>
                <c:pt idx="21">
                  <c:v>3.113364227294922E-3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7-4081-9F8D-4CC7ECDCE938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0.29168151855468749</c:v>
                </c:pt>
                <c:pt idx="1">
                  <c:v>1.0837829589843749E-2</c:v>
                </c:pt>
                <c:pt idx="2">
                  <c:v>0.47423071289062496</c:v>
                </c:pt>
                <c:pt idx="3">
                  <c:v>0.25680505371093748</c:v>
                </c:pt>
                <c:pt idx="4">
                  <c:v>0</c:v>
                </c:pt>
                <c:pt idx="5">
                  <c:v>6.3842834472656249E-2</c:v>
                </c:pt>
                <c:pt idx="6">
                  <c:v>1.0115661621093751E-2</c:v>
                </c:pt>
                <c:pt idx="7">
                  <c:v>5.8846069335937494E-2</c:v>
                </c:pt>
                <c:pt idx="8">
                  <c:v>1.0089111328125001E-2</c:v>
                </c:pt>
                <c:pt idx="9">
                  <c:v>6.1267456054687502E-2</c:v>
                </c:pt>
                <c:pt idx="10">
                  <c:v>4.2432678222656249E-2</c:v>
                </c:pt>
                <c:pt idx="11">
                  <c:v>5.3504150390624991E-2</c:v>
                </c:pt>
                <c:pt idx="12">
                  <c:v>6.6858947753906245E-2</c:v>
                </c:pt>
                <c:pt idx="13">
                  <c:v>6.623767089843749E-2</c:v>
                </c:pt>
                <c:pt idx="14">
                  <c:v>9.2612731933593734E-2</c:v>
                </c:pt>
                <c:pt idx="15">
                  <c:v>6.4979187011718745E-2</c:v>
                </c:pt>
                <c:pt idx="16">
                  <c:v>6.9503356933593732E-2</c:v>
                </c:pt>
                <c:pt idx="17">
                  <c:v>6.2000244140624994E-2</c:v>
                </c:pt>
                <c:pt idx="18">
                  <c:v>0.14592572021484376</c:v>
                </c:pt>
                <c:pt idx="19">
                  <c:v>6.6874877929687493E-2</c:v>
                </c:pt>
                <c:pt idx="20">
                  <c:v>5.5437011718749991E-2</c:v>
                </c:pt>
                <c:pt idx="21">
                  <c:v>5.6727355957031246E-2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7-4081-9F8D-4CC7ECDCE938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0.29002075195312499</c:v>
                </c:pt>
                <c:pt idx="1">
                  <c:v>4.2295410156250005E-2</c:v>
                </c:pt>
                <c:pt idx="2">
                  <c:v>0.26856323242187502</c:v>
                </c:pt>
                <c:pt idx="3">
                  <c:v>0.22767346191406251</c:v>
                </c:pt>
                <c:pt idx="4">
                  <c:v>3.3844360351562498E-2</c:v>
                </c:pt>
                <c:pt idx="5">
                  <c:v>0.11570422363281251</c:v>
                </c:pt>
                <c:pt idx="6">
                  <c:v>5.4016723632812499E-2</c:v>
                </c:pt>
                <c:pt idx="7">
                  <c:v>9.4705688476562508E-2</c:v>
                </c:pt>
                <c:pt idx="8">
                  <c:v>4.080944824218749E-2</c:v>
                </c:pt>
                <c:pt idx="9">
                  <c:v>0.12516503906249998</c:v>
                </c:pt>
                <c:pt idx="10">
                  <c:v>0.1487166748046875</c:v>
                </c:pt>
                <c:pt idx="11">
                  <c:v>0.17140771484375</c:v>
                </c:pt>
                <c:pt idx="12">
                  <c:v>0.17138476562499999</c:v>
                </c:pt>
                <c:pt idx="13">
                  <c:v>0.17891210937500002</c:v>
                </c:pt>
                <c:pt idx="14">
                  <c:v>0.19293981933593748</c:v>
                </c:pt>
                <c:pt idx="15">
                  <c:v>0.15466052246093751</c:v>
                </c:pt>
                <c:pt idx="16">
                  <c:v>0.17560168457031247</c:v>
                </c:pt>
                <c:pt idx="17">
                  <c:v>0.18807458496093751</c:v>
                </c:pt>
                <c:pt idx="18">
                  <c:v>0.25535021972656247</c:v>
                </c:pt>
                <c:pt idx="19">
                  <c:v>0.179795654296875</c:v>
                </c:pt>
                <c:pt idx="20">
                  <c:v>0.1659228515625</c:v>
                </c:pt>
                <c:pt idx="21">
                  <c:v>0.17643359374999998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7-4081-9F8D-4CC7ECDCE938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0.6273322359924316</c:v>
                </c:pt>
                <c:pt idx="1">
                  <c:v>8.8508737213134764E-2</c:v>
                </c:pt>
                <c:pt idx="2">
                  <c:v>0.78994331265258788</c:v>
                </c:pt>
                <c:pt idx="3">
                  <c:v>0.52632384228515616</c:v>
                </c:pt>
                <c:pt idx="4">
                  <c:v>6.5598867156982418E-2</c:v>
                </c:pt>
                <c:pt idx="5">
                  <c:v>0.22175966989135742</c:v>
                </c:pt>
                <c:pt idx="6">
                  <c:v>0.10465945483398437</c:v>
                </c:pt>
                <c:pt idx="7">
                  <c:v>0.19726697940063476</c:v>
                </c:pt>
                <c:pt idx="8">
                  <c:v>9.2447025543212893E-2</c:v>
                </c:pt>
                <c:pt idx="9">
                  <c:v>0.24098531295776365</c:v>
                </c:pt>
                <c:pt idx="10">
                  <c:v>0.24811078750610352</c:v>
                </c:pt>
                <c:pt idx="11">
                  <c:v>0.28324168017578122</c:v>
                </c:pt>
                <c:pt idx="12">
                  <c:v>0.29665403933715817</c:v>
                </c:pt>
                <c:pt idx="13">
                  <c:v>0.30371411798095704</c:v>
                </c:pt>
                <c:pt idx="14">
                  <c:v>0.34655206735229488</c:v>
                </c:pt>
                <c:pt idx="15">
                  <c:v>0.27719578546142576</c:v>
                </c:pt>
                <c:pt idx="16">
                  <c:v>0.30445669931030273</c:v>
                </c:pt>
                <c:pt idx="17">
                  <c:v>0.30853971328735352</c:v>
                </c:pt>
                <c:pt idx="18">
                  <c:v>0.46648633477783202</c:v>
                </c:pt>
                <c:pt idx="19">
                  <c:v>0.30711718920898434</c:v>
                </c:pt>
                <c:pt idx="20">
                  <c:v>0.28088091665649412</c:v>
                </c:pt>
                <c:pt idx="21">
                  <c:v>0.29200390988159175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E7-4081-9F8D-4CC7ECDC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4.5629086303710945E-2</c:v>
                </c:pt>
                <c:pt idx="1">
                  <c:v>3.4217761230468755E-2</c:v>
                </c:pt>
                <c:pt idx="2">
                  <c:v>4.3554098510742191E-2</c:v>
                </c:pt>
                <c:pt idx="3">
                  <c:v>3.1591699218750005E-2</c:v>
                </c:pt>
                <c:pt idx="4">
                  <c:v>3.1595828247070315E-2</c:v>
                </c:pt>
                <c:pt idx="5">
                  <c:v>4.3865789794921874E-2</c:v>
                </c:pt>
                <c:pt idx="6">
                  <c:v>3.6056991577148437E-2</c:v>
                </c:pt>
                <c:pt idx="7">
                  <c:v>5.3418447875976556E-2</c:v>
                </c:pt>
                <c:pt idx="8">
                  <c:v>5.255538024902344E-2</c:v>
                </c:pt>
                <c:pt idx="9">
                  <c:v>5.484850158691406E-2</c:v>
                </c:pt>
                <c:pt idx="10">
                  <c:v>5.3759646606445319E-2</c:v>
                </c:pt>
                <c:pt idx="11">
                  <c:v>5.5631103515625002E-2</c:v>
                </c:pt>
                <c:pt idx="12">
                  <c:v>5.527207946777344E-2</c:v>
                </c:pt>
                <c:pt idx="13">
                  <c:v>5.860551452636719E-2</c:v>
                </c:pt>
                <c:pt idx="14">
                  <c:v>5.8227154541015631E-2</c:v>
                </c:pt>
                <c:pt idx="15">
                  <c:v>5.5655575561523445E-2</c:v>
                </c:pt>
                <c:pt idx="16">
                  <c:v>5.5179327392578123E-2</c:v>
                </c:pt>
                <c:pt idx="17">
                  <c:v>5.9206338500976563E-2</c:v>
                </c:pt>
                <c:pt idx="18">
                  <c:v>6.052319641113281E-2</c:v>
                </c:pt>
                <c:pt idx="19">
                  <c:v>5.6586419677734374E-2</c:v>
                </c:pt>
                <c:pt idx="20">
                  <c:v>5.3605966186523434E-2</c:v>
                </c:pt>
                <c:pt idx="21">
                  <c:v>5.5611968994140629E-2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A-41B0-A2F6-D256960DF058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3.1469187927246093E-3</c:v>
                </c:pt>
                <c:pt idx="1">
                  <c:v>3.1850334167480474E-3</c:v>
                </c:pt>
                <c:pt idx="2">
                  <c:v>3.154296997070313E-3</c:v>
                </c:pt>
                <c:pt idx="3">
                  <c:v>3.1941847534179692E-3</c:v>
                </c:pt>
                <c:pt idx="4">
                  <c:v>3.1941444702148444E-3</c:v>
                </c:pt>
                <c:pt idx="5">
                  <c:v>3.153636688232422E-3</c:v>
                </c:pt>
                <c:pt idx="6">
                  <c:v>3.1796616516113286E-3</c:v>
                </c:pt>
                <c:pt idx="7">
                  <c:v>3.1210267639160158E-3</c:v>
                </c:pt>
                <c:pt idx="8">
                  <c:v>3.1247036132812499E-3</c:v>
                </c:pt>
                <c:pt idx="9">
                  <c:v>3.1169605102539066E-3</c:v>
                </c:pt>
                <c:pt idx="10">
                  <c:v>3.1206064758300778E-3</c:v>
                </c:pt>
                <c:pt idx="11">
                  <c:v>3.1142440795898442E-3</c:v>
                </c:pt>
                <c:pt idx="12">
                  <c:v>3.1155116577148436E-3</c:v>
                </c:pt>
                <c:pt idx="13">
                  <c:v>3.1044787597656253E-3</c:v>
                </c:pt>
                <c:pt idx="14">
                  <c:v>3.1055523071289062E-3</c:v>
                </c:pt>
                <c:pt idx="15">
                  <c:v>3.1136267395019536E-3</c:v>
                </c:pt>
                <c:pt idx="16">
                  <c:v>3.1157919616699218E-3</c:v>
                </c:pt>
                <c:pt idx="17">
                  <c:v>3.1018106689453128E-3</c:v>
                </c:pt>
                <c:pt idx="18">
                  <c:v>3.0977125244140624E-3</c:v>
                </c:pt>
                <c:pt idx="19">
                  <c:v>3.1112339172363283E-3</c:v>
                </c:pt>
                <c:pt idx="20">
                  <c:v>3.1211281433105465E-3</c:v>
                </c:pt>
                <c:pt idx="21">
                  <c:v>3.1145287475585945E-3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A-41B0-A2F6-D256960DF058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0.3222833862304687</c:v>
                </c:pt>
                <c:pt idx="1">
                  <c:v>1.0089111328125001E-2</c:v>
                </c:pt>
                <c:pt idx="2">
                  <c:v>0.39351251220703115</c:v>
                </c:pt>
                <c:pt idx="3">
                  <c:v>0</c:v>
                </c:pt>
                <c:pt idx="4">
                  <c:v>0</c:v>
                </c:pt>
                <c:pt idx="5">
                  <c:v>0.16012481689453126</c:v>
                </c:pt>
                <c:pt idx="6">
                  <c:v>1.010504150390625E-2</c:v>
                </c:pt>
                <c:pt idx="7">
                  <c:v>0.39226464843749997</c:v>
                </c:pt>
                <c:pt idx="8">
                  <c:v>0.13125933837890622</c:v>
                </c:pt>
                <c:pt idx="9">
                  <c:v>0.10188409423828124</c:v>
                </c:pt>
                <c:pt idx="10">
                  <c:v>3.5864135742187497E-2</c:v>
                </c:pt>
                <c:pt idx="11">
                  <c:v>5.9642578124999991E-2</c:v>
                </c:pt>
                <c:pt idx="12">
                  <c:v>4.9256103515624997E-2</c:v>
                </c:pt>
                <c:pt idx="13">
                  <c:v>0.10641357421875</c:v>
                </c:pt>
                <c:pt idx="14">
                  <c:v>9.8358215332031235E-2</c:v>
                </c:pt>
                <c:pt idx="15">
                  <c:v>4.3643371582031243E-2</c:v>
                </c:pt>
                <c:pt idx="16">
                  <c:v>5.207043457031249E-2</c:v>
                </c:pt>
                <c:pt idx="17">
                  <c:v>8.9686889648437504E-2</c:v>
                </c:pt>
                <c:pt idx="18">
                  <c:v>7.2630981445312506E-2</c:v>
                </c:pt>
                <c:pt idx="19">
                  <c:v>5.2776672363281242E-2</c:v>
                </c:pt>
                <c:pt idx="20">
                  <c:v>3.7770446777343751E-2</c:v>
                </c:pt>
                <c:pt idx="21">
                  <c:v>5.2219116210937493E-2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A-41B0-A2F6-D256960DF058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0.30113964843750002</c:v>
                </c:pt>
                <c:pt idx="1">
                  <c:v>4.1606933593750006E-2</c:v>
                </c:pt>
                <c:pt idx="2">
                  <c:v>0.2115631103515625</c:v>
                </c:pt>
                <c:pt idx="3">
                  <c:v>3.37066650390625E-2</c:v>
                </c:pt>
                <c:pt idx="4">
                  <c:v>3.3844360351562498E-2</c:v>
                </c:pt>
                <c:pt idx="5">
                  <c:v>0.18376586914062501</c:v>
                </c:pt>
                <c:pt idx="6">
                  <c:v>4.9191650390625001E-2</c:v>
                </c:pt>
                <c:pt idx="7">
                  <c:v>0.29018713378906252</c:v>
                </c:pt>
                <c:pt idx="8">
                  <c:v>0.15160253906250001</c:v>
                </c:pt>
                <c:pt idx="9">
                  <c:v>0.14504479980468751</c:v>
                </c:pt>
                <c:pt idx="10">
                  <c:v>0.14458007812500001</c:v>
                </c:pt>
                <c:pt idx="11">
                  <c:v>0.17096020507812504</c:v>
                </c:pt>
                <c:pt idx="12">
                  <c:v>0.17203308105468748</c:v>
                </c:pt>
                <c:pt idx="13">
                  <c:v>0.19476428222656247</c:v>
                </c:pt>
                <c:pt idx="14">
                  <c:v>0.19998522949218747</c:v>
                </c:pt>
                <c:pt idx="15">
                  <c:v>0.15774145507812501</c:v>
                </c:pt>
                <c:pt idx="16">
                  <c:v>0.15461462402343751</c:v>
                </c:pt>
                <c:pt idx="17">
                  <c:v>0.237581787109375</c:v>
                </c:pt>
                <c:pt idx="18">
                  <c:v>0.26829931640625004</c:v>
                </c:pt>
                <c:pt idx="19">
                  <c:v>0.17155688476562497</c:v>
                </c:pt>
                <c:pt idx="20">
                  <c:v>0.136260986328125</c:v>
                </c:pt>
                <c:pt idx="21">
                  <c:v>0.16588842773437501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A-41B0-A2F6-D256960DF058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0.6721990397644042</c:v>
                </c:pt>
                <c:pt idx="1">
                  <c:v>8.9098839569091814E-2</c:v>
                </c:pt>
                <c:pt idx="2">
                  <c:v>0.65178401806640618</c:v>
                </c:pt>
                <c:pt idx="3">
                  <c:v>6.8492549011230475E-2</c:v>
                </c:pt>
                <c:pt idx="4">
                  <c:v>6.8634333068847656E-2</c:v>
                </c:pt>
                <c:pt idx="5">
                  <c:v>0.39091011251831054</c:v>
                </c:pt>
                <c:pt idx="6">
                  <c:v>9.8533345123291011E-2</c:v>
                </c:pt>
                <c:pt idx="7">
                  <c:v>0.73899125686645506</c:v>
                </c:pt>
                <c:pt idx="8">
                  <c:v>0.33854196130371095</c:v>
                </c:pt>
                <c:pt idx="9">
                  <c:v>0.30489435614013671</c:v>
                </c:pt>
                <c:pt idx="10">
                  <c:v>0.23732446694946291</c:v>
                </c:pt>
                <c:pt idx="11">
                  <c:v>0.28934813079833988</c:v>
                </c:pt>
                <c:pt idx="12">
                  <c:v>0.27967677569580074</c:v>
                </c:pt>
                <c:pt idx="13">
                  <c:v>0.36288784973144528</c:v>
                </c:pt>
                <c:pt idx="14">
                  <c:v>0.35967615167236322</c:v>
                </c:pt>
                <c:pt idx="15">
                  <c:v>0.26015402896118167</c:v>
                </c:pt>
                <c:pt idx="16">
                  <c:v>0.26498017794799805</c:v>
                </c:pt>
                <c:pt idx="17">
                  <c:v>0.38957682592773435</c:v>
                </c:pt>
                <c:pt idx="18">
                  <c:v>0.40455120678710943</c:v>
                </c:pt>
                <c:pt idx="19">
                  <c:v>0.28403121072387694</c:v>
                </c:pt>
                <c:pt idx="20">
                  <c:v>0.23075852743530273</c:v>
                </c:pt>
                <c:pt idx="21">
                  <c:v>0.27683404168701176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DA-41B0-A2F6-D256960D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3.0646353149414066E-2</c:v>
                </c:pt>
                <c:pt idx="1">
                  <c:v>2.567077331542969E-2</c:v>
                </c:pt>
                <c:pt idx="2">
                  <c:v>4.0264874267578125E-2</c:v>
                </c:pt>
                <c:pt idx="3">
                  <c:v>2.8284146118164065E-2</c:v>
                </c:pt>
                <c:pt idx="4">
                  <c:v>2.6325476074218753E-2</c:v>
                </c:pt>
                <c:pt idx="5">
                  <c:v>4.161506652832031E-2</c:v>
                </c:pt>
                <c:pt idx="6">
                  <c:v>3.6897299194335938E-2</c:v>
                </c:pt>
                <c:pt idx="7">
                  <c:v>5.1121499633789064E-2</c:v>
                </c:pt>
                <c:pt idx="8">
                  <c:v>5.384988098144531E-2</c:v>
                </c:pt>
                <c:pt idx="9">
                  <c:v>5.5659402465820317E-2</c:v>
                </c:pt>
                <c:pt idx="10">
                  <c:v>5.4638122558593759E-2</c:v>
                </c:pt>
                <c:pt idx="11">
                  <c:v>5.8490405273437511E-2</c:v>
                </c:pt>
                <c:pt idx="12">
                  <c:v>5.5925271606445316E-2</c:v>
                </c:pt>
                <c:pt idx="13">
                  <c:v>5.7119869995117194E-2</c:v>
                </c:pt>
                <c:pt idx="14">
                  <c:v>5.639366455078125E-2</c:v>
                </c:pt>
                <c:pt idx="15">
                  <c:v>6.0510910034179695E-2</c:v>
                </c:pt>
                <c:pt idx="16">
                  <c:v>5.7373553466796873E-2</c:v>
                </c:pt>
                <c:pt idx="17">
                  <c:v>5.7369525146484385E-2</c:v>
                </c:pt>
                <c:pt idx="18">
                  <c:v>5.7670037841796876E-2</c:v>
                </c:pt>
                <c:pt idx="19">
                  <c:v>5.7252200317382818E-2</c:v>
                </c:pt>
                <c:pt idx="20">
                  <c:v>5.6952392578125004E-2</c:v>
                </c:pt>
                <c:pt idx="21">
                  <c:v>5.7981527709960935E-2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8-47B9-8FE8-D668A86B8310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3.1976316528320313E-3</c:v>
                </c:pt>
                <c:pt idx="1">
                  <c:v>3.2142464599609374E-3</c:v>
                </c:pt>
                <c:pt idx="2">
                  <c:v>3.1655712585449219E-3</c:v>
                </c:pt>
                <c:pt idx="3">
                  <c:v>3.2054721069335944E-3</c:v>
                </c:pt>
                <c:pt idx="4">
                  <c:v>3.2112232055664059E-3</c:v>
                </c:pt>
                <c:pt idx="5">
                  <c:v>3.1611162719726565E-3</c:v>
                </c:pt>
                <c:pt idx="6">
                  <c:v>3.1767827453613286E-3</c:v>
                </c:pt>
                <c:pt idx="7">
                  <c:v>3.1294402465820315E-3</c:v>
                </c:pt>
                <c:pt idx="8">
                  <c:v>3.120342620849609E-3</c:v>
                </c:pt>
                <c:pt idx="9">
                  <c:v>3.1143864135742189E-3</c:v>
                </c:pt>
                <c:pt idx="10">
                  <c:v>3.1177527465820315E-3</c:v>
                </c:pt>
                <c:pt idx="11">
                  <c:v>3.1048251953125004E-3</c:v>
                </c:pt>
                <c:pt idx="12">
                  <c:v>3.1133534851074218E-3</c:v>
                </c:pt>
                <c:pt idx="13">
                  <c:v>3.1094027099609375E-3</c:v>
                </c:pt>
                <c:pt idx="14">
                  <c:v>3.1117384643554688E-3</c:v>
                </c:pt>
                <c:pt idx="15">
                  <c:v>3.0981029357910151E-3</c:v>
                </c:pt>
                <c:pt idx="16">
                  <c:v>3.1085476989746097E-3</c:v>
                </c:pt>
                <c:pt idx="17">
                  <c:v>3.1085863037109375E-3</c:v>
                </c:pt>
                <c:pt idx="18">
                  <c:v>3.1075560607910159E-3</c:v>
                </c:pt>
                <c:pt idx="19">
                  <c:v>3.1089562377929693E-3</c:v>
                </c:pt>
                <c:pt idx="20">
                  <c:v>3.109320465087891E-3</c:v>
                </c:pt>
                <c:pt idx="21">
                  <c:v>3.1058272399902345E-3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8-47B9-8FE8-D668A86B8310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0.13133898925781248</c:v>
                </c:pt>
                <c:pt idx="1">
                  <c:v>1.0094421386718748E-2</c:v>
                </c:pt>
                <c:pt idx="2">
                  <c:v>0.45873596191406241</c:v>
                </c:pt>
                <c:pt idx="3">
                  <c:v>6.3147216796874989E-2</c:v>
                </c:pt>
                <c:pt idx="4">
                  <c:v>1.0089111328125001E-2</c:v>
                </c:pt>
                <c:pt idx="5">
                  <c:v>0.16056024169921873</c:v>
                </c:pt>
                <c:pt idx="6">
                  <c:v>7.8689758300781246E-2</c:v>
                </c:pt>
                <c:pt idx="7">
                  <c:v>0.38056658935546872</c:v>
                </c:pt>
                <c:pt idx="8">
                  <c:v>0.19587213134765624</c:v>
                </c:pt>
                <c:pt idx="9">
                  <c:v>8.3033386230468728E-2</c:v>
                </c:pt>
                <c:pt idx="10">
                  <c:v>4.7238281249999993E-2</c:v>
                </c:pt>
                <c:pt idx="11">
                  <c:v>9.1911804199218752E-2</c:v>
                </c:pt>
                <c:pt idx="12">
                  <c:v>6.7464294433593738E-2</c:v>
                </c:pt>
                <c:pt idx="13">
                  <c:v>7.7633056640624989E-2</c:v>
                </c:pt>
                <c:pt idx="14">
                  <c:v>5.8219482421874996E-2</c:v>
                </c:pt>
                <c:pt idx="15">
                  <c:v>8.3861755371093735E-2</c:v>
                </c:pt>
                <c:pt idx="16">
                  <c:v>6.5366821289062488E-2</c:v>
                </c:pt>
                <c:pt idx="17">
                  <c:v>8.2852844238281237E-2</c:v>
                </c:pt>
                <c:pt idx="18">
                  <c:v>5.9021301269531236E-2</c:v>
                </c:pt>
                <c:pt idx="19">
                  <c:v>7.2556640624999988E-2</c:v>
                </c:pt>
                <c:pt idx="20">
                  <c:v>8.2852844238281237E-2</c:v>
                </c:pt>
                <c:pt idx="21">
                  <c:v>8.2539550781249998E-2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8-47B9-8FE8-D668A86B8310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0.12885986328124999</c:v>
                </c:pt>
                <c:pt idx="1">
                  <c:v>4.0757812500000004E-2</c:v>
                </c:pt>
                <c:pt idx="2">
                  <c:v>0.23233215332031248</c:v>
                </c:pt>
                <c:pt idx="3">
                  <c:v>0.10418371582031251</c:v>
                </c:pt>
                <c:pt idx="4">
                  <c:v>4.022998046875001E-2</c:v>
                </c:pt>
                <c:pt idx="5">
                  <c:v>0.20242932128906252</c:v>
                </c:pt>
                <c:pt idx="6">
                  <c:v>7.2003173828125003E-2</c:v>
                </c:pt>
                <c:pt idx="7">
                  <c:v>0.29680224609375006</c:v>
                </c:pt>
                <c:pt idx="8">
                  <c:v>0.17930798339843751</c:v>
                </c:pt>
                <c:pt idx="9">
                  <c:v>0.14325476074218751</c:v>
                </c:pt>
                <c:pt idx="10">
                  <c:v>0.1564964599609375</c:v>
                </c:pt>
                <c:pt idx="11">
                  <c:v>0.18903845214843751</c:v>
                </c:pt>
                <c:pt idx="12">
                  <c:v>0.17608361816406251</c:v>
                </c:pt>
                <c:pt idx="13">
                  <c:v>0.20221130371093748</c:v>
                </c:pt>
                <c:pt idx="14">
                  <c:v>0.17587707519531251</c:v>
                </c:pt>
                <c:pt idx="15">
                  <c:v>0.220943603515625</c:v>
                </c:pt>
                <c:pt idx="16">
                  <c:v>0.178120361328125</c:v>
                </c:pt>
                <c:pt idx="17">
                  <c:v>0.17593444824218751</c:v>
                </c:pt>
                <c:pt idx="18">
                  <c:v>0.2081781005859375</c:v>
                </c:pt>
                <c:pt idx="19">
                  <c:v>0.17498779296875</c:v>
                </c:pt>
                <c:pt idx="20">
                  <c:v>0.173037109375</c:v>
                </c:pt>
                <c:pt idx="21">
                  <c:v>0.1789293212890625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8-47B9-8FE8-D668A86B8310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0.29404283734130854</c:v>
                </c:pt>
                <c:pt idx="1">
                  <c:v>7.9737253662109375E-2</c:v>
                </c:pt>
                <c:pt idx="2">
                  <c:v>0.73449856076049791</c:v>
                </c:pt>
                <c:pt idx="3">
                  <c:v>0.19882055084228517</c:v>
                </c:pt>
                <c:pt idx="4">
                  <c:v>7.9855791076660174E-2</c:v>
                </c:pt>
                <c:pt idx="5">
                  <c:v>0.40776574578857422</c:v>
                </c:pt>
                <c:pt idx="6">
                  <c:v>0.19076701406860352</c:v>
                </c:pt>
                <c:pt idx="7">
                  <c:v>0.73161977532958988</c:v>
                </c:pt>
                <c:pt idx="8">
                  <c:v>0.43215033834838867</c:v>
                </c:pt>
                <c:pt idx="9">
                  <c:v>0.28506193585205075</c:v>
                </c:pt>
                <c:pt idx="10">
                  <c:v>0.26149061651611327</c:v>
                </c:pt>
                <c:pt idx="11">
                  <c:v>0.34254548681640629</c:v>
                </c:pt>
                <c:pt idx="12">
                  <c:v>0.30258653768920896</c:v>
                </c:pt>
                <c:pt idx="13">
                  <c:v>0.34007363305664062</c:v>
                </c:pt>
                <c:pt idx="14">
                  <c:v>0.29360196063232424</c:v>
                </c:pt>
                <c:pt idx="15">
                  <c:v>0.36841437185668946</c:v>
                </c:pt>
                <c:pt idx="16">
                  <c:v>0.30396928378295895</c:v>
                </c:pt>
                <c:pt idx="17">
                  <c:v>0.31926540393066405</c:v>
                </c:pt>
                <c:pt idx="18">
                  <c:v>0.32797699575805661</c:v>
                </c:pt>
                <c:pt idx="19">
                  <c:v>0.30790559014892577</c:v>
                </c:pt>
                <c:pt idx="20">
                  <c:v>0.3159516666564941</c:v>
                </c:pt>
                <c:pt idx="21">
                  <c:v>0.32255622702026365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8-47B9-8FE8-D668A86B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4.344563598632812E-2</c:v>
                </c:pt>
                <c:pt idx="1">
                  <c:v>3.6166561889648438E-2</c:v>
                </c:pt>
                <c:pt idx="2">
                  <c:v>5.227279357910157E-2</c:v>
                </c:pt>
                <c:pt idx="3">
                  <c:v>5.0301937866210941E-2</c:v>
                </c:pt>
                <c:pt idx="4">
                  <c:v>4.2147308349609378E-2</c:v>
                </c:pt>
                <c:pt idx="5">
                  <c:v>4.9377035522460935E-2</c:v>
                </c:pt>
                <c:pt idx="6">
                  <c:v>5.1274374389648436E-2</c:v>
                </c:pt>
                <c:pt idx="7">
                  <c:v>4.9690640258789061E-2</c:v>
                </c:pt>
                <c:pt idx="8">
                  <c:v>5.2842498779296879E-2</c:v>
                </c:pt>
                <c:pt idx="9">
                  <c:v>5.5652957153320318E-2</c:v>
                </c:pt>
                <c:pt idx="10">
                  <c:v>5.5747320556640619E-2</c:v>
                </c:pt>
                <c:pt idx="11">
                  <c:v>5.6595584106445308E-2</c:v>
                </c:pt>
                <c:pt idx="12">
                  <c:v>5.8119396972656251E-2</c:v>
                </c:pt>
                <c:pt idx="13">
                  <c:v>5.7739324951171879E-2</c:v>
                </c:pt>
                <c:pt idx="14">
                  <c:v>5.6326391601562498E-2</c:v>
                </c:pt>
                <c:pt idx="15">
                  <c:v>6.0265484619140629E-2</c:v>
                </c:pt>
                <c:pt idx="16">
                  <c:v>5.6947055053710942E-2</c:v>
                </c:pt>
                <c:pt idx="17">
                  <c:v>5.7964608764648443E-2</c:v>
                </c:pt>
                <c:pt idx="18">
                  <c:v>5.7495007324218757E-2</c:v>
                </c:pt>
                <c:pt idx="19">
                  <c:v>5.7662686157226563E-2</c:v>
                </c:pt>
                <c:pt idx="20">
                  <c:v>6.0319766235351555E-2</c:v>
                </c:pt>
                <c:pt idx="21">
                  <c:v>5.9099789428710942E-2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E-4584-A351-62908740CA59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3.1549818115234377E-3</c:v>
                </c:pt>
                <c:pt idx="1">
                  <c:v>3.1791668395996097E-3</c:v>
                </c:pt>
                <c:pt idx="2">
                  <c:v>3.1247962646484381E-3</c:v>
                </c:pt>
                <c:pt idx="3">
                  <c:v>3.1314090881347655E-3</c:v>
                </c:pt>
                <c:pt idx="4">
                  <c:v>3.1585680236816413E-3</c:v>
                </c:pt>
                <c:pt idx="5">
                  <c:v>3.1353051452636723E-3</c:v>
                </c:pt>
                <c:pt idx="6">
                  <c:v>3.1281286926269536E-3</c:v>
                </c:pt>
                <c:pt idx="7">
                  <c:v>3.1342772521972657E-3</c:v>
                </c:pt>
                <c:pt idx="8">
                  <c:v>3.1236575927734377E-3</c:v>
                </c:pt>
                <c:pt idx="9">
                  <c:v>3.1143041687011716E-3</c:v>
                </c:pt>
                <c:pt idx="10">
                  <c:v>3.1140127868652342E-3</c:v>
                </c:pt>
                <c:pt idx="11">
                  <c:v>3.1111697998046878E-3</c:v>
                </c:pt>
                <c:pt idx="12">
                  <c:v>3.106032684326172E-3</c:v>
                </c:pt>
                <c:pt idx="13">
                  <c:v>3.1066419677734372E-3</c:v>
                </c:pt>
                <c:pt idx="14">
                  <c:v>3.1119694213867185E-3</c:v>
                </c:pt>
                <c:pt idx="15">
                  <c:v>3.0982207641601566E-3</c:v>
                </c:pt>
                <c:pt idx="16">
                  <c:v>3.1099824523925781E-3</c:v>
                </c:pt>
                <c:pt idx="17">
                  <c:v>3.106563415527344E-3</c:v>
                </c:pt>
                <c:pt idx="18">
                  <c:v>3.107383514404297E-3</c:v>
                </c:pt>
                <c:pt idx="19">
                  <c:v>3.1075956726074228E-3</c:v>
                </c:pt>
                <c:pt idx="20">
                  <c:v>3.098083465576172E-3</c:v>
                </c:pt>
                <c:pt idx="21">
                  <c:v>3.1028127136230473E-3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E-4584-A351-62908740CA59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0.12446777343749997</c:v>
                </c:pt>
                <c:pt idx="1">
                  <c:v>2.8939819335937499E-3</c:v>
                </c:pt>
                <c:pt idx="2">
                  <c:v>0.43477166748046869</c:v>
                </c:pt>
                <c:pt idx="3">
                  <c:v>0.27463092041015624</c:v>
                </c:pt>
                <c:pt idx="4">
                  <c:v>1.010504150390625E-2</c:v>
                </c:pt>
                <c:pt idx="5">
                  <c:v>0.10016894531249999</c:v>
                </c:pt>
                <c:pt idx="6">
                  <c:v>9.934588623046875E-2</c:v>
                </c:pt>
                <c:pt idx="7">
                  <c:v>3.3931274414062497E-2</c:v>
                </c:pt>
                <c:pt idx="8">
                  <c:v>0.10513916015624999</c:v>
                </c:pt>
                <c:pt idx="9">
                  <c:v>9.056835937499999E-2</c:v>
                </c:pt>
                <c:pt idx="10">
                  <c:v>6.5584533691406238E-2</c:v>
                </c:pt>
                <c:pt idx="11">
                  <c:v>6.803778076171875E-2</c:v>
                </c:pt>
                <c:pt idx="12">
                  <c:v>8.3495361328125003E-2</c:v>
                </c:pt>
                <c:pt idx="13">
                  <c:v>9.9802551269531248E-2</c:v>
                </c:pt>
                <c:pt idx="14">
                  <c:v>5.2022644042968746E-2</c:v>
                </c:pt>
                <c:pt idx="15">
                  <c:v>0.10761895751953124</c:v>
                </c:pt>
                <c:pt idx="16">
                  <c:v>6.2170166015624993E-2</c:v>
                </c:pt>
                <c:pt idx="17">
                  <c:v>5.9791259765624986E-2</c:v>
                </c:pt>
                <c:pt idx="18">
                  <c:v>6.7878479003906242E-2</c:v>
                </c:pt>
                <c:pt idx="19">
                  <c:v>7.7590576171874981E-2</c:v>
                </c:pt>
                <c:pt idx="20">
                  <c:v>8.224218749999998E-2</c:v>
                </c:pt>
                <c:pt idx="21">
                  <c:v>5.6822937011718748E-2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E-4584-A351-62908740CA59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0.24806958007812502</c:v>
                </c:pt>
                <c:pt idx="1">
                  <c:v>6.5353637695312508E-2</c:v>
                </c:pt>
                <c:pt idx="2">
                  <c:v>0.25139721679687504</c:v>
                </c:pt>
                <c:pt idx="3">
                  <c:v>0.15016821289062501</c:v>
                </c:pt>
                <c:pt idx="4">
                  <c:v>4.0195556640625005E-2</c:v>
                </c:pt>
                <c:pt idx="5">
                  <c:v>7.6885620117187498E-2</c:v>
                </c:pt>
                <c:pt idx="6">
                  <c:v>8.2617187499999994E-2</c:v>
                </c:pt>
                <c:pt idx="7">
                  <c:v>5.1348876953124997E-2</c:v>
                </c:pt>
                <c:pt idx="8">
                  <c:v>0.12556665039062501</c:v>
                </c:pt>
                <c:pt idx="9">
                  <c:v>0.14587097167968749</c:v>
                </c:pt>
                <c:pt idx="10">
                  <c:v>0.16261816406250001</c:v>
                </c:pt>
                <c:pt idx="11">
                  <c:v>0.1915341796875</c:v>
                </c:pt>
                <c:pt idx="12">
                  <c:v>0.21032958984375</c:v>
                </c:pt>
                <c:pt idx="13">
                  <c:v>0.22312377929687502</c:v>
                </c:pt>
                <c:pt idx="14">
                  <c:v>0.18914746093750001</c:v>
                </c:pt>
                <c:pt idx="15">
                  <c:v>0.21057629394531252</c:v>
                </c:pt>
                <c:pt idx="16">
                  <c:v>0.18166027832031251</c:v>
                </c:pt>
                <c:pt idx="17">
                  <c:v>0.191017822265625</c:v>
                </c:pt>
                <c:pt idx="18">
                  <c:v>0.20762158203125</c:v>
                </c:pt>
                <c:pt idx="19">
                  <c:v>0.17341003417968751</c:v>
                </c:pt>
                <c:pt idx="20">
                  <c:v>0.22183288574218751</c:v>
                </c:pt>
                <c:pt idx="21">
                  <c:v>0.2225328369140625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E-4584-A351-62908740CA59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0.41913797131347652</c:v>
                </c:pt>
                <c:pt idx="1">
                  <c:v>0.1075933483581543</c:v>
                </c:pt>
                <c:pt idx="2">
                  <c:v>0.74156647412109367</c:v>
                </c:pt>
                <c:pt idx="3">
                  <c:v>0.47823248025512699</c:v>
                </c:pt>
                <c:pt idx="4">
                  <c:v>9.5606474517822282E-2</c:v>
                </c:pt>
                <c:pt idx="5">
                  <c:v>0.22956690609741209</c:v>
                </c:pt>
                <c:pt idx="6">
                  <c:v>0.23636557681274414</c:v>
                </c:pt>
                <c:pt idx="7">
                  <c:v>0.13810506887817381</c:v>
                </c:pt>
                <c:pt idx="8">
                  <c:v>0.28667196691894531</c:v>
                </c:pt>
                <c:pt idx="9">
                  <c:v>0.29520659237670899</c:v>
                </c:pt>
                <c:pt idx="10">
                  <c:v>0.28706403109741208</c:v>
                </c:pt>
                <c:pt idx="11">
                  <c:v>0.31927871435546873</c:v>
                </c:pt>
                <c:pt idx="12">
                  <c:v>0.35505038082885743</c:v>
                </c:pt>
                <c:pt idx="13">
                  <c:v>0.38377229748535158</c:v>
                </c:pt>
                <c:pt idx="14">
                  <c:v>0.30060846600341795</c:v>
                </c:pt>
                <c:pt idx="15">
                  <c:v>0.38155895684814456</c:v>
                </c:pt>
                <c:pt idx="16">
                  <c:v>0.30388748184204101</c:v>
                </c:pt>
                <c:pt idx="17">
                  <c:v>0.31188025421142573</c:v>
                </c:pt>
                <c:pt idx="18">
                  <c:v>0.3361024518737793</c:v>
                </c:pt>
                <c:pt idx="19">
                  <c:v>0.31177089218139648</c:v>
                </c:pt>
                <c:pt idx="20">
                  <c:v>0.3674929229431152</c:v>
                </c:pt>
                <c:pt idx="21">
                  <c:v>0.34155837606811523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E-4584-A351-62908740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2.9914205932617191E-2</c:v>
                </c:pt>
                <c:pt idx="1">
                  <c:v>2.5594235229492189E-2</c:v>
                </c:pt>
                <c:pt idx="2">
                  <c:v>3.5209835815429691E-2</c:v>
                </c:pt>
                <c:pt idx="3">
                  <c:v>2.3403131103515627E-2</c:v>
                </c:pt>
                <c:pt idx="4">
                  <c:v>2.3405145263671878E-2</c:v>
                </c:pt>
                <c:pt idx="5">
                  <c:v>4.4454428100585947E-2</c:v>
                </c:pt>
                <c:pt idx="6">
                  <c:v>3.0173226928710939E-2</c:v>
                </c:pt>
                <c:pt idx="7">
                  <c:v>3.843370056152344E-2</c:v>
                </c:pt>
                <c:pt idx="8">
                  <c:v>4.0875064086914062E-2</c:v>
                </c:pt>
                <c:pt idx="9">
                  <c:v>4.6432635498046881E-2</c:v>
                </c:pt>
                <c:pt idx="10">
                  <c:v>5.3586932373046875E-2</c:v>
                </c:pt>
                <c:pt idx="11">
                  <c:v>5.2984698486328127E-2</c:v>
                </c:pt>
                <c:pt idx="12">
                  <c:v>5.2965161132812508E-2</c:v>
                </c:pt>
                <c:pt idx="13">
                  <c:v>5.5326562500000002E-2</c:v>
                </c:pt>
                <c:pt idx="14">
                  <c:v>5.2376422119140627E-2</c:v>
                </c:pt>
                <c:pt idx="15">
                  <c:v>5.4536810302734377E-2</c:v>
                </c:pt>
                <c:pt idx="16">
                  <c:v>5.3010983276367191E-2</c:v>
                </c:pt>
                <c:pt idx="17">
                  <c:v>5.4990701293945309E-2</c:v>
                </c:pt>
                <c:pt idx="18">
                  <c:v>5.431343994140625E-2</c:v>
                </c:pt>
                <c:pt idx="19">
                  <c:v>5.8958596801757808E-2</c:v>
                </c:pt>
                <c:pt idx="20">
                  <c:v>5.3071710205078129E-2</c:v>
                </c:pt>
                <c:pt idx="21">
                  <c:v>5.6098388671875006E-2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0-4C9C-82C8-F7AABCC5CCCF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3.2001426391601562E-3</c:v>
                </c:pt>
                <c:pt idx="1">
                  <c:v>3.2145942382812505E-3</c:v>
                </c:pt>
                <c:pt idx="2">
                  <c:v>3.1816717834472655E-3</c:v>
                </c:pt>
                <c:pt idx="3">
                  <c:v>3.2210126953124999E-3</c:v>
                </c:pt>
                <c:pt idx="4">
                  <c:v>3.2209774475097661E-3</c:v>
                </c:pt>
                <c:pt idx="5">
                  <c:v>3.1515456542968749E-3</c:v>
                </c:pt>
                <c:pt idx="6">
                  <c:v>3.1991372375488277E-3</c:v>
                </c:pt>
                <c:pt idx="7">
                  <c:v>3.1716943054199221E-3</c:v>
                </c:pt>
                <c:pt idx="8">
                  <c:v>3.1627792968750004E-3</c:v>
                </c:pt>
                <c:pt idx="9">
                  <c:v>3.1450946350097659E-3</c:v>
                </c:pt>
                <c:pt idx="10">
                  <c:v>3.1204567565917972E-3</c:v>
                </c:pt>
                <c:pt idx="11">
                  <c:v>3.123170501708984E-3</c:v>
                </c:pt>
                <c:pt idx="12">
                  <c:v>3.1232369689941412E-3</c:v>
                </c:pt>
                <c:pt idx="13">
                  <c:v>3.1153401184082037E-3</c:v>
                </c:pt>
                <c:pt idx="14">
                  <c:v>3.1252152099609377E-3</c:v>
                </c:pt>
                <c:pt idx="15">
                  <c:v>3.1173153381347657E-3</c:v>
                </c:pt>
                <c:pt idx="16">
                  <c:v>3.1223920288085938E-3</c:v>
                </c:pt>
                <c:pt idx="17">
                  <c:v>3.1164737548828123E-3</c:v>
                </c:pt>
                <c:pt idx="18">
                  <c:v>3.1180139160156251E-3</c:v>
                </c:pt>
                <c:pt idx="19">
                  <c:v>3.1032534790039062E-3</c:v>
                </c:pt>
                <c:pt idx="20">
                  <c:v>3.1228428649902346E-3</c:v>
                </c:pt>
                <c:pt idx="21">
                  <c:v>3.1128677368164061E-3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0-4C9C-82C8-F7AABCC5CCCF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9.8745849609374992E-2</c:v>
                </c:pt>
                <c:pt idx="1">
                  <c:v>1.0089111328125001E-2</c:v>
                </c:pt>
                <c:pt idx="2">
                  <c:v>0.36628253173828124</c:v>
                </c:pt>
                <c:pt idx="3">
                  <c:v>0</c:v>
                </c:pt>
                <c:pt idx="4">
                  <c:v>0</c:v>
                </c:pt>
                <c:pt idx="5">
                  <c:v>0.54012322998046869</c:v>
                </c:pt>
                <c:pt idx="6">
                  <c:v>7.8737548828125004E-2</c:v>
                </c:pt>
                <c:pt idx="7">
                  <c:v>0.19639782714843748</c:v>
                </c:pt>
                <c:pt idx="8">
                  <c:v>0.12208886718749999</c:v>
                </c:pt>
                <c:pt idx="9">
                  <c:v>0.16495697021484373</c:v>
                </c:pt>
                <c:pt idx="10">
                  <c:v>9.5241210937500001E-2</c:v>
                </c:pt>
                <c:pt idx="11">
                  <c:v>5.2697021484374988E-2</c:v>
                </c:pt>
                <c:pt idx="12">
                  <c:v>7.0533508300781242E-2</c:v>
                </c:pt>
                <c:pt idx="13">
                  <c:v>7.6443603515625E-2</c:v>
                </c:pt>
                <c:pt idx="14">
                  <c:v>5.140667724609374E-2</c:v>
                </c:pt>
                <c:pt idx="15">
                  <c:v>5.7258361816406242E-2</c:v>
                </c:pt>
                <c:pt idx="16">
                  <c:v>5.8750488281249992E-2</c:v>
                </c:pt>
                <c:pt idx="17">
                  <c:v>6.9492736816406234E-2</c:v>
                </c:pt>
                <c:pt idx="18">
                  <c:v>7.3400939941406243E-2</c:v>
                </c:pt>
                <c:pt idx="19">
                  <c:v>9.2718933105468748E-2</c:v>
                </c:pt>
                <c:pt idx="20">
                  <c:v>5.1820861816406244E-2</c:v>
                </c:pt>
                <c:pt idx="21">
                  <c:v>6.4580932617187489E-2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0-4C9C-82C8-F7AABCC5CCCF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0.13899768066406251</c:v>
                </c:pt>
                <c:pt idx="1">
                  <c:v>4.08782958984375E-2</c:v>
                </c:pt>
                <c:pt idx="2">
                  <c:v>0.20810925292968754</c:v>
                </c:pt>
                <c:pt idx="3">
                  <c:v>3.3873046875E-2</c:v>
                </c:pt>
                <c:pt idx="4">
                  <c:v>3.4016479492187494E-2</c:v>
                </c:pt>
                <c:pt idx="5">
                  <c:v>0.35591943359375006</c:v>
                </c:pt>
                <c:pt idx="6">
                  <c:v>7.0241821289062492E-2</c:v>
                </c:pt>
                <c:pt idx="7">
                  <c:v>0.13935913085937501</c:v>
                </c:pt>
                <c:pt idx="8">
                  <c:v>0.1481429443359375</c:v>
                </c:pt>
                <c:pt idx="9">
                  <c:v>0.10974890136718751</c:v>
                </c:pt>
                <c:pt idx="10">
                  <c:v>0.15787915039062503</c:v>
                </c:pt>
                <c:pt idx="11">
                  <c:v>0.14677172851562501</c:v>
                </c:pt>
                <c:pt idx="12">
                  <c:v>0.1484527587890625</c:v>
                </c:pt>
                <c:pt idx="13">
                  <c:v>0.16805139160156252</c:v>
                </c:pt>
                <c:pt idx="14">
                  <c:v>0.14960595703125001</c:v>
                </c:pt>
                <c:pt idx="15">
                  <c:v>0.15453430175781249</c:v>
                </c:pt>
                <c:pt idx="16">
                  <c:v>0.1188482666015625</c:v>
                </c:pt>
                <c:pt idx="17">
                  <c:v>0.15460888671875003</c:v>
                </c:pt>
                <c:pt idx="18">
                  <c:v>0.15165991210937502</c:v>
                </c:pt>
                <c:pt idx="19">
                  <c:v>0.1987115478515625</c:v>
                </c:pt>
                <c:pt idx="20">
                  <c:v>0.127494384765625</c:v>
                </c:pt>
                <c:pt idx="21">
                  <c:v>0.16803991699218751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0-4C9C-82C8-F7AABCC5CCCF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0.27085787884521484</c:v>
                </c:pt>
                <c:pt idx="1">
                  <c:v>7.9776236694335936E-2</c:v>
                </c:pt>
                <c:pt idx="2">
                  <c:v>0.61278329226684569</c:v>
                </c:pt>
                <c:pt idx="3">
                  <c:v>6.0497190673828125E-2</c:v>
                </c:pt>
                <c:pt idx="4">
                  <c:v>6.0642602203369138E-2</c:v>
                </c:pt>
                <c:pt idx="5">
                  <c:v>0.94364863732910154</c:v>
                </c:pt>
                <c:pt idx="6">
                  <c:v>0.18235173428344725</c:v>
                </c:pt>
                <c:pt idx="7">
                  <c:v>0.37736235287475584</c:v>
                </c:pt>
                <c:pt idx="8">
                  <c:v>0.31426965490722658</c:v>
                </c:pt>
                <c:pt idx="9">
                  <c:v>0.32428360171508791</c:v>
                </c:pt>
                <c:pt idx="10">
                  <c:v>0.30982775045776367</c:v>
                </c:pt>
                <c:pt idx="11">
                  <c:v>0.25557661898803707</c:v>
                </c:pt>
                <c:pt idx="12">
                  <c:v>0.27507466519165036</c:v>
                </c:pt>
                <c:pt idx="13">
                  <c:v>0.30293689773559573</c:v>
                </c:pt>
                <c:pt idx="14">
                  <c:v>0.25651427160644535</c:v>
                </c:pt>
                <c:pt idx="15">
                  <c:v>0.26944678921508791</c:v>
                </c:pt>
                <c:pt idx="16">
                  <c:v>0.23373213018798827</c:v>
                </c:pt>
                <c:pt idx="17">
                  <c:v>0.2822087985839844</c:v>
                </c:pt>
                <c:pt idx="18">
                  <c:v>0.28249230590820312</c:v>
                </c:pt>
                <c:pt idx="19">
                  <c:v>0.353492331237793</c:v>
                </c:pt>
                <c:pt idx="20">
                  <c:v>0.23550979965209962</c:v>
                </c:pt>
                <c:pt idx="21">
                  <c:v>0.29183210601806642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0-4C9C-82C8-F7AABCC5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4.8786987304687501E-2</c:v>
                </c:pt>
                <c:pt idx="1">
                  <c:v>3.6482986450195314E-2</c:v>
                </c:pt>
                <c:pt idx="2">
                  <c:v>3.4759469604492187E-2</c:v>
                </c:pt>
                <c:pt idx="3">
                  <c:v>4.6706762695312501E-2</c:v>
                </c:pt>
                <c:pt idx="4">
                  <c:v>3.5529281616210939E-2</c:v>
                </c:pt>
                <c:pt idx="5">
                  <c:v>4.8672683715820307E-2</c:v>
                </c:pt>
                <c:pt idx="6">
                  <c:v>4.6197280883789063E-2</c:v>
                </c:pt>
                <c:pt idx="7">
                  <c:v>5.1864523315429685E-2</c:v>
                </c:pt>
                <c:pt idx="8">
                  <c:v>5.2154663085937497E-2</c:v>
                </c:pt>
                <c:pt idx="9">
                  <c:v>5.477528686523437E-2</c:v>
                </c:pt>
                <c:pt idx="10">
                  <c:v>5.4785357666015624E-2</c:v>
                </c:pt>
                <c:pt idx="11">
                  <c:v>5.5633520507812499E-2</c:v>
                </c:pt>
                <c:pt idx="12">
                  <c:v>5.702772216796876E-2</c:v>
                </c:pt>
                <c:pt idx="13">
                  <c:v>5.7196609497070318E-2</c:v>
                </c:pt>
                <c:pt idx="14">
                  <c:v>5.6865380859375009E-2</c:v>
                </c:pt>
                <c:pt idx="15">
                  <c:v>5.8558081054687496E-2</c:v>
                </c:pt>
                <c:pt idx="16">
                  <c:v>5.7551101684570324E-2</c:v>
                </c:pt>
                <c:pt idx="17">
                  <c:v>5.8675708007812494E-2</c:v>
                </c:pt>
                <c:pt idx="18">
                  <c:v>6.0026705932617191E-2</c:v>
                </c:pt>
                <c:pt idx="19">
                  <c:v>5.9015899658203128E-2</c:v>
                </c:pt>
                <c:pt idx="20">
                  <c:v>5.5035214233398438E-2</c:v>
                </c:pt>
                <c:pt idx="21">
                  <c:v>5.7640631103515624E-2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E-4A54-908A-D8EE472617D4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3.1371749572753913E-3</c:v>
                </c:pt>
                <c:pt idx="1">
                  <c:v>3.178120483398438E-3</c:v>
                </c:pt>
                <c:pt idx="2">
                  <c:v>3.1840149230957029E-3</c:v>
                </c:pt>
                <c:pt idx="3">
                  <c:v>3.1434003906250004E-3</c:v>
                </c:pt>
                <c:pt idx="4">
                  <c:v>3.181379058837891E-3</c:v>
                </c:pt>
                <c:pt idx="5">
                  <c:v>3.1368724975585935E-3</c:v>
                </c:pt>
                <c:pt idx="6">
                  <c:v>3.1451564025878906E-3</c:v>
                </c:pt>
                <c:pt idx="7">
                  <c:v>3.1269436950683593E-3</c:v>
                </c:pt>
                <c:pt idx="8">
                  <c:v>3.1251655273437503E-3</c:v>
                </c:pt>
                <c:pt idx="9">
                  <c:v>3.117258270263672E-3</c:v>
                </c:pt>
                <c:pt idx="10">
                  <c:v>3.1171850891113287E-3</c:v>
                </c:pt>
                <c:pt idx="11">
                  <c:v>3.1143266601562501E-3</c:v>
                </c:pt>
                <c:pt idx="12">
                  <c:v>3.1096601867675786E-3</c:v>
                </c:pt>
                <c:pt idx="13">
                  <c:v>3.1092301635742186E-3</c:v>
                </c:pt>
                <c:pt idx="14">
                  <c:v>3.1101748046874996E-3</c:v>
                </c:pt>
                <c:pt idx="15">
                  <c:v>3.1039695129394538E-3</c:v>
                </c:pt>
                <c:pt idx="16">
                  <c:v>3.1078964538574223E-3</c:v>
                </c:pt>
                <c:pt idx="17">
                  <c:v>3.1042595520019535E-3</c:v>
                </c:pt>
                <c:pt idx="18">
                  <c:v>3.0995736083984375E-3</c:v>
                </c:pt>
                <c:pt idx="19">
                  <c:v>3.1023850402832035E-3</c:v>
                </c:pt>
                <c:pt idx="20">
                  <c:v>3.1162948303222662E-3</c:v>
                </c:pt>
                <c:pt idx="21">
                  <c:v>3.1069957885742189E-3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E-4A54-908A-D8EE472617D4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0.31955932617187499</c:v>
                </c:pt>
                <c:pt idx="1">
                  <c:v>7.7420654296874994E-3</c:v>
                </c:pt>
                <c:pt idx="2">
                  <c:v>4.5878906249999995E-3</c:v>
                </c:pt>
                <c:pt idx="3">
                  <c:v>0.25563684082031252</c:v>
                </c:pt>
                <c:pt idx="4">
                  <c:v>7.5455932617187497E-3</c:v>
                </c:pt>
                <c:pt idx="5">
                  <c:v>0.13849694824218747</c:v>
                </c:pt>
                <c:pt idx="6">
                  <c:v>0.11104394531249999</c:v>
                </c:pt>
                <c:pt idx="7">
                  <c:v>0.12286413574218749</c:v>
                </c:pt>
                <c:pt idx="8">
                  <c:v>0.12165344238281248</c:v>
                </c:pt>
                <c:pt idx="9">
                  <c:v>6.2664001464843744E-2</c:v>
                </c:pt>
                <c:pt idx="10">
                  <c:v>5.8315063476562491E-2</c:v>
                </c:pt>
                <c:pt idx="11">
                  <c:v>3.796691894531249E-2</c:v>
                </c:pt>
                <c:pt idx="12">
                  <c:v>7.3841674804687493E-2</c:v>
                </c:pt>
                <c:pt idx="13">
                  <c:v>6.6938598632812499E-2</c:v>
                </c:pt>
                <c:pt idx="14">
                  <c:v>6.8653747558593742E-2</c:v>
                </c:pt>
                <c:pt idx="15">
                  <c:v>6.6986389160156243E-2</c:v>
                </c:pt>
                <c:pt idx="16">
                  <c:v>7.1553039550781239E-2</c:v>
                </c:pt>
                <c:pt idx="17">
                  <c:v>7.7925109863281231E-2</c:v>
                </c:pt>
                <c:pt idx="18">
                  <c:v>8.4982177734374983E-2</c:v>
                </c:pt>
                <c:pt idx="19">
                  <c:v>7.2721252441406245E-2</c:v>
                </c:pt>
                <c:pt idx="20">
                  <c:v>4.4700073242187499E-2</c:v>
                </c:pt>
                <c:pt idx="21">
                  <c:v>5.6594604492187499E-2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E-4A54-908A-D8EE472617D4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0.31407727050781253</c:v>
                </c:pt>
                <c:pt idx="1">
                  <c:v>8.24737548828125E-2</c:v>
                </c:pt>
                <c:pt idx="2">
                  <c:v>5.1216918945312509E-2</c:v>
                </c:pt>
                <c:pt idx="3">
                  <c:v>0.271087646484375</c:v>
                </c:pt>
                <c:pt idx="4">
                  <c:v>4.8451538085937502E-2</c:v>
                </c:pt>
                <c:pt idx="5">
                  <c:v>0.19158007812499997</c:v>
                </c:pt>
                <c:pt idx="6">
                  <c:v>9.2450927734375007E-2</c:v>
                </c:pt>
                <c:pt idx="7">
                  <c:v>0.13335791015625001</c:v>
                </c:pt>
                <c:pt idx="8">
                  <c:v>0.1521361083984375</c:v>
                </c:pt>
                <c:pt idx="9">
                  <c:v>0.13331201171874998</c:v>
                </c:pt>
                <c:pt idx="10">
                  <c:v>0.14209008789062502</c:v>
                </c:pt>
                <c:pt idx="11">
                  <c:v>0.14822900390625002</c:v>
                </c:pt>
                <c:pt idx="12">
                  <c:v>0.17244042968750004</c:v>
                </c:pt>
                <c:pt idx="13">
                  <c:v>0.2040242919921875</c:v>
                </c:pt>
                <c:pt idx="14">
                  <c:v>0.18145373535156248</c:v>
                </c:pt>
                <c:pt idx="15">
                  <c:v>0.18824096679687499</c:v>
                </c:pt>
                <c:pt idx="16">
                  <c:v>0.17689257812499998</c:v>
                </c:pt>
                <c:pt idx="17">
                  <c:v>0.16727111816406251</c:v>
                </c:pt>
                <c:pt idx="18">
                  <c:v>0.24269372558593755</c:v>
                </c:pt>
                <c:pt idx="19">
                  <c:v>0.20911328125000003</c:v>
                </c:pt>
                <c:pt idx="20">
                  <c:v>0.13865344238281249</c:v>
                </c:pt>
                <c:pt idx="21">
                  <c:v>0.17571643066406248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E-4A54-908A-D8EE472617D4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0.68556075894165036</c:v>
                </c:pt>
                <c:pt idx="1">
                  <c:v>0.12987692724609376</c:v>
                </c:pt>
                <c:pt idx="2">
                  <c:v>9.3748294097900392E-2</c:v>
                </c:pt>
                <c:pt idx="3">
                  <c:v>0.57657465039062505</c:v>
                </c:pt>
                <c:pt idx="4">
                  <c:v>9.4707792022705073E-2</c:v>
                </c:pt>
                <c:pt idx="5">
                  <c:v>0.38188658258056635</c:v>
                </c:pt>
                <c:pt idx="6">
                  <c:v>0.25283731033325196</c:v>
                </c:pt>
                <c:pt idx="7">
                  <c:v>0.31121351290893551</c:v>
                </c:pt>
                <c:pt idx="8">
                  <c:v>0.32906937939453124</c:v>
                </c:pt>
                <c:pt idx="9">
                  <c:v>0.25386855831909177</c:v>
                </c:pt>
                <c:pt idx="10">
                  <c:v>0.25830769412231447</c:v>
                </c:pt>
                <c:pt idx="11">
                  <c:v>0.24494377001953127</c:v>
                </c:pt>
                <c:pt idx="12">
                  <c:v>0.30641948684692388</c:v>
                </c:pt>
                <c:pt idx="13">
                  <c:v>0.33126873028564452</c:v>
                </c:pt>
                <c:pt idx="14">
                  <c:v>0.31008303857421871</c:v>
                </c:pt>
                <c:pt idx="15">
                  <c:v>0.31688940652465819</c:v>
                </c:pt>
                <c:pt idx="16">
                  <c:v>0.30910461581420895</c:v>
                </c:pt>
                <c:pt idx="17">
                  <c:v>0.30697619558715816</c:v>
                </c:pt>
                <c:pt idx="18">
                  <c:v>0.39080218286132817</c:v>
                </c:pt>
                <c:pt idx="19">
                  <c:v>0.34395281838989261</c:v>
                </c:pt>
                <c:pt idx="20">
                  <c:v>0.2415050246887207</c:v>
                </c:pt>
                <c:pt idx="21">
                  <c:v>0.29305866204833986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5E-4A54-908A-D8EE4726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8.159262084960938E-3</c:v>
                </c:pt>
                <c:pt idx="1">
                  <c:v>8.182223510742187E-3</c:v>
                </c:pt>
                <c:pt idx="2">
                  <c:v>8.1956176757812509E-3</c:v>
                </c:pt>
                <c:pt idx="3">
                  <c:v>8.2236145019531255E-3</c:v>
                </c:pt>
                <c:pt idx="4">
                  <c:v>8.2359008789062507E-3</c:v>
                </c:pt>
                <c:pt idx="5">
                  <c:v>1.1380810546875E-2</c:v>
                </c:pt>
                <c:pt idx="6">
                  <c:v>1.7039492797851562E-2</c:v>
                </c:pt>
                <c:pt idx="7">
                  <c:v>1.506622009277344E-2</c:v>
                </c:pt>
                <c:pt idx="8">
                  <c:v>3.4226522827148442E-2</c:v>
                </c:pt>
                <c:pt idx="9">
                  <c:v>4.771031799316406E-2</c:v>
                </c:pt>
                <c:pt idx="10">
                  <c:v>5.0599227905273443E-2</c:v>
                </c:pt>
                <c:pt idx="11">
                  <c:v>5.3085910034179687E-2</c:v>
                </c:pt>
                <c:pt idx="12">
                  <c:v>5.7241726684570317E-2</c:v>
                </c:pt>
                <c:pt idx="13">
                  <c:v>5.315781555175781E-2</c:v>
                </c:pt>
                <c:pt idx="14">
                  <c:v>5.6271203613281258E-2</c:v>
                </c:pt>
                <c:pt idx="15">
                  <c:v>5.3053985595703131E-2</c:v>
                </c:pt>
                <c:pt idx="16">
                  <c:v>5.7594406127929695E-2</c:v>
                </c:pt>
                <c:pt idx="17">
                  <c:v>5.4835610961914062E-2</c:v>
                </c:pt>
                <c:pt idx="18">
                  <c:v>5.7682122802734374E-2</c:v>
                </c:pt>
                <c:pt idx="19">
                  <c:v>5.5081439208984381E-2</c:v>
                </c:pt>
                <c:pt idx="20">
                  <c:v>5.5977136230468752E-2</c:v>
                </c:pt>
                <c:pt idx="21">
                  <c:v>5.5116687011718755E-2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9-4B96-ACDA-89162268B730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3.2725715026855474E-3</c:v>
                </c:pt>
                <c:pt idx="1">
                  <c:v>3.272522155761719E-3</c:v>
                </c:pt>
                <c:pt idx="2">
                  <c:v>3.2724519958496094E-3</c:v>
                </c:pt>
                <c:pt idx="3">
                  <c:v>3.2723848571777348E-3</c:v>
                </c:pt>
                <c:pt idx="4">
                  <c:v>3.2723177185058597E-3</c:v>
                </c:pt>
                <c:pt idx="5">
                  <c:v>3.2611381225585941E-3</c:v>
                </c:pt>
                <c:pt idx="6">
                  <c:v>3.2430966186523442E-3</c:v>
                </c:pt>
                <c:pt idx="7">
                  <c:v>3.2495865783691408E-3</c:v>
                </c:pt>
                <c:pt idx="8">
                  <c:v>3.1856870117187505E-3</c:v>
                </c:pt>
                <c:pt idx="9">
                  <c:v>3.1408158874511724E-3</c:v>
                </c:pt>
                <c:pt idx="10">
                  <c:v>3.1303570251464846E-3</c:v>
                </c:pt>
                <c:pt idx="11">
                  <c:v>3.1220882263183597E-3</c:v>
                </c:pt>
                <c:pt idx="12">
                  <c:v>3.1089139404296882E-3</c:v>
                </c:pt>
                <c:pt idx="13">
                  <c:v>3.1225709533691404E-3</c:v>
                </c:pt>
                <c:pt idx="14">
                  <c:v>3.1122151489257816E-3</c:v>
                </c:pt>
                <c:pt idx="15">
                  <c:v>3.1222406311035155E-3</c:v>
                </c:pt>
                <c:pt idx="16">
                  <c:v>3.1078202514648445E-3</c:v>
                </c:pt>
                <c:pt idx="17">
                  <c:v>3.1162847595214843E-3</c:v>
                </c:pt>
                <c:pt idx="18">
                  <c:v>3.1073939208984369E-3</c:v>
                </c:pt>
                <c:pt idx="19">
                  <c:v>3.1162166137695315E-3</c:v>
                </c:pt>
                <c:pt idx="20">
                  <c:v>3.112519622802735E-3</c:v>
                </c:pt>
                <c:pt idx="21">
                  <c:v>3.1153686523437501E-3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9-4B96-ACDA-89162268B730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3.3490539550781247E-2</c:v>
                </c:pt>
                <c:pt idx="6">
                  <c:v>5.9562927246093737E-2</c:v>
                </c:pt>
                <c:pt idx="7">
                  <c:v>1.0142211914062501E-2</c:v>
                </c:pt>
                <c:pt idx="8">
                  <c:v>0.53345379638671864</c:v>
                </c:pt>
                <c:pt idx="9">
                  <c:v>5.350946044921874E-2</c:v>
                </c:pt>
                <c:pt idx="10">
                  <c:v>4.2756591796874993E-2</c:v>
                </c:pt>
                <c:pt idx="11">
                  <c:v>5.682824707031249E-2</c:v>
                </c:pt>
                <c:pt idx="12">
                  <c:v>0.13358514404296873</c:v>
                </c:pt>
                <c:pt idx="13">
                  <c:v>4.4795654296875001E-2</c:v>
                </c:pt>
                <c:pt idx="14">
                  <c:v>8.0712890625000006E-2</c:v>
                </c:pt>
                <c:pt idx="15">
                  <c:v>5.1916442871093746E-2</c:v>
                </c:pt>
                <c:pt idx="16">
                  <c:v>7.6682556152343734E-2</c:v>
                </c:pt>
                <c:pt idx="17">
                  <c:v>6.59296875E-2</c:v>
                </c:pt>
                <c:pt idx="18">
                  <c:v>0.10401342773437498</c:v>
                </c:pt>
                <c:pt idx="19">
                  <c:v>5.8426574707031248E-2</c:v>
                </c:pt>
                <c:pt idx="20">
                  <c:v>7.4558532714843737E-2</c:v>
                </c:pt>
                <c:pt idx="21">
                  <c:v>8.5019348144531243E-2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9-4B96-ACDA-89162268B730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3.4366455078124997E-2</c:v>
                </c:pt>
                <c:pt idx="1">
                  <c:v>3.4291870117187505E-2</c:v>
                </c:pt>
                <c:pt idx="2">
                  <c:v>3.4291870117187505E-2</c:v>
                </c:pt>
                <c:pt idx="3">
                  <c:v>3.4291870117187505E-2</c:v>
                </c:pt>
                <c:pt idx="4">
                  <c:v>3.4291870117187505E-2</c:v>
                </c:pt>
                <c:pt idx="5">
                  <c:v>8.83143310546875E-2</c:v>
                </c:pt>
                <c:pt idx="6">
                  <c:v>5.0585815429687507E-2</c:v>
                </c:pt>
                <c:pt idx="7">
                  <c:v>4.5984497070312498E-2</c:v>
                </c:pt>
                <c:pt idx="8">
                  <c:v>0.29632604980468746</c:v>
                </c:pt>
                <c:pt idx="9">
                  <c:v>0.13295056152343751</c:v>
                </c:pt>
                <c:pt idx="10">
                  <c:v>0.15248608398437502</c:v>
                </c:pt>
                <c:pt idx="11">
                  <c:v>0.157833251953125</c:v>
                </c:pt>
                <c:pt idx="12">
                  <c:v>0.25781726074218747</c:v>
                </c:pt>
                <c:pt idx="13">
                  <c:v>0.16488439941406252</c:v>
                </c:pt>
                <c:pt idx="14">
                  <c:v>0.18072509765625</c:v>
                </c:pt>
                <c:pt idx="15">
                  <c:v>0.14779296875</c:v>
                </c:pt>
                <c:pt idx="16">
                  <c:v>0.20272192382812501</c:v>
                </c:pt>
                <c:pt idx="17">
                  <c:v>0.2168988037109375</c:v>
                </c:pt>
                <c:pt idx="18">
                  <c:v>0.26161535644531253</c:v>
                </c:pt>
                <c:pt idx="19">
                  <c:v>0.18945153808593751</c:v>
                </c:pt>
                <c:pt idx="20">
                  <c:v>0.16763256835937501</c:v>
                </c:pt>
                <c:pt idx="21">
                  <c:v>0.17743762207031247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9-4B96-ACDA-89162268B730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5.9662851654052731E-2</c:v>
                </c:pt>
                <c:pt idx="1">
                  <c:v>5.961117877197266E-2</c:v>
                </c:pt>
                <c:pt idx="2">
                  <c:v>5.9624502777099617E-2</c:v>
                </c:pt>
                <c:pt idx="3">
                  <c:v>5.9652432464599614E-2</c:v>
                </c:pt>
                <c:pt idx="4">
                  <c:v>5.9664651702880864E-2</c:v>
                </c:pt>
                <c:pt idx="5">
                  <c:v>0.13644681927490235</c:v>
                </c:pt>
                <c:pt idx="6">
                  <c:v>0.13043133209228516</c:v>
                </c:pt>
                <c:pt idx="7">
                  <c:v>7.4442515655517572E-2</c:v>
                </c:pt>
                <c:pt idx="8">
                  <c:v>0.86719205603027327</c:v>
                </c:pt>
                <c:pt idx="9">
                  <c:v>0.23731115585327148</c:v>
                </c:pt>
                <c:pt idx="10">
                  <c:v>0.24897226071166995</c:v>
                </c:pt>
                <c:pt idx="11">
                  <c:v>0.27086949728393556</c:v>
                </c:pt>
                <c:pt idx="12">
                  <c:v>0.45175304541015621</c:v>
                </c:pt>
                <c:pt idx="13">
                  <c:v>0.26596044021606446</c:v>
                </c:pt>
                <c:pt idx="14">
                  <c:v>0.32082140704345707</c:v>
                </c:pt>
                <c:pt idx="15">
                  <c:v>0.25588563784790042</c:v>
                </c:pt>
                <c:pt idx="16">
                  <c:v>0.34010670635986329</c:v>
                </c:pt>
                <c:pt idx="17">
                  <c:v>0.34078038693237306</c:v>
                </c:pt>
                <c:pt idx="18">
                  <c:v>0.42641830090332034</c:v>
                </c:pt>
                <c:pt idx="19">
                  <c:v>0.30607576861572267</c:v>
                </c:pt>
                <c:pt idx="20">
                  <c:v>0.30128075692749023</c:v>
                </c:pt>
                <c:pt idx="21">
                  <c:v>0.32068902587890624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9-4B96-ACDA-89162268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1.9243890380859375E-2</c:v>
                </c:pt>
                <c:pt idx="1">
                  <c:v>2.3727008056640627E-2</c:v>
                </c:pt>
                <c:pt idx="2">
                  <c:v>2.4020773315429688E-2</c:v>
                </c:pt>
                <c:pt idx="3">
                  <c:v>2.9030291748046874E-2</c:v>
                </c:pt>
                <c:pt idx="4">
                  <c:v>3.138283081054688E-2</c:v>
                </c:pt>
                <c:pt idx="5">
                  <c:v>4.2499081420898449E-2</c:v>
                </c:pt>
                <c:pt idx="6">
                  <c:v>3.7683325195312506E-2</c:v>
                </c:pt>
                <c:pt idx="7">
                  <c:v>5.023365783691406E-2</c:v>
                </c:pt>
                <c:pt idx="8">
                  <c:v>4.9693661499023441E-2</c:v>
                </c:pt>
                <c:pt idx="9">
                  <c:v>5.440075378417969E-2</c:v>
                </c:pt>
                <c:pt idx="10">
                  <c:v>5.5547113037109373E-2</c:v>
                </c:pt>
                <c:pt idx="11">
                  <c:v>5.8568957519531256E-2</c:v>
                </c:pt>
                <c:pt idx="12">
                  <c:v>5.5615594482421878E-2</c:v>
                </c:pt>
                <c:pt idx="13">
                  <c:v>5.8224334716796874E-2</c:v>
                </c:pt>
                <c:pt idx="14">
                  <c:v>5.7846478271484376E-2</c:v>
                </c:pt>
                <c:pt idx="15">
                  <c:v>5.7271133422851568E-2</c:v>
                </c:pt>
                <c:pt idx="16">
                  <c:v>5.8820022583007822E-2</c:v>
                </c:pt>
                <c:pt idx="17">
                  <c:v>5.7988476562500002E-2</c:v>
                </c:pt>
                <c:pt idx="18">
                  <c:v>6.158788146972656E-2</c:v>
                </c:pt>
                <c:pt idx="19">
                  <c:v>5.7944567871093755E-2</c:v>
                </c:pt>
                <c:pt idx="20">
                  <c:v>5.9057391357421878E-2</c:v>
                </c:pt>
                <c:pt idx="21">
                  <c:v>5.7410513305664067E-2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5-459D-B257-3A1D72CD77C5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3.2357550048828132E-3</c:v>
                </c:pt>
                <c:pt idx="1">
                  <c:v>3.2205783081054691E-3</c:v>
                </c:pt>
                <c:pt idx="2">
                  <c:v>3.2196786499023439E-3</c:v>
                </c:pt>
                <c:pt idx="3">
                  <c:v>3.2023028259277348E-3</c:v>
                </c:pt>
                <c:pt idx="4">
                  <c:v>3.1951478576660156E-3</c:v>
                </c:pt>
                <c:pt idx="5">
                  <c:v>3.1574092102050781E-3</c:v>
                </c:pt>
                <c:pt idx="6">
                  <c:v>3.1734395751953129E-3</c:v>
                </c:pt>
                <c:pt idx="7">
                  <c:v>3.1316531372070316E-3</c:v>
                </c:pt>
                <c:pt idx="8">
                  <c:v>3.1340503234863282E-3</c:v>
                </c:pt>
                <c:pt idx="9">
                  <c:v>3.1184137268066409E-3</c:v>
                </c:pt>
                <c:pt idx="10">
                  <c:v>3.1145938720703124E-3</c:v>
                </c:pt>
                <c:pt idx="11">
                  <c:v>3.1045710754394537E-3</c:v>
                </c:pt>
                <c:pt idx="12">
                  <c:v>3.1143642578125002E-3</c:v>
                </c:pt>
                <c:pt idx="13">
                  <c:v>3.1056771850585941E-3</c:v>
                </c:pt>
                <c:pt idx="14">
                  <c:v>3.1069202575683599E-3</c:v>
                </c:pt>
                <c:pt idx="15">
                  <c:v>3.1081744079589847E-3</c:v>
                </c:pt>
                <c:pt idx="16">
                  <c:v>3.1036492614746098E-3</c:v>
                </c:pt>
                <c:pt idx="17">
                  <c:v>3.1057802429199223E-3</c:v>
                </c:pt>
                <c:pt idx="18">
                  <c:v>3.0944871826171878E-3</c:v>
                </c:pt>
                <c:pt idx="19">
                  <c:v>3.1059370117187501E-3</c:v>
                </c:pt>
                <c:pt idx="20">
                  <c:v>3.1030084228515623E-3</c:v>
                </c:pt>
                <c:pt idx="21">
                  <c:v>3.108390930175781E-3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5-459D-B257-3A1D72CD77C5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0.13056903076171875</c:v>
                </c:pt>
                <c:pt idx="1">
                  <c:v>0.14032891845703124</c:v>
                </c:pt>
                <c:pt idx="2">
                  <c:v>6.4421630859374995E-2</c:v>
                </c:pt>
                <c:pt idx="3">
                  <c:v>0.12039495849609373</c:v>
                </c:pt>
                <c:pt idx="4">
                  <c:v>5.8729248046874988E-2</c:v>
                </c:pt>
                <c:pt idx="5">
                  <c:v>0.15455987548828123</c:v>
                </c:pt>
                <c:pt idx="6">
                  <c:v>1.0174072265624999E-2</c:v>
                </c:pt>
                <c:pt idx="7">
                  <c:v>0.4391259155273437</c:v>
                </c:pt>
                <c:pt idx="8">
                  <c:v>4.7971069335937498E-2</c:v>
                </c:pt>
                <c:pt idx="9">
                  <c:v>5.8585876464843742E-2</c:v>
                </c:pt>
                <c:pt idx="10">
                  <c:v>5.5744995117187494E-2</c:v>
                </c:pt>
                <c:pt idx="11">
                  <c:v>8.1403198242187502E-2</c:v>
                </c:pt>
                <c:pt idx="12">
                  <c:v>4.2799072265624995E-2</c:v>
                </c:pt>
                <c:pt idx="13">
                  <c:v>9.6467834472656236E-2</c:v>
                </c:pt>
                <c:pt idx="14">
                  <c:v>7.8275573730468742E-2</c:v>
                </c:pt>
                <c:pt idx="15">
                  <c:v>6.0008972167968744E-2</c:v>
                </c:pt>
                <c:pt idx="16">
                  <c:v>7.67728271484375E-2</c:v>
                </c:pt>
                <c:pt idx="17">
                  <c:v>7.2561950683593737E-2</c:v>
                </c:pt>
                <c:pt idx="18">
                  <c:v>0.10968457031249999</c:v>
                </c:pt>
                <c:pt idx="19">
                  <c:v>7.0735290527343744E-2</c:v>
                </c:pt>
                <c:pt idx="20">
                  <c:v>7.5078918457031241E-2</c:v>
                </c:pt>
                <c:pt idx="21">
                  <c:v>6.7076660156249995E-2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5-459D-B257-3A1D72CD77C5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8.5095703125000005E-2</c:v>
                </c:pt>
                <c:pt idx="1">
                  <c:v>8.8830688476562517E-2</c:v>
                </c:pt>
                <c:pt idx="2">
                  <c:v>8.6753784179687488E-2</c:v>
                </c:pt>
                <c:pt idx="3">
                  <c:v>0.17035778808593752</c:v>
                </c:pt>
                <c:pt idx="4">
                  <c:v>6.8635375976562496E-2</c:v>
                </c:pt>
                <c:pt idx="5">
                  <c:v>0.1124224853515625</c:v>
                </c:pt>
                <c:pt idx="6">
                  <c:v>4.9891601562500006E-2</c:v>
                </c:pt>
                <c:pt idx="7">
                  <c:v>0.27186218261718753</c:v>
                </c:pt>
                <c:pt idx="8">
                  <c:v>0.1031395263671875</c:v>
                </c:pt>
                <c:pt idx="9">
                  <c:v>0.1224053955078125</c:v>
                </c:pt>
                <c:pt idx="10">
                  <c:v>0.15396057128906249</c:v>
                </c:pt>
                <c:pt idx="11">
                  <c:v>0.20569384765624996</c:v>
                </c:pt>
                <c:pt idx="12">
                  <c:v>0.18367407226562502</c:v>
                </c:pt>
                <c:pt idx="13">
                  <c:v>0.22002563476562501</c:v>
                </c:pt>
                <c:pt idx="14">
                  <c:v>0.1989697265625</c:v>
                </c:pt>
                <c:pt idx="15">
                  <c:v>0.17292236328125002</c:v>
                </c:pt>
                <c:pt idx="16">
                  <c:v>0.20094335937500002</c:v>
                </c:pt>
                <c:pt idx="17">
                  <c:v>0.24730651855468752</c:v>
                </c:pt>
                <c:pt idx="18">
                  <c:v>0.25446667480468749</c:v>
                </c:pt>
                <c:pt idx="19">
                  <c:v>0.19232019042968751</c:v>
                </c:pt>
                <c:pt idx="20">
                  <c:v>0.18604357910156247</c:v>
                </c:pt>
                <c:pt idx="21">
                  <c:v>0.21510876464843751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5-459D-B257-3A1D72CD77C5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0.23814437927246093</c:v>
                </c:pt>
                <c:pt idx="1">
                  <c:v>0.25610719329833986</c:v>
                </c:pt>
                <c:pt idx="2">
                  <c:v>0.17841586700439452</c:v>
                </c:pt>
                <c:pt idx="3">
                  <c:v>0.32298534115600586</c:v>
                </c:pt>
                <c:pt idx="4">
                  <c:v>0.16194260269165039</c:v>
                </c:pt>
                <c:pt idx="5">
                  <c:v>0.31263885147094728</c:v>
                </c:pt>
                <c:pt idx="6">
                  <c:v>0.10092243859863283</c:v>
                </c:pt>
                <c:pt idx="7">
                  <c:v>0.76435340911865235</c:v>
                </c:pt>
                <c:pt idx="8">
                  <c:v>0.20393830752563474</c:v>
                </c:pt>
                <c:pt idx="9">
                  <c:v>0.23851043948364259</c:v>
                </c:pt>
                <c:pt idx="10">
                  <c:v>0.26836727331542964</c:v>
                </c:pt>
                <c:pt idx="11">
                  <c:v>0.3487705744934082</c:v>
                </c:pt>
                <c:pt idx="12">
                  <c:v>0.2852031032714844</c:v>
                </c:pt>
                <c:pt idx="13">
                  <c:v>0.37782348114013675</c:v>
                </c:pt>
                <c:pt idx="14">
                  <c:v>0.33819869882202147</c:v>
                </c:pt>
                <c:pt idx="15">
                  <c:v>0.29331064328002932</c:v>
                </c:pt>
                <c:pt idx="16">
                  <c:v>0.33963985836791999</c:v>
                </c:pt>
                <c:pt idx="17">
                  <c:v>0.38096272604370118</c:v>
                </c:pt>
                <c:pt idx="18">
                  <c:v>0.42883361376953122</c:v>
                </c:pt>
                <c:pt idx="19">
                  <c:v>0.32410598583984374</c:v>
                </c:pt>
                <c:pt idx="20">
                  <c:v>0.32328289733886717</c:v>
                </c:pt>
                <c:pt idx="21">
                  <c:v>0.34270432904052739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5-459D-B257-3A1D72CD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4.0027505493164063E-2</c:v>
                </c:pt>
                <c:pt idx="1">
                  <c:v>3.4097616577148437E-2</c:v>
                </c:pt>
                <c:pt idx="2">
                  <c:v>3.2532815551757806E-2</c:v>
                </c:pt>
                <c:pt idx="3">
                  <c:v>3.2549533081054689E-2</c:v>
                </c:pt>
                <c:pt idx="4">
                  <c:v>5.2890536499023443E-2</c:v>
                </c:pt>
                <c:pt idx="5">
                  <c:v>4.9194250488281251E-2</c:v>
                </c:pt>
                <c:pt idx="6">
                  <c:v>4.6216113281250006E-2</c:v>
                </c:pt>
                <c:pt idx="7">
                  <c:v>5.1212036132812506E-2</c:v>
                </c:pt>
                <c:pt idx="8">
                  <c:v>5.594027709960938E-2</c:v>
                </c:pt>
                <c:pt idx="9">
                  <c:v>5.4400451660156245E-2</c:v>
                </c:pt>
                <c:pt idx="10">
                  <c:v>5.4778207397460942E-2</c:v>
                </c:pt>
                <c:pt idx="11">
                  <c:v>5.5542984008789063E-2</c:v>
                </c:pt>
                <c:pt idx="12">
                  <c:v>5.5735336303710942E-2</c:v>
                </c:pt>
                <c:pt idx="13">
                  <c:v>5.7688668823242195E-2</c:v>
                </c:pt>
                <c:pt idx="14">
                  <c:v>5.6993984985351569E-2</c:v>
                </c:pt>
                <c:pt idx="15">
                  <c:v>5.5908050537109372E-2</c:v>
                </c:pt>
                <c:pt idx="16">
                  <c:v>5.6767996215820314E-2</c:v>
                </c:pt>
                <c:pt idx="17">
                  <c:v>5.8818008422851564E-2</c:v>
                </c:pt>
                <c:pt idx="18">
                  <c:v>5.9030502319335945E-2</c:v>
                </c:pt>
                <c:pt idx="19">
                  <c:v>5.773247680664062E-2</c:v>
                </c:pt>
                <c:pt idx="20">
                  <c:v>5.5184362792968747E-2</c:v>
                </c:pt>
                <c:pt idx="21">
                  <c:v>5.6308767700195307E-2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3-4E39-815F-F4674884721D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3.1656300048828125E-3</c:v>
                </c:pt>
                <c:pt idx="1">
                  <c:v>3.1854946594238277E-3</c:v>
                </c:pt>
                <c:pt idx="2">
                  <c:v>3.1914673156738286E-3</c:v>
                </c:pt>
                <c:pt idx="3">
                  <c:v>3.1906485595703128E-3</c:v>
                </c:pt>
                <c:pt idx="4">
                  <c:v>3.12361361694336E-3</c:v>
                </c:pt>
                <c:pt idx="5">
                  <c:v>3.1350886230468748E-3</c:v>
                </c:pt>
                <c:pt idx="6">
                  <c:v>3.1456935119628911E-3</c:v>
                </c:pt>
                <c:pt idx="7">
                  <c:v>3.1290820617675785E-3</c:v>
                </c:pt>
                <c:pt idx="8">
                  <c:v>3.1129859008789062E-3</c:v>
                </c:pt>
                <c:pt idx="9">
                  <c:v>3.1185006713867194E-3</c:v>
                </c:pt>
                <c:pt idx="10">
                  <c:v>3.1172169799804691E-3</c:v>
                </c:pt>
                <c:pt idx="11">
                  <c:v>3.1147164001464841E-3</c:v>
                </c:pt>
                <c:pt idx="12">
                  <c:v>3.113944305419922E-3</c:v>
                </c:pt>
                <c:pt idx="13">
                  <c:v>3.1068474121093755E-3</c:v>
                </c:pt>
                <c:pt idx="14">
                  <c:v>3.1098592529296876E-3</c:v>
                </c:pt>
                <c:pt idx="15">
                  <c:v>3.1127744140625E-3</c:v>
                </c:pt>
                <c:pt idx="16">
                  <c:v>3.1105491027832032E-3</c:v>
                </c:pt>
                <c:pt idx="17">
                  <c:v>3.1031551208496092E-3</c:v>
                </c:pt>
                <c:pt idx="18">
                  <c:v>3.1030527343750003E-3</c:v>
                </c:pt>
                <c:pt idx="19">
                  <c:v>3.1067003784179693E-3</c:v>
                </c:pt>
                <c:pt idx="20">
                  <c:v>3.115822174072266E-3</c:v>
                </c:pt>
                <c:pt idx="21">
                  <c:v>3.112174530029297E-3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3-4E39-815F-F4674884721D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0.10133184814453124</c:v>
                </c:pt>
                <c:pt idx="1">
                  <c:v>1.0089111328125001E-2</c:v>
                </c:pt>
                <c:pt idx="2">
                  <c:v>4.6038208007812501E-3</c:v>
                </c:pt>
                <c:pt idx="3">
                  <c:v>1.0089111328125001E-2</c:v>
                </c:pt>
                <c:pt idx="4">
                  <c:v>0.36541168212890623</c:v>
                </c:pt>
                <c:pt idx="5">
                  <c:v>0.17765863037109372</c:v>
                </c:pt>
                <c:pt idx="6">
                  <c:v>3.7080139160156247E-2</c:v>
                </c:pt>
                <c:pt idx="7">
                  <c:v>9.5915588378906236E-2</c:v>
                </c:pt>
                <c:pt idx="8">
                  <c:v>0.12230657958984373</c:v>
                </c:pt>
                <c:pt idx="9">
                  <c:v>4.7933898925781246E-2</c:v>
                </c:pt>
                <c:pt idx="10">
                  <c:v>5.1034973144531245E-2</c:v>
                </c:pt>
                <c:pt idx="11">
                  <c:v>4.4126586914062495E-2</c:v>
                </c:pt>
                <c:pt idx="12">
                  <c:v>6.1384277343749988E-2</c:v>
                </c:pt>
                <c:pt idx="13">
                  <c:v>7.1154785156249983E-2</c:v>
                </c:pt>
                <c:pt idx="14">
                  <c:v>7.5673645019531249E-2</c:v>
                </c:pt>
                <c:pt idx="15">
                  <c:v>6.7018249511718739E-2</c:v>
                </c:pt>
                <c:pt idx="16">
                  <c:v>6.3683532714843755E-2</c:v>
                </c:pt>
                <c:pt idx="17">
                  <c:v>6.2334777832031243E-2</c:v>
                </c:pt>
                <c:pt idx="18">
                  <c:v>6.6779296875000005E-2</c:v>
                </c:pt>
                <c:pt idx="19">
                  <c:v>5.6222900390625004E-2</c:v>
                </c:pt>
                <c:pt idx="20">
                  <c:v>4.6574523925781243E-2</c:v>
                </c:pt>
                <c:pt idx="21">
                  <c:v>6.5738525390624983E-2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3-4E39-815F-F4674884721D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0.20455786132812501</c:v>
                </c:pt>
                <c:pt idx="1">
                  <c:v>4.0958618164062509E-2</c:v>
                </c:pt>
                <c:pt idx="2">
                  <c:v>4.0040649414062504E-2</c:v>
                </c:pt>
                <c:pt idx="3">
                  <c:v>4.08782958984375E-2</c:v>
                </c:pt>
                <c:pt idx="4">
                  <c:v>0.20983618164062501</c:v>
                </c:pt>
                <c:pt idx="5">
                  <c:v>0.16538354492187501</c:v>
                </c:pt>
                <c:pt idx="6">
                  <c:v>6.9105834960937501E-2</c:v>
                </c:pt>
                <c:pt idx="7">
                  <c:v>0.20085156250000002</c:v>
                </c:pt>
                <c:pt idx="8">
                  <c:v>0.161711669921875</c:v>
                </c:pt>
                <c:pt idx="9">
                  <c:v>0.1324686279296875</c:v>
                </c:pt>
                <c:pt idx="10">
                  <c:v>0.13035729980468749</c:v>
                </c:pt>
                <c:pt idx="11">
                  <c:v>0.15385156250000001</c:v>
                </c:pt>
                <c:pt idx="12">
                  <c:v>0.16195263671875001</c:v>
                </c:pt>
                <c:pt idx="13">
                  <c:v>0.19100061035156252</c:v>
                </c:pt>
                <c:pt idx="14">
                  <c:v>0.21269909667968753</c:v>
                </c:pt>
                <c:pt idx="15">
                  <c:v>0.1652974853515625</c:v>
                </c:pt>
                <c:pt idx="16">
                  <c:v>0.15304260253906249</c:v>
                </c:pt>
                <c:pt idx="17">
                  <c:v>0.18891223144531247</c:v>
                </c:pt>
                <c:pt idx="18">
                  <c:v>0.20581433105468752</c:v>
                </c:pt>
                <c:pt idx="19">
                  <c:v>0.1553145751953125</c:v>
                </c:pt>
                <c:pt idx="20">
                  <c:v>0.14980676269531251</c:v>
                </c:pt>
                <c:pt idx="21">
                  <c:v>0.18043823242187501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3-4E39-815F-F4674884721D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0.34908284497070308</c:v>
                </c:pt>
                <c:pt idx="1">
                  <c:v>8.8330840728759769E-2</c:v>
                </c:pt>
                <c:pt idx="2">
                  <c:v>8.0368753082275396E-2</c:v>
                </c:pt>
                <c:pt idx="3">
                  <c:v>8.6707588867187504E-2</c:v>
                </c:pt>
                <c:pt idx="4">
                  <c:v>0.63126201388549807</c:v>
                </c:pt>
                <c:pt idx="5">
                  <c:v>0.39537151440429685</c:v>
                </c:pt>
                <c:pt idx="6">
                  <c:v>0.15554778091430665</c:v>
                </c:pt>
                <c:pt idx="7">
                  <c:v>0.35110826907348636</c:v>
                </c:pt>
                <c:pt idx="8">
                  <c:v>0.34307151251220702</c:v>
                </c:pt>
                <c:pt idx="9">
                  <c:v>0.2379214791870117</c:v>
                </c:pt>
                <c:pt idx="10">
                  <c:v>0.23928769732666016</c:v>
                </c:pt>
                <c:pt idx="11">
                  <c:v>0.25663584982299803</c:v>
                </c:pt>
                <c:pt idx="12">
                  <c:v>0.28218619467163086</c:v>
                </c:pt>
                <c:pt idx="13">
                  <c:v>0.32295091174316404</c:v>
                </c:pt>
                <c:pt idx="14">
                  <c:v>0.34847658593750008</c:v>
                </c:pt>
                <c:pt idx="15">
                  <c:v>0.29133655981445311</c:v>
                </c:pt>
                <c:pt idx="16">
                  <c:v>0.27660468057250975</c:v>
                </c:pt>
                <c:pt idx="17">
                  <c:v>0.31316817282104492</c:v>
                </c:pt>
                <c:pt idx="18">
                  <c:v>0.33472718298339843</c:v>
                </c:pt>
                <c:pt idx="19">
                  <c:v>0.2723766527709961</c:v>
                </c:pt>
                <c:pt idx="20">
                  <c:v>0.25468147158813476</c:v>
                </c:pt>
                <c:pt idx="21">
                  <c:v>0.30559770004272457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3-4E39-815F-F4674884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3.8651531982421876E-2</c:v>
                </c:pt>
                <c:pt idx="1">
                  <c:v>3.6646939086914063E-2</c:v>
                </c:pt>
                <c:pt idx="2">
                  <c:v>3.4308901977539059E-2</c:v>
                </c:pt>
                <c:pt idx="3">
                  <c:v>4.0244430541992192E-2</c:v>
                </c:pt>
                <c:pt idx="4">
                  <c:v>4.0123379516601561E-2</c:v>
                </c:pt>
                <c:pt idx="5">
                  <c:v>4.6831036376953128E-2</c:v>
                </c:pt>
                <c:pt idx="6">
                  <c:v>4.3662661743164063E-2</c:v>
                </c:pt>
                <c:pt idx="7">
                  <c:v>4.4530664062500003E-2</c:v>
                </c:pt>
                <c:pt idx="8">
                  <c:v>5.1086453247070313E-2</c:v>
                </c:pt>
                <c:pt idx="9">
                  <c:v>5.550129089355469E-2</c:v>
                </c:pt>
                <c:pt idx="10">
                  <c:v>5.4919400024414068E-2</c:v>
                </c:pt>
                <c:pt idx="11">
                  <c:v>5.6180465698242185E-2</c:v>
                </c:pt>
                <c:pt idx="12">
                  <c:v>5.7484432983398448E-2</c:v>
                </c:pt>
                <c:pt idx="13">
                  <c:v>5.7695819091796871E-2</c:v>
                </c:pt>
                <c:pt idx="14">
                  <c:v>5.8686282348632823E-2</c:v>
                </c:pt>
                <c:pt idx="15">
                  <c:v>5.6897909545898434E-2</c:v>
                </c:pt>
                <c:pt idx="16">
                  <c:v>5.7040713500976566E-2</c:v>
                </c:pt>
                <c:pt idx="17">
                  <c:v>5.7827947998046872E-2</c:v>
                </c:pt>
                <c:pt idx="18">
                  <c:v>6.0214627075195315E-2</c:v>
                </c:pt>
                <c:pt idx="19">
                  <c:v>5.7651507568359385E-2</c:v>
                </c:pt>
                <c:pt idx="20">
                  <c:v>5.914158325195313E-2</c:v>
                </c:pt>
                <c:pt idx="21">
                  <c:v>5.6367480468750016E-2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B-405D-9F59-CCE85C2E90DB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3.1709802856445314E-3</c:v>
                </c:pt>
                <c:pt idx="1">
                  <c:v>3.1770553283691411E-3</c:v>
                </c:pt>
                <c:pt idx="2">
                  <c:v>3.1846987304687499E-3</c:v>
                </c:pt>
                <c:pt idx="3">
                  <c:v>3.165003936767578E-3</c:v>
                </c:pt>
                <c:pt idx="4">
                  <c:v>3.1653497009277347E-3</c:v>
                </c:pt>
                <c:pt idx="5">
                  <c:v>3.1437246704101563E-3</c:v>
                </c:pt>
                <c:pt idx="6">
                  <c:v>3.1543016967773441E-3</c:v>
                </c:pt>
                <c:pt idx="7">
                  <c:v>3.1513724365234371E-3</c:v>
                </c:pt>
                <c:pt idx="8">
                  <c:v>3.129463409423828E-3</c:v>
                </c:pt>
                <c:pt idx="9">
                  <c:v>3.1148835754394532E-3</c:v>
                </c:pt>
                <c:pt idx="10">
                  <c:v>3.1167533874511722E-3</c:v>
                </c:pt>
                <c:pt idx="11">
                  <c:v>3.112578704833985E-3</c:v>
                </c:pt>
                <c:pt idx="12">
                  <c:v>3.1082509460449224E-3</c:v>
                </c:pt>
                <c:pt idx="13">
                  <c:v>3.1074617309570312E-3</c:v>
                </c:pt>
                <c:pt idx="14">
                  <c:v>3.1041303100585939E-3</c:v>
                </c:pt>
                <c:pt idx="15">
                  <c:v>3.1101069946289062E-3</c:v>
                </c:pt>
                <c:pt idx="16">
                  <c:v>3.1096464233398438E-3</c:v>
                </c:pt>
                <c:pt idx="17">
                  <c:v>3.1063599853515624E-3</c:v>
                </c:pt>
                <c:pt idx="18">
                  <c:v>3.0983996887207032E-3</c:v>
                </c:pt>
                <c:pt idx="19">
                  <c:v>3.1075621032714846E-3</c:v>
                </c:pt>
                <c:pt idx="20">
                  <c:v>3.1025713500976567E-3</c:v>
                </c:pt>
                <c:pt idx="21">
                  <c:v>3.1119089965820313E-3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B-405D-9F59-CCE85C2E90DB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6.6694335937499988E-2</c:v>
                </c:pt>
                <c:pt idx="1">
                  <c:v>6.2159545898437495E-2</c:v>
                </c:pt>
                <c:pt idx="2">
                  <c:v>3.3219726562499996E-2</c:v>
                </c:pt>
                <c:pt idx="3">
                  <c:v>5.1958923339843748E-2</c:v>
                </c:pt>
                <c:pt idx="4">
                  <c:v>7.0862731933593742E-2</c:v>
                </c:pt>
                <c:pt idx="5">
                  <c:v>0.23782690429687495</c:v>
                </c:pt>
                <c:pt idx="6">
                  <c:v>5.4831665039062491E-2</c:v>
                </c:pt>
                <c:pt idx="7">
                  <c:v>6.169757080078124E-2</c:v>
                </c:pt>
                <c:pt idx="8">
                  <c:v>7.0230834960937502E-2</c:v>
                </c:pt>
                <c:pt idx="9">
                  <c:v>8.8932861328124987E-2</c:v>
                </c:pt>
                <c:pt idx="10">
                  <c:v>4.515673828124999E-2</c:v>
                </c:pt>
                <c:pt idx="11">
                  <c:v>6.7289062499999996E-2</c:v>
                </c:pt>
                <c:pt idx="12">
                  <c:v>7.6215270996093751E-2</c:v>
                </c:pt>
                <c:pt idx="13">
                  <c:v>7.3485900878906232E-2</c:v>
                </c:pt>
                <c:pt idx="14">
                  <c:v>9.6271362304687511E-2</c:v>
                </c:pt>
                <c:pt idx="15">
                  <c:v>5.8830139160156239E-2</c:v>
                </c:pt>
                <c:pt idx="16">
                  <c:v>5.1194274902343746E-2</c:v>
                </c:pt>
                <c:pt idx="17">
                  <c:v>6.5818176269531237E-2</c:v>
                </c:pt>
                <c:pt idx="18">
                  <c:v>7.3103576660156239E-2</c:v>
                </c:pt>
                <c:pt idx="19">
                  <c:v>7.7558715820312499E-2</c:v>
                </c:pt>
                <c:pt idx="20">
                  <c:v>8.1743041992187487E-2</c:v>
                </c:pt>
                <c:pt idx="21">
                  <c:v>4.6994018554687503E-2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B-405D-9F59-CCE85C2E90DB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0.15775292968750002</c:v>
                </c:pt>
                <c:pt idx="1">
                  <c:v>5.1176757812500001E-2</c:v>
                </c:pt>
                <c:pt idx="2">
                  <c:v>5.9989257812500002E-2</c:v>
                </c:pt>
                <c:pt idx="3">
                  <c:v>0.12167102050781251</c:v>
                </c:pt>
                <c:pt idx="4">
                  <c:v>9.3541015625000015E-2</c:v>
                </c:pt>
                <c:pt idx="5">
                  <c:v>0.17922766113281252</c:v>
                </c:pt>
                <c:pt idx="6">
                  <c:v>5.47740478515625E-2</c:v>
                </c:pt>
                <c:pt idx="7">
                  <c:v>0.102938720703125</c:v>
                </c:pt>
                <c:pt idx="8">
                  <c:v>0.10719580078125</c:v>
                </c:pt>
                <c:pt idx="9">
                  <c:v>0.14180895996093751</c:v>
                </c:pt>
                <c:pt idx="10">
                  <c:v>0.14597998046874999</c:v>
                </c:pt>
                <c:pt idx="11">
                  <c:v>0.16148791503906249</c:v>
                </c:pt>
                <c:pt idx="12">
                  <c:v>0.16611218261718752</c:v>
                </c:pt>
                <c:pt idx="13">
                  <c:v>0.18587145996093749</c:v>
                </c:pt>
                <c:pt idx="14">
                  <c:v>0.18521166992187499</c:v>
                </c:pt>
                <c:pt idx="15">
                  <c:v>0.15466625976562504</c:v>
                </c:pt>
                <c:pt idx="16">
                  <c:v>0.16098876953124999</c:v>
                </c:pt>
                <c:pt idx="17">
                  <c:v>0.15534326171875001</c:v>
                </c:pt>
                <c:pt idx="18">
                  <c:v>0.20446032714843748</c:v>
                </c:pt>
                <c:pt idx="19">
                  <c:v>0.1607535400390625</c:v>
                </c:pt>
                <c:pt idx="20">
                  <c:v>0.17498779296875</c:v>
                </c:pt>
                <c:pt idx="21">
                  <c:v>0.1517230224609375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B-405D-9F59-CCE85C2E90DB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0.26626977789306638</c:v>
                </c:pt>
                <c:pt idx="1">
                  <c:v>0.1531602981262207</c:v>
                </c:pt>
                <c:pt idx="2">
                  <c:v>0.13070258508300781</c:v>
                </c:pt>
                <c:pt idx="3">
                  <c:v>0.21703937832641601</c:v>
                </c:pt>
                <c:pt idx="4">
                  <c:v>0.20769247677612307</c:v>
                </c:pt>
                <c:pt idx="5">
                  <c:v>0.46702932647705075</c:v>
                </c:pt>
                <c:pt idx="6">
                  <c:v>0.15642267633056639</c:v>
                </c:pt>
                <c:pt idx="7">
                  <c:v>0.21231832800292966</c:v>
                </c:pt>
                <c:pt idx="8">
                  <c:v>0.23164255239868164</c:v>
                </c:pt>
                <c:pt idx="9">
                  <c:v>0.28935799575805665</c:v>
                </c:pt>
                <c:pt idx="10">
                  <c:v>0.24917287216186523</c:v>
                </c:pt>
                <c:pt idx="11">
                  <c:v>0.28807002194213865</c:v>
                </c:pt>
                <c:pt idx="12">
                  <c:v>0.30292013754272462</c:v>
                </c:pt>
                <c:pt idx="13">
                  <c:v>0.32016064166259761</c:v>
                </c:pt>
                <c:pt idx="14">
                  <c:v>0.34327344488525391</c:v>
                </c:pt>
                <c:pt idx="15">
                  <c:v>0.2735044154663086</c:v>
                </c:pt>
                <c:pt idx="16">
                  <c:v>0.27233340435791015</c:v>
                </c:pt>
                <c:pt idx="17">
                  <c:v>0.28209574597167969</c:v>
                </c:pt>
                <c:pt idx="18">
                  <c:v>0.34087693057250973</c:v>
                </c:pt>
                <c:pt idx="19">
                  <c:v>0.2990713255310059</c:v>
                </c:pt>
                <c:pt idx="20">
                  <c:v>0.31897498956298831</c:v>
                </c:pt>
                <c:pt idx="21">
                  <c:v>0.25819643048095703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B-405D-9F59-CCE85C2E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4.2273797607421872E-2</c:v>
                </c:pt>
                <c:pt idx="1">
                  <c:v>3.3639898681640627E-2</c:v>
                </c:pt>
                <c:pt idx="2">
                  <c:v>3.9491436767578124E-2</c:v>
                </c:pt>
                <c:pt idx="3">
                  <c:v>5.1260678100585946E-2</c:v>
                </c:pt>
                <c:pt idx="4">
                  <c:v>3.3928829956054687E-2</c:v>
                </c:pt>
                <c:pt idx="5">
                  <c:v>4.4008190917968752E-2</c:v>
                </c:pt>
                <c:pt idx="6">
                  <c:v>3.9073901367187504E-2</c:v>
                </c:pt>
                <c:pt idx="7">
                  <c:v>5.1515872192382822E-2</c:v>
                </c:pt>
                <c:pt idx="8">
                  <c:v>4.6382583618164067E-2</c:v>
                </c:pt>
                <c:pt idx="9">
                  <c:v>5.4372454833984375E-2</c:v>
                </c:pt>
                <c:pt idx="10">
                  <c:v>5.4475982666015617E-2</c:v>
                </c:pt>
                <c:pt idx="11">
                  <c:v>5.6119235229492193E-2</c:v>
                </c:pt>
                <c:pt idx="12">
                  <c:v>5.529191894531249E-2</c:v>
                </c:pt>
                <c:pt idx="13">
                  <c:v>5.5711166381835944E-2</c:v>
                </c:pt>
                <c:pt idx="14">
                  <c:v>5.569434814453126E-2</c:v>
                </c:pt>
                <c:pt idx="15">
                  <c:v>5.5517907714843752E-2</c:v>
                </c:pt>
                <c:pt idx="16">
                  <c:v>5.7486749267578123E-2</c:v>
                </c:pt>
                <c:pt idx="17">
                  <c:v>5.841477355957031E-2</c:v>
                </c:pt>
                <c:pt idx="18">
                  <c:v>5.8739154052734388E-2</c:v>
                </c:pt>
                <c:pt idx="19">
                  <c:v>5.7980722045898443E-2</c:v>
                </c:pt>
                <c:pt idx="20">
                  <c:v>5.7032656860351569E-2</c:v>
                </c:pt>
                <c:pt idx="21">
                  <c:v>5.6571716308593763E-2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9-4545-B807-44380BA421CF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3.1581692199707033E-3</c:v>
                </c:pt>
                <c:pt idx="1">
                  <c:v>3.1871553344726567E-3</c:v>
                </c:pt>
                <c:pt idx="2">
                  <c:v>3.1680574035644533E-3</c:v>
                </c:pt>
                <c:pt idx="3">
                  <c:v>3.1282166442871098E-3</c:v>
                </c:pt>
                <c:pt idx="4">
                  <c:v>3.1859679870605475E-3</c:v>
                </c:pt>
                <c:pt idx="5">
                  <c:v>3.152433898925782E-3</c:v>
                </c:pt>
                <c:pt idx="6">
                  <c:v>3.1695569458007815E-3</c:v>
                </c:pt>
                <c:pt idx="7">
                  <c:v>3.1281068725585942E-3</c:v>
                </c:pt>
                <c:pt idx="8">
                  <c:v>3.1452628173828127E-3</c:v>
                </c:pt>
                <c:pt idx="9">
                  <c:v>3.1178742675781255E-3</c:v>
                </c:pt>
                <c:pt idx="10">
                  <c:v>3.1182784423828126E-3</c:v>
                </c:pt>
                <c:pt idx="11">
                  <c:v>3.1126780700683598E-3</c:v>
                </c:pt>
                <c:pt idx="12">
                  <c:v>3.1154106140136723E-3</c:v>
                </c:pt>
                <c:pt idx="13">
                  <c:v>3.114105438232422E-3</c:v>
                </c:pt>
                <c:pt idx="14">
                  <c:v>3.1142044677734378E-3</c:v>
                </c:pt>
                <c:pt idx="15">
                  <c:v>3.1147852172851566E-3</c:v>
                </c:pt>
                <c:pt idx="16">
                  <c:v>3.1081703796386724E-3</c:v>
                </c:pt>
                <c:pt idx="17">
                  <c:v>3.1051155700683596E-3</c:v>
                </c:pt>
                <c:pt idx="18">
                  <c:v>3.1035331115722661E-3</c:v>
                </c:pt>
                <c:pt idx="19">
                  <c:v>3.1065603942871094E-3</c:v>
                </c:pt>
                <c:pt idx="20">
                  <c:v>3.1095557861328125E-3</c:v>
                </c:pt>
                <c:pt idx="21">
                  <c:v>3.1112366027832034E-3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9-4545-B807-44380BA421CF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0.18816723632812499</c:v>
                </c:pt>
                <c:pt idx="1">
                  <c:v>1.6142578124999998E-3</c:v>
                </c:pt>
                <c:pt idx="2">
                  <c:v>0.19004168701171872</c:v>
                </c:pt>
                <c:pt idx="3">
                  <c:v>0.55631890869140621</c:v>
                </c:pt>
                <c:pt idx="4">
                  <c:v>1.0089111328125001E-2</c:v>
                </c:pt>
                <c:pt idx="5">
                  <c:v>0.14715765380859375</c:v>
                </c:pt>
                <c:pt idx="6">
                  <c:v>1.170867919921875E-2</c:v>
                </c:pt>
                <c:pt idx="7">
                  <c:v>0.33598864746093748</c:v>
                </c:pt>
                <c:pt idx="8">
                  <c:v>6.7347473144531239E-2</c:v>
                </c:pt>
                <c:pt idx="9">
                  <c:v>8.688848876953123E-2</c:v>
                </c:pt>
                <c:pt idx="10">
                  <c:v>7.4043457031249996E-2</c:v>
                </c:pt>
                <c:pt idx="11">
                  <c:v>6.5563293457031241E-2</c:v>
                </c:pt>
                <c:pt idx="12">
                  <c:v>6.7443054199218755E-2</c:v>
                </c:pt>
                <c:pt idx="13">
                  <c:v>7.0416687011718743E-2</c:v>
                </c:pt>
                <c:pt idx="14">
                  <c:v>4.9696838378906247E-2</c:v>
                </c:pt>
                <c:pt idx="15">
                  <c:v>6.7315612792968743E-2</c:v>
                </c:pt>
                <c:pt idx="16">
                  <c:v>7.0299865722656243E-2</c:v>
                </c:pt>
                <c:pt idx="17">
                  <c:v>6.2021484374999991E-2</c:v>
                </c:pt>
                <c:pt idx="18">
                  <c:v>9.3074707031249995E-2</c:v>
                </c:pt>
                <c:pt idx="19">
                  <c:v>4.7748046874999998E-2</c:v>
                </c:pt>
                <c:pt idx="20">
                  <c:v>5.1369506835937488E-2</c:v>
                </c:pt>
                <c:pt idx="21">
                  <c:v>8.7440734863281244E-2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9-4545-B807-44380BA421CF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0.22302050781249999</c:v>
                </c:pt>
                <c:pt idx="1">
                  <c:v>3.53590087890625E-2</c:v>
                </c:pt>
                <c:pt idx="2">
                  <c:v>0.14086804199218753</c:v>
                </c:pt>
                <c:pt idx="3">
                  <c:v>0.33270056152343747</c:v>
                </c:pt>
                <c:pt idx="4">
                  <c:v>4.5049316406250005E-2</c:v>
                </c:pt>
                <c:pt idx="5">
                  <c:v>0.16882592773437502</c:v>
                </c:pt>
                <c:pt idx="6">
                  <c:v>5.1962768554687504E-2</c:v>
                </c:pt>
                <c:pt idx="7">
                  <c:v>0.26446105957031246</c:v>
                </c:pt>
                <c:pt idx="8">
                  <c:v>0.14040905761718753</c:v>
                </c:pt>
                <c:pt idx="9">
                  <c:v>0.12836071777343752</c:v>
                </c:pt>
                <c:pt idx="10">
                  <c:v>0.11914086914062499</c:v>
                </c:pt>
                <c:pt idx="11">
                  <c:v>0.16300830078125</c:v>
                </c:pt>
                <c:pt idx="12">
                  <c:v>0.15529162597656251</c:v>
                </c:pt>
                <c:pt idx="13">
                  <c:v>0.18506823730468749</c:v>
                </c:pt>
                <c:pt idx="14">
                  <c:v>0.17056433105468749</c:v>
                </c:pt>
                <c:pt idx="15">
                  <c:v>0.16163134765624998</c:v>
                </c:pt>
                <c:pt idx="16">
                  <c:v>0.1828765869140625</c:v>
                </c:pt>
                <c:pt idx="17">
                  <c:v>0.19732312011718753</c:v>
                </c:pt>
                <c:pt idx="18">
                  <c:v>0.18974414062499997</c:v>
                </c:pt>
                <c:pt idx="19">
                  <c:v>0.17972680664062501</c:v>
                </c:pt>
                <c:pt idx="20">
                  <c:v>0.17218798828124998</c:v>
                </c:pt>
                <c:pt idx="21">
                  <c:v>0.16828088378906253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9-4545-B807-44380BA421CF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0.45661971096801757</c:v>
                </c:pt>
                <c:pt idx="1">
                  <c:v>7.3800320617675774E-2</c:v>
                </c:pt>
                <c:pt idx="2">
                  <c:v>0.37356922317504881</c:v>
                </c:pt>
                <c:pt idx="3">
                  <c:v>0.94340836495971669</c:v>
                </c:pt>
                <c:pt idx="4">
                  <c:v>9.2253225677490253E-2</c:v>
                </c:pt>
                <c:pt idx="5">
                  <c:v>0.36314420635986333</c:v>
                </c:pt>
                <c:pt idx="6">
                  <c:v>0.10591490606689455</c:v>
                </c:pt>
                <c:pt idx="7">
                  <c:v>0.65509368609619134</c:v>
                </c:pt>
                <c:pt idx="8">
                  <c:v>0.25728437719726566</c:v>
                </c:pt>
                <c:pt idx="9">
                  <c:v>0.27273953564453124</c:v>
                </c:pt>
                <c:pt idx="10">
                  <c:v>0.25077858728027341</c:v>
                </c:pt>
                <c:pt idx="11">
                  <c:v>0.28780350753784179</c:v>
                </c:pt>
                <c:pt idx="12">
                  <c:v>0.28114200973510739</c:v>
                </c:pt>
                <c:pt idx="13">
                  <c:v>0.3143101961364746</c:v>
                </c:pt>
                <c:pt idx="14">
                  <c:v>0.27906972204589842</c:v>
                </c:pt>
                <c:pt idx="15">
                  <c:v>0.28757965338134761</c:v>
                </c:pt>
                <c:pt idx="16">
                  <c:v>0.31377137228393553</c:v>
                </c:pt>
                <c:pt idx="17">
                  <c:v>0.32086449362182617</c:v>
                </c:pt>
                <c:pt idx="18">
                  <c:v>0.34466153482055661</c:v>
                </c:pt>
                <c:pt idx="19">
                  <c:v>0.28856213595581059</c:v>
                </c:pt>
                <c:pt idx="20">
                  <c:v>0.28369970776367182</c:v>
                </c:pt>
                <c:pt idx="21">
                  <c:v>0.3154045715637207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9-4545-B807-44380BA4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9</xdr:row>
      <xdr:rowOff>173355</xdr:rowOff>
    </xdr:from>
    <xdr:to>
      <xdr:col>10</xdr:col>
      <xdr:colOff>76200</xdr:colOff>
      <xdr:row>24</xdr:row>
      <xdr:rowOff>173355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272110-0495-40D2-B5D7-0C19EF136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14</xdr:col>
      <xdr:colOff>784860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66F399C8-1C14-4275-8561-2B6354801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15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D4DF87CE-8201-4001-9146-E828141C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15</xdr:col>
      <xdr:colOff>3810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2E26CE23-634D-4099-A081-BCE7134F8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15</xdr:col>
      <xdr:colOff>15240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48DD3EB0-C4A6-44A0-B21B-C4164A446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15</xdr:col>
      <xdr:colOff>19050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9CAE7CAB-ED65-4B4A-8CAD-C919EA0A3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15</xdr:col>
      <xdr:colOff>7620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3E91099C-8F5C-4AE3-9A63-4FA76F4E1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15</xdr:col>
      <xdr:colOff>15240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3B77F8ED-508D-429A-88E1-0AA7F4830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15</xdr:col>
      <xdr:colOff>11430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439D9C4E-F99B-43FF-9C88-B64ECD0B5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15</xdr:col>
      <xdr:colOff>3810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126DF431-C0BA-47B5-9C66-B2E2853C0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15</xdr:col>
      <xdr:colOff>11430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30799FD0-0C98-4625-9580-1480BF6D3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15</xdr:col>
      <xdr:colOff>15240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E4DE0CEA-47CB-4C23-A575-BE13C77F6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15</xdr:col>
      <xdr:colOff>11430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EB741F67-1F88-42D6-AF44-74F17764F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15</xdr:col>
      <xdr:colOff>53340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C847ECD-8322-4DFC-B8A9-E03415F30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14</xdr:col>
      <xdr:colOff>788670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7A4ECF08-37B9-48A9-8846-88251931B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14</xdr:col>
      <xdr:colOff>781050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9BDD35FF-0EE0-44BC-935E-139513348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14</xdr:col>
      <xdr:colOff>784860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706ABCE8-356D-46B1-A2E9-317D8AE5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19050</xdr:colOff>
      <xdr:row>451</xdr:row>
      <xdr:rowOff>7620</xdr:rowOff>
    </xdr:from>
    <xdr:to>
      <xdr:col>15</xdr:col>
      <xdr:colOff>22860</xdr:colOff>
      <xdr:row>468</xdr:row>
      <xdr:rowOff>179070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72991E2D-78DC-4C2B-B12D-937E15180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TFM/Informes/Presentaci&#243;n/Cuarto%20avance/resultados_excel/escenario1/CON_RECONSTRUCI&#211;N/15S/T1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r"/>
      <sheetName val="Datos"/>
      <sheetName val="Router"/>
      <sheetName val="Nodos"/>
      <sheetName val="Energi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H3" t="str">
            <v>CPU</v>
          </cell>
          <cell r="I3" t="str">
            <v>LPM</v>
          </cell>
          <cell r="J3" t="str">
            <v>TX</v>
          </cell>
          <cell r="K3" t="str">
            <v>RX</v>
          </cell>
          <cell r="L3" t="str">
            <v>Total</v>
          </cell>
        </row>
        <row r="4">
          <cell r="G4">
            <v>10</v>
          </cell>
          <cell r="H4">
            <v>4.4503070068359372E-2</v>
          </cell>
          <cell r="I4">
            <v>3.1514281616210941E-3</v>
          </cell>
          <cell r="J4">
            <v>0.16379406738281246</v>
          </cell>
          <cell r="K4">
            <v>0.26707727050781249</v>
          </cell>
          <cell r="L4">
            <v>0.4785258361206054</v>
          </cell>
        </row>
        <row r="5">
          <cell r="G5">
            <v>15</v>
          </cell>
          <cell r="H5">
            <v>3.6598095703125E-2</v>
          </cell>
          <cell r="I5">
            <v>3.1777163085937505E-3</v>
          </cell>
          <cell r="J5">
            <v>1.170867919921875E-2</v>
          </cell>
          <cell r="K5">
            <v>5.450439453125E-2</v>
          </cell>
          <cell r="L5">
            <v>0.10598888574218751</v>
          </cell>
        </row>
        <row r="6">
          <cell r="G6">
            <v>20</v>
          </cell>
          <cell r="H6">
            <v>4.0423590087890628E-2</v>
          </cell>
          <cell r="I6">
            <v>3.1651174011230469E-3</v>
          </cell>
          <cell r="J6">
            <v>0.21675128173828123</v>
          </cell>
          <cell r="K6">
            <v>0.15144189453125001</v>
          </cell>
          <cell r="L6">
            <v>0.41178188375854491</v>
          </cell>
        </row>
        <row r="7">
          <cell r="G7">
            <v>25</v>
          </cell>
          <cell r="H7">
            <v>4.0045935058593753E-2</v>
          </cell>
          <cell r="I7">
            <v>3.1663789367675785E-3</v>
          </cell>
          <cell r="J7">
            <v>8.692034912109374E-2</v>
          </cell>
          <cell r="K7">
            <v>8.24737548828125E-2</v>
          </cell>
          <cell r="L7">
            <v>0.21260641799926758</v>
          </cell>
        </row>
        <row r="8">
          <cell r="G8">
            <v>30</v>
          </cell>
          <cell r="H8">
            <v>3.5969778442382812E-2</v>
          </cell>
          <cell r="I8">
            <v>3.1798999938964846E-3</v>
          </cell>
          <cell r="J8">
            <v>1.0115661621093751E-2</v>
          </cell>
          <cell r="K8">
            <v>5.2301269531250007E-2</v>
          </cell>
          <cell r="L8">
            <v>0.10156660958862306</v>
          </cell>
        </row>
        <row r="9">
          <cell r="G9">
            <v>35</v>
          </cell>
          <cell r="H9">
            <v>4.1541650390624997E-2</v>
          </cell>
          <cell r="I9">
            <v>3.1614049682617191E-3</v>
          </cell>
          <cell r="J9">
            <v>0.11606195068359375</v>
          </cell>
          <cell r="K9">
            <v>8.3713012695312491E-2</v>
          </cell>
          <cell r="L9">
            <v>0.24447801873779296</v>
          </cell>
        </row>
        <row r="10">
          <cell r="G10">
            <v>40</v>
          </cell>
          <cell r="H10">
            <v>4.1664614868164071E-2</v>
          </cell>
          <cell r="I10">
            <v>3.1602145996093753E-3</v>
          </cell>
          <cell r="J10">
            <v>5.29306640625E-2</v>
          </cell>
          <cell r="K10">
            <v>6.1584228515625013E-2</v>
          </cell>
          <cell r="L10">
            <v>0.15933972204589847</v>
          </cell>
        </row>
        <row r="11">
          <cell r="G11">
            <v>45</v>
          </cell>
          <cell r="H11">
            <v>4.1702682495117195E-2</v>
          </cell>
          <cell r="I11">
            <v>3.1608863220214845E-3</v>
          </cell>
          <cell r="J11">
            <v>4.978179931640625E-2</v>
          </cell>
          <cell r="K11">
            <v>5.5760864257812508E-2</v>
          </cell>
          <cell r="L11">
            <v>0.15040623239135745</v>
          </cell>
        </row>
        <row r="12">
          <cell r="G12">
            <v>50</v>
          </cell>
          <cell r="H12">
            <v>4.5616799926757816E-2</v>
          </cell>
          <cell r="I12">
            <v>3.1476898803710937E-3</v>
          </cell>
          <cell r="J12">
            <v>5.577685546874999E-2</v>
          </cell>
          <cell r="K12">
            <v>9.8096435546874999E-2</v>
          </cell>
          <cell r="L12">
            <v>0.20263778082275391</v>
          </cell>
        </row>
        <row r="13">
          <cell r="G13">
            <v>55</v>
          </cell>
          <cell r="H13">
            <v>5.1649310302734383E-2</v>
          </cell>
          <cell r="I13">
            <v>3.1276701354980472E-3</v>
          </cell>
          <cell r="J13">
            <v>0.10017956542968749</v>
          </cell>
          <cell r="K13">
            <v>0.16275585937500001</v>
          </cell>
          <cell r="L13">
            <v>0.31771240524291994</v>
          </cell>
        </row>
        <row r="14">
          <cell r="G14">
            <v>60</v>
          </cell>
          <cell r="H14">
            <v>5.4570043945312501E-2</v>
          </cell>
          <cell r="I14">
            <v>3.1178957519531251E-3</v>
          </cell>
          <cell r="J14">
            <v>0.10014239501953125</v>
          </cell>
          <cell r="K14">
            <v>0.20740356445312499</v>
          </cell>
          <cell r="L14">
            <v>0.36523389916992188</v>
          </cell>
        </row>
        <row r="15">
          <cell r="G15">
            <v>65</v>
          </cell>
          <cell r="H15">
            <v>5.2604223632812502E-2</v>
          </cell>
          <cell r="I15">
            <v>3.124353485107422E-3</v>
          </cell>
          <cell r="J15">
            <v>5.5734374999999996E-2</v>
          </cell>
          <cell r="K15">
            <v>0.1483494873046875</v>
          </cell>
          <cell r="L15">
            <v>0.25981243942260746</v>
          </cell>
        </row>
        <row r="16">
          <cell r="G16">
            <v>70</v>
          </cell>
          <cell r="H16">
            <v>5.2531713867187503E-2</v>
          </cell>
          <cell r="I16">
            <v>3.1239217834472663E-3</v>
          </cell>
          <cell r="J16">
            <v>5.879827880859375E-2</v>
          </cell>
          <cell r="K16">
            <v>0.1610977783203125</v>
          </cell>
          <cell r="L16">
            <v>0.275551692779541</v>
          </cell>
        </row>
        <row r="17">
          <cell r="G17">
            <v>75</v>
          </cell>
          <cell r="H17">
            <v>5.4459768676757815E-2</v>
          </cell>
          <cell r="I17">
            <v>3.1182119750976568E-3</v>
          </cell>
          <cell r="J17">
            <v>9.6951049804687481E-2</v>
          </cell>
          <cell r="K17">
            <v>0.20859118652343747</v>
          </cell>
          <cell r="L17">
            <v>0.36312021697998043</v>
          </cell>
        </row>
        <row r="18">
          <cell r="G18">
            <v>80</v>
          </cell>
          <cell r="H18">
            <v>5.4130252075195312E-2</v>
          </cell>
          <cell r="I18">
            <v>3.1192559814453126E-3</v>
          </cell>
          <cell r="J18">
            <v>8.3734313964843737E-2</v>
          </cell>
          <cell r="K18">
            <v>0.161103515625</v>
          </cell>
          <cell r="L18">
            <v>0.30208733764648432</v>
          </cell>
        </row>
        <row r="19">
          <cell r="G19">
            <v>85</v>
          </cell>
          <cell r="H19">
            <v>5.8088378906250002E-2</v>
          </cell>
          <cell r="I19">
            <v>3.1054868469238281E-3</v>
          </cell>
          <cell r="J19">
            <v>0.1024310302734375</v>
          </cell>
          <cell r="K19">
            <v>0.2453787841796875</v>
          </cell>
          <cell r="L19">
            <v>0.40900368020629885</v>
          </cell>
        </row>
        <row r="20">
          <cell r="G20">
            <v>90</v>
          </cell>
          <cell r="H20">
            <v>5.4676391601562506E-2</v>
          </cell>
          <cell r="I20">
            <v>3.1174150390624999E-3</v>
          </cell>
          <cell r="J20">
            <v>6.9407775878906244E-2</v>
          </cell>
          <cell r="K20">
            <v>0.18979577636718753</v>
          </cell>
          <cell r="L20">
            <v>0.31699735888671876</v>
          </cell>
        </row>
        <row r="21">
          <cell r="G21">
            <v>95</v>
          </cell>
          <cell r="H21">
            <v>5.5703613281250001E-2</v>
          </cell>
          <cell r="I21">
            <v>3.114075897216797E-3</v>
          </cell>
          <cell r="J21">
            <v>9.1417968749999995E-2</v>
          </cell>
          <cell r="K21">
            <v>0.17078808593750003</v>
          </cell>
          <cell r="L21">
            <v>0.32102374386596683</v>
          </cell>
        </row>
        <row r="22">
          <cell r="G22">
            <v>100</v>
          </cell>
          <cell r="H22">
            <v>6.0629040527343761E-2</v>
          </cell>
          <cell r="I22">
            <v>3.0970146179199218E-3</v>
          </cell>
          <cell r="J22">
            <v>0.13622424316406248</v>
          </cell>
          <cell r="K22">
            <v>0.2241163330078125</v>
          </cell>
          <cell r="L22">
            <v>0.42406663131713862</v>
          </cell>
        </row>
        <row r="23">
          <cell r="G23">
            <v>105</v>
          </cell>
          <cell r="H23">
            <v>5.4618383789062502E-2</v>
          </cell>
          <cell r="I23">
            <v>3.1176641235351565E-3</v>
          </cell>
          <cell r="J23">
            <v>4.6038208007812505E-2</v>
          </cell>
          <cell r="K23">
            <v>0.17718518066406252</v>
          </cell>
          <cell r="L23">
            <v>0.2809594365844727</v>
          </cell>
        </row>
        <row r="24">
          <cell r="G24">
            <v>110</v>
          </cell>
          <cell r="H24">
            <v>5.3242913818359376E-2</v>
          </cell>
          <cell r="I24">
            <v>3.1215618591308599E-3</v>
          </cell>
          <cell r="J24">
            <v>6.136303710937499E-2</v>
          </cell>
          <cell r="K24">
            <v>0.157626708984375</v>
          </cell>
          <cell r="L24">
            <v>0.27535422177124025</v>
          </cell>
        </row>
        <row r="25">
          <cell r="G25">
            <v>115</v>
          </cell>
          <cell r="H25">
            <v>5.5892239379882816E-2</v>
          </cell>
          <cell r="I25">
            <v>3.1135015258789062E-3</v>
          </cell>
          <cell r="J25">
            <v>7.4723144531249994E-2</v>
          </cell>
          <cell r="K25">
            <v>0.17230847167968752</v>
          </cell>
          <cell r="L25">
            <v>0.30603735711669922</v>
          </cell>
        </row>
        <row r="31">
          <cell r="H31" t="str">
            <v>CPU</v>
          </cell>
          <cell r="I31" t="str">
            <v>LPM</v>
          </cell>
          <cell r="J31" t="str">
            <v>TX</v>
          </cell>
          <cell r="K31" t="str">
            <v>RX</v>
          </cell>
          <cell r="L31" t="str">
            <v>Total</v>
          </cell>
        </row>
        <row r="32">
          <cell r="G32">
            <v>10</v>
          </cell>
          <cell r="H32">
            <v>3.2981369018554689E-2</v>
          </cell>
          <cell r="I32">
            <v>3.1898167114257814E-3</v>
          </cell>
          <cell r="J32">
            <v>0.194072021484375</v>
          </cell>
          <cell r="K32">
            <v>0.19009411621093752</v>
          </cell>
          <cell r="L32">
            <v>0.42033732342529301</v>
          </cell>
        </row>
        <row r="33">
          <cell r="G33">
            <v>15</v>
          </cell>
          <cell r="H33">
            <v>2.5654962158203128E-2</v>
          </cell>
          <cell r="I33">
            <v>3.2142696228027344E-3</v>
          </cell>
          <cell r="J33">
            <v>1.0089111328125001E-2</v>
          </cell>
          <cell r="K33">
            <v>5.2312744140624999E-2</v>
          </cell>
          <cell r="L33">
            <v>9.1271087249755856E-2</v>
          </cell>
        </row>
        <row r="34">
          <cell r="G34">
            <v>20</v>
          </cell>
          <cell r="H34">
            <v>3.5064715576171877E-2</v>
          </cell>
          <cell r="I34">
            <v>3.1822115783691407E-3</v>
          </cell>
          <cell r="J34">
            <v>0.34626892089843753</v>
          </cell>
          <cell r="K34">
            <v>0.24517797851562501</v>
          </cell>
          <cell r="L34">
            <v>0.62969382656860362</v>
          </cell>
        </row>
        <row r="35">
          <cell r="G35">
            <v>25</v>
          </cell>
          <cell r="H35">
            <v>2.3470806884765622E-2</v>
          </cell>
          <cell r="I35">
            <v>3.2208542480468751E-3</v>
          </cell>
          <cell r="J35">
            <v>0</v>
          </cell>
          <cell r="K35">
            <v>4.5376342773437502E-2</v>
          </cell>
          <cell r="L35">
            <v>7.2068003906249997E-2</v>
          </cell>
        </row>
        <row r="36">
          <cell r="G36">
            <v>30</v>
          </cell>
          <cell r="H36">
            <v>3.1107595825195317E-2</v>
          </cell>
          <cell r="I36">
            <v>3.1960740356445313E-3</v>
          </cell>
          <cell r="J36">
            <v>9.5591674804687485E-2</v>
          </cell>
          <cell r="K36">
            <v>0.10387390136718749</v>
          </cell>
          <cell r="L36">
            <v>0.23376924603271482</v>
          </cell>
        </row>
        <row r="37">
          <cell r="G37">
            <v>35</v>
          </cell>
          <cell r="H37">
            <v>4.2842596435546873E-2</v>
          </cell>
          <cell r="I37">
            <v>3.1570691528320315E-3</v>
          </cell>
          <cell r="J37">
            <v>0.18708398437499998</v>
          </cell>
          <cell r="K37">
            <v>0.17655981445312502</v>
          </cell>
          <cell r="L37">
            <v>0.4096434644165039</v>
          </cell>
        </row>
        <row r="38">
          <cell r="G38">
            <v>40</v>
          </cell>
          <cell r="H38">
            <v>3.494608154296875E-2</v>
          </cell>
          <cell r="I38">
            <v>3.1833720703125005E-3</v>
          </cell>
          <cell r="J38">
            <v>1.0089111328125001E-2</v>
          </cell>
          <cell r="K38">
            <v>5.2226684570312501E-2</v>
          </cell>
          <cell r="L38">
            <v>0.10044524951171875</v>
          </cell>
        </row>
        <row r="39">
          <cell r="G39">
            <v>45</v>
          </cell>
          <cell r="H39">
            <v>4.1682641601562501E-2</v>
          </cell>
          <cell r="I39">
            <v>3.1608876647949216E-3</v>
          </cell>
          <cell r="J39">
            <v>0.1305318603515625</v>
          </cell>
          <cell r="K39">
            <v>0.13025402832031252</v>
          </cell>
          <cell r="L39">
            <v>0.30562941793823245</v>
          </cell>
        </row>
        <row r="40">
          <cell r="G40">
            <v>50</v>
          </cell>
          <cell r="H40">
            <v>4.2661624145507823E-2</v>
          </cell>
          <cell r="I40">
            <v>3.1568472595214845E-3</v>
          </cell>
          <cell r="J40">
            <v>9.1741882324218732E-2</v>
          </cell>
          <cell r="K40">
            <v>0.16047241210937499</v>
          </cell>
          <cell r="L40">
            <v>0.29803276583862304</v>
          </cell>
        </row>
        <row r="41">
          <cell r="G41">
            <v>55</v>
          </cell>
          <cell r="H41">
            <v>4.5890322875976559E-2</v>
          </cell>
          <cell r="I41">
            <v>3.146836212158203E-3</v>
          </cell>
          <cell r="J41">
            <v>6.1209045410156239E-2</v>
          </cell>
          <cell r="K41">
            <v>8.3426147460937489E-2</v>
          </cell>
          <cell r="L41">
            <v>0.19367235195922849</v>
          </cell>
        </row>
        <row r="42">
          <cell r="G42">
            <v>60</v>
          </cell>
          <cell r="H42">
            <v>5.0162960815429695E-2</v>
          </cell>
          <cell r="I42">
            <v>3.1318464965820313E-3</v>
          </cell>
          <cell r="J42">
            <v>6.2488769531250002E-2</v>
          </cell>
          <cell r="K42">
            <v>0.17373132324218751</v>
          </cell>
          <cell r="L42">
            <v>0.28951490008544922</v>
          </cell>
        </row>
        <row r="43">
          <cell r="G43">
            <v>65</v>
          </cell>
          <cell r="H43">
            <v>5.1078598022460946E-2</v>
          </cell>
          <cell r="I43">
            <v>3.1295772094726568E-3</v>
          </cell>
          <cell r="J43">
            <v>6.2520629882812498E-2</v>
          </cell>
          <cell r="K43">
            <v>0.14643322753906254</v>
          </cell>
          <cell r="L43">
            <v>0.26316203265380866</v>
          </cell>
        </row>
        <row r="44">
          <cell r="G44">
            <v>70</v>
          </cell>
          <cell r="H44">
            <v>4.9392443847656245E-2</v>
          </cell>
          <cell r="I44">
            <v>3.134501495361328E-3</v>
          </cell>
          <cell r="J44">
            <v>5.3642211914062488E-2</v>
          </cell>
          <cell r="K44">
            <v>0.1397435302734375</v>
          </cell>
          <cell r="L44">
            <v>0.24591268753051757</v>
          </cell>
        </row>
        <row r="45">
          <cell r="G45">
            <v>75</v>
          </cell>
          <cell r="H45">
            <v>5.2105215454101558E-2</v>
          </cell>
          <cell r="I45">
            <v>3.1253921203613284E-3</v>
          </cell>
          <cell r="J45">
            <v>0.4139031372070312</v>
          </cell>
          <cell r="K45">
            <v>0.19250378417968753</v>
          </cell>
          <cell r="L45">
            <v>0.66163752896118166</v>
          </cell>
        </row>
        <row r="46">
          <cell r="G46">
            <v>80</v>
          </cell>
          <cell r="H46">
            <v>4.9599499511718756E-2</v>
          </cell>
          <cell r="I46">
            <v>3.1338532714843756E-3</v>
          </cell>
          <cell r="J46">
            <v>5.3620971679687497E-2</v>
          </cell>
          <cell r="K46">
            <v>0.1444136962890625</v>
          </cell>
          <cell r="L46">
            <v>0.25076802075195315</v>
          </cell>
        </row>
        <row r="47">
          <cell r="G47">
            <v>85</v>
          </cell>
          <cell r="H47">
            <v>5.932477111816406E-2</v>
          </cell>
          <cell r="I47">
            <v>3.101890563964844E-3</v>
          </cell>
          <cell r="J47">
            <v>0.12188177490234374</v>
          </cell>
          <cell r="K47">
            <v>0.26183337402343748</v>
          </cell>
          <cell r="L47">
            <v>0.44614181060791014</v>
          </cell>
        </row>
        <row r="48">
          <cell r="G48">
            <v>90</v>
          </cell>
          <cell r="H48">
            <v>5.175726928710938E-2</v>
          </cell>
          <cell r="I48">
            <v>3.1266194152832034E-3</v>
          </cell>
          <cell r="J48">
            <v>5.600518798828124E-2</v>
          </cell>
          <cell r="K48">
            <v>0.16614660644531251</v>
          </cell>
          <cell r="L48">
            <v>0.27703568313598637</v>
          </cell>
        </row>
        <row r="49">
          <cell r="G49">
            <v>95</v>
          </cell>
          <cell r="H49">
            <v>5.0686843872070307E-2</v>
          </cell>
          <cell r="I49">
            <v>3.1308921203613282E-3</v>
          </cell>
          <cell r="J49">
            <v>4.1445007324218748E-2</v>
          </cell>
          <cell r="K49">
            <v>0.16442541503906252</v>
          </cell>
          <cell r="L49">
            <v>0.25968815835571291</v>
          </cell>
        </row>
        <row r="50">
          <cell r="G50">
            <v>100</v>
          </cell>
          <cell r="H50">
            <v>5.2801913452148436E-2</v>
          </cell>
          <cell r="I50">
            <v>3.1237005615234376E-3</v>
          </cell>
          <cell r="J50">
            <v>7.3703613281249997E-2</v>
          </cell>
          <cell r="K50">
            <v>0.16705310058593748</v>
          </cell>
          <cell r="L50">
            <v>0.29668232788085935</v>
          </cell>
        </row>
        <row r="51">
          <cell r="G51">
            <v>105</v>
          </cell>
          <cell r="H51">
            <v>5.2397470092773436E-2</v>
          </cell>
          <cell r="I51">
            <v>3.1244484863281251E-3</v>
          </cell>
          <cell r="J51">
            <v>6.3051635742187487E-2</v>
          </cell>
          <cell r="K51">
            <v>0.16143627929687501</v>
          </cell>
          <cell r="L51">
            <v>0.28000983361816406</v>
          </cell>
        </row>
        <row r="52">
          <cell r="G52">
            <v>110</v>
          </cell>
          <cell r="H52">
            <v>5.329941101074219E-2</v>
          </cell>
          <cell r="I52">
            <v>3.1221318664550789E-3</v>
          </cell>
          <cell r="J52">
            <v>7.7919799804687495E-2</v>
          </cell>
          <cell r="K52">
            <v>0.17221093750000002</v>
          </cell>
          <cell r="L52">
            <v>0.3065522801818848</v>
          </cell>
        </row>
        <row r="53">
          <cell r="G53">
            <v>115</v>
          </cell>
          <cell r="H53">
            <v>5.1574383544921873E-2</v>
          </cell>
          <cell r="I53">
            <v>3.1272021789550786E-3</v>
          </cell>
          <cell r="J53">
            <v>4.5730224609374995E-2</v>
          </cell>
          <cell r="K53">
            <v>0.15693823242187499</v>
          </cell>
          <cell r="L53">
            <v>0.25737004275512693</v>
          </cell>
        </row>
        <row r="59">
          <cell r="H59" t="str">
            <v>CPU</v>
          </cell>
          <cell r="I59" t="str">
            <v>LPM</v>
          </cell>
          <cell r="J59" t="str">
            <v>TX</v>
          </cell>
          <cell r="K59" t="str">
            <v>RX</v>
          </cell>
          <cell r="L59" t="str">
            <v>Total</v>
          </cell>
        </row>
        <row r="60">
          <cell r="G60">
            <v>10</v>
          </cell>
          <cell r="H60">
            <v>4.7603466796875001E-2</v>
          </cell>
          <cell r="I60">
            <v>3.141083435058594E-3</v>
          </cell>
          <cell r="J60">
            <v>0.26716497802734374</v>
          </cell>
          <cell r="K60">
            <v>0.31681970214843758</v>
          </cell>
          <cell r="L60">
            <v>0.6347292304077149</v>
          </cell>
        </row>
        <row r="61">
          <cell r="G61">
            <v>15</v>
          </cell>
          <cell r="H61">
            <v>3.6577148437499998E-2</v>
          </cell>
          <cell r="I61">
            <v>3.1777955322265629E-3</v>
          </cell>
          <cell r="J61">
            <v>1.0094421386718748E-2</v>
          </cell>
          <cell r="K61">
            <v>6.1756347656250009E-2</v>
          </cell>
          <cell r="L61">
            <v>0.11160571301269531</v>
          </cell>
        </row>
        <row r="62">
          <cell r="G62">
            <v>20</v>
          </cell>
          <cell r="H62">
            <v>4.0567401123046881E-2</v>
          </cell>
          <cell r="I62">
            <v>3.1639055480957032E-3</v>
          </cell>
          <cell r="J62">
            <v>0.21676721191406251</v>
          </cell>
          <cell r="K62">
            <v>0.16727685546875001</v>
          </cell>
          <cell r="L62">
            <v>0.42777537405395516</v>
          </cell>
        </row>
        <row r="63">
          <cell r="G63">
            <v>25</v>
          </cell>
          <cell r="H63">
            <v>5.1906518554687496E-2</v>
          </cell>
          <cell r="I63">
            <v>3.1267912902832031E-3</v>
          </cell>
          <cell r="J63">
            <v>0.38751214599609368</v>
          </cell>
          <cell r="K63">
            <v>0.38437646484375004</v>
          </cell>
          <cell r="L63">
            <v>0.8269219206848144</v>
          </cell>
        </row>
        <row r="64">
          <cell r="G64">
            <v>30</v>
          </cell>
          <cell r="H64">
            <v>3.7992901611328123E-2</v>
          </cell>
          <cell r="I64">
            <v>3.1731914978027349E-3</v>
          </cell>
          <cell r="J64">
            <v>7.8748168945312488E-2</v>
          </cell>
          <cell r="K64">
            <v>0.10144702148437501</v>
          </cell>
          <cell r="L64">
            <v>0.22136128353881834</v>
          </cell>
        </row>
        <row r="65">
          <cell r="G65">
            <v>35</v>
          </cell>
          <cell r="H65">
            <v>4.4017556762695316E-2</v>
          </cell>
          <cell r="I65">
            <v>3.1523751525878909E-3</v>
          </cell>
          <cell r="J65">
            <v>0.15816540527343748</v>
          </cell>
          <cell r="K65">
            <v>0.20165478515625004</v>
          </cell>
          <cell r="L65">
            <v>0.40699012234497073</v>
          </cell>
        </row>
        <row r="66">
          <cell r="G66">
            <v>40</v>
          </cell>
          <cell r="H66">
            <v>4.141475830078125E-2</v>
          </cell>
          <cell r="I66">
            <v>3.1618312988281249E-3</v>
          </cell>
          <cell r="J66">
            <v>6.2324157714843745E-2</v>
          </cell>
          <cell r="K66">
            <v>0.1082916259765625</v>
          </cell>
          <cell r="L66">
            <v>0.21519237329101562</v>
          </cell>
        </row>
        <row r="67">
          <cell r="G67">
            <v>45</v>
          </cell>
          <cell r="H67">
            <v>5.283041381835938E-2</v>
          </cell>
          <cell r="I67">
            <v>3.1237210388183599E-3</v>
          </cell>
          <cell r="J67">
            <v>0.37192181396484369</v>
          </cell>
          <cell r="K67">
            <v>0.22330737304687498</v>
          </cell>
          <cell r="L67">
            <v>0.65118332186889649</v>
          </cell>
        </row>
        <row r="68">
          <cell r="G68">
            <v>50</v>
          </cell>
          <cell r="H68">
            <v>4.6347738647460945E-2</v>
          </cell>
          <cell r="I68">
            <v>3.1453051147460943E-3</v>
          </cell>
          <cell r="J68">
            <v>6.7634216308593731E-2</v>
          </cell>
          <cell r="K68">
            <v>0.13299072265625</v>
          </cell>
          <cell r="L68">
            <v>0.25011798272705077</v>
          </cell>
        </row>
        <row r="69">
          <cell r="G69">
            <v>55</v>
          </cell>
          <cell r="H69">
            <v>4.9495468139648439E-2</v>
          </cell>
          <cell r="I69">
            <v>3.1340355529785157E-3</v>
          </cell>
          <cell r="J69">
            <v>5.9106262207031239E-2</v>
          </cell>
          <cell r="K69">
            <v>0.13659375000000001</v>
          </cell>
          <cell r="L69">
            <v>0.24832951589965821</v>
          </cell>
        </row>
        <row r="70">
          <cell r="G70">
            <v>60</v>
          </cell>
          <cell r="H70">
            <v>5.1816687011718751E-2</v>
          </cell>
          <cell r="I70">
            <v>3.1269869995117191E-3</v>
          </cell>
          <cell r="J70">
            <v>4.8889709472656244E-2</v>
          </cell>
          <cell r="K70">
            <v>0.1845748291015625</v>
          </cell>
          <cell r="L70">
            <v>0.28840821258544924</v>
          </cell>
        </row>
        <row r="71">
          <cell r="G71">
            <v>65</v>
          </cell>
          <cell r="H71">
            <v>5.3666995239257817E-2</v>
          </cell>
          <cell r="I71">
            <v>3.1208579101562506E-3</v>
          </cell>
          <cell r="J71">
            <v>7.4569152832031235E-2</v>
          </cell>
          <cell r="K71">
            <v>0.181241455078125</v>
          </cell>
          <cell r="L71">
            <v>0.31259846105957034</v>
          </cell>
        </row>
        <row r="72">
          <cell r="G72">
            <v>70</v>
          </cell>
          <cell r="H72">
            <v>5.1665625E-2</v>
          </cell>
          <cell r="I72">
            <v>3.1275946044921877E-3</v>
          </cell>
          <cell r="J72">
            <v>5.0652648925781245E-2</v>
          </cell>
          <cell r="K72">
            <v>0.15515966796875</v>
          </cell>
          <cell r="L72">
            <v>0.2606055364990234</v>
          </cell>
        </row>
        <row r="73">
          <cell r="G73">
            <v>75</v>
          </cell>
          <cell r="H73">
            <v>6.1849822998046873E-2</v>
          </cell>
          <cell r="I73">
            <v>3.0929409790039063E-3</v>
          </cell>
          <cell r="J73">
            <v>0.14266003417968748</v>
          </cell>
          <cell r="K73">
            <v>0.27532751464843752</v>
          </cell>
          <cell r="L73">
            <v>0.48293031280517579</v>
          </cell>
        </row>
        <row r="74">
          <cell r="G74">
            <v>80</v>
          </cell>
          <cell r="H74">
            <v>5.2794058227539062E-2</v>
          </cell>
          <cell r="I74">
            <v>3.1233876953124999E-3</v>
          </cell>
          <cell r="J74">
            <v>5.1088073730468746E-2</v>
          </cell>
          <cell r="K74">
            <v>0.14961743164062502</v>
          </cell>
          <cell r="L74">
            <v>0.2566229512939453</v>
          </cell>
        </row>
        <row r="75">
          <cell r="G75">
            <v>85</v>
          </cell>
          <cell r="H75">
            <v>5.9190527343750007E-2</v>
          </cell>
          <cell r="I75">
            <v>3.1017744140625003E-3</v>
          </cell>
          <cell r="J75">
            <v>0.17105291748046875</v>
          </cell>
          <cell r="K75">
            <v>0.2640135498046875</v>
          </cell>
          <cell r="L75">
            <v>0.49735876904296872</v>
          </cell>
        </row>
        <row r="76">
          <cell r="G76">
            <v>90</v>
          </cell>
          <cell r="H76">
            <v>5.4589883422851565E-2</v>
          </cell>
          <cell r="I76">
            <v>3.1171434631347664E-3</v>
          </cell>
          <cell r="J76">
            <v>8.3612182617187489E-2</v>
          </cell>
          <cell r="K76">
            <v>0.20530371093750002</v>
          </cell>
          <cell r="L76">
            <v>0.34662292044067389</v>
          </cell>
        </row>
        <row r="77">
          <cell r="G77">
            <v>95</v>
          </cell>
          <cell r="H77">
            <v>5.3869418334960929E-2</v>
          </cell>
          <cell r="I77">
            <v>3.1202009582519535E-3</v>
          </cell>
          <cell r="J77">
            <v>8.9421386718750009E-2</v>
          </cell>
          <cell r="K77">
            <v>0.16062731933593749</v>
          </cell>
          <cell r="L77">
            <v>0.30703832534790038</v>
          </cell>
        </row>
        <row r="78">
          <cell r="G78">
            <v>100</v>
          </cell>
          <cell r="H78">
            <v>5.9169378662109376E-2</v>
          </cell>
          <cell r="I78">
            <v>3.102489776611329E-3</v>
          </cell>
          <cell r="J78">
            <v>0.17960742187499998</v>
          </cell>
          <cell r="K78">
            <v>0.23186743164062501</v>
          </cell>
          <cell r="L78">
            <v>0.4737467219543457</v>
          </cell>
        </row>
        <row r="79">
          <cell r="G79">
            <v>105</v>
          </cell>
          <cell r="H79">
            <v>5.8419204711914065E-2</v>
          </cell>
          <cell r="I79">
            <v>3.1050836791992188E-3</v>
          </cell>
          <cell r="J79">
            <v>8.6798217773437492E-2</v>
          </cell>
          <cell r="K79">
            <v>0.23232641601562501</v>
          </cell>
          <cell r="L79">
            <v>0.38064892218017576</v>
          </cell>
        </row>
        <row r="80">
          <cell r="G80">
            <v>110</v>
          </cell>
          <cell r="H80">
            <v>5.4380007934570311E-2</v>
          </cell>
          <cell r="I80">
            <v>3.118540283203125E-3</v>
          </cell>
          <cell r="J80">
            <v>6.3396789550781249E-2</v>
          </cell>
          <cell r="K80">
            <v>0.17341003417968751</v>
          </cell>
          <cell r="L80">
            <v>0.29430537194824219</v>
          </cell>
        </row>
        <row r="81">
          <cell r="G81">
            <v>115</v>
          </cell>
          <cell r="H81">
            <v>5.1845388793945318E-2</v>
          </cell>
          <cell r="I81">
            <v>3.1270007629394529E-3</v>
          </cell>
          <cell r="J81">
            <v>5.2755432128906252E-2</v>
          </cell>
          <cell r="K81">
            <v>0.15028295898437499</v>
          </cell>
          <cell r="L81">
            <v>0.25801078067016603</v>
          </cell>
        </row>
        <row r="87">
          <cell r="H87" t="str">
            <v>CPU</v>
          </cell>
          <cell r="I87" t="str">
            <v>LPM</v>
          </cell>
          <cell r="J87" t="str">
            <v>TX</v>
          </cell>
          <cell r="K87" t="str">
            <v>RX</v>
          </cell>
          <cell r="L87" t="str">
            <v>Total</v>
          </cell>
        </row>
        <row r="88">
          <cell r="G88">
            <v>10</v>
          </cell>
          <cell r="H88">
            <v>8.1969268798828127E-3</v>
          </cell>
          <cell r="I88">
            <v>3.2724197692871096E-3</v>
          </cell>
          <cell r="J88">
            <v>1.3864562988281249E-2</v>
          </cell>
          <cell r="K88">
            <v>4.5726318359375004E-2</v>
          </cell>
          <cell r="L88">
            <v>7.1060227996826181E-2</v>
          </cell>
        </row>
        <row r="89">
          <cell r="G89">
            <v>15</v>
          </cell>
          <cell r="H89">
            <v>8.2204925537109376E-3</v>
          </cell>
          <cell r="I89">
            <v>3.2723684082031248E-3</v>
          </cell>
          <cell r="J89">
            <v>1.3864562988281249E-2</v>
          </cell>
          <cell r="K89">
            <v>4.5651733398437505E-2</v>
          </cell>
          <cell r="L89">
            <v>7.100915734863282E-2</v>
          </cell>
        </row>
        <row r="90">
          <cell r="G90">
            <v>20</v>
          </cell>
          <cell r="H90">
            <v>8.2444610595703138E-3</v>
          </cell>
          <cell r="I90">
            <v>3.272262329101563E-3</v>
          </cell>
          <cell r="J90">
            <v>1.3864562988281249E-2</v>
          </cell>
          <cell r="K90">
            <v>4.6655761718750001E-2</v>
          </cell>
          <cell r="L90">
            <v>7.2037048095703132E-2</v>
          </cell>
        </row>
        <row r="91">
          <cell r="G91">
            <v>25</v>
          </cell>
          <cell r="H91">
            <v>8.2616821289062496E-3</v>
          </cell>
          <cell r="I91">
            <v>3.2722314453125004E-3</v>
          </cell>
          <cell r="J91">
            <v>1.3864562988281249E-2</v>
          </cell>
          <cell r="K91">
            <v>4.5651733398437505E-2</v>
          </cell>
          <cell r="L91">
            <v>7.1050209960937499E-2</v>
          </cell>
        </row>
        <row r="92">
          <cell r="G92">
            <v>30</v>
          </cell>
          <cell r="H92">
            <v>8.2738677978515633E-3</v>
          </cell>
          <cell r="I92">
            <v>3.2721649780273437E-3</v>
          </cell>
          <cell r="J92">
            <v>1.3864562988281249E-2</v>
          </cell>
          <cell r="K92">
            <v>4.5651733398437505E-2</v>
          </cell>
          <cell r="L92">
            <v>7.1062329162597665E-2</v>
          </cell>
        </row>
        <row r="93">
          <cell r="G93">
            <v>35</v>
          </cell>
          <cell r="H93">
            <v>1.5731698608398438E-2</v>
          </cell>
          <cell r="I93">
            <v>3.2473391113281252E-3</v>
          </cell>
          <cell r="J93">
            <v>9.0722351074218749E-2</v>
          </cell>
          <cell r="K93">
            <v>8.0127197265624991E-2</v>
          </cell>
          <cell r="L93">
            <v>0.18982858605957031</v>
          </cell>
        </row>
        <row r="94">
          <cell r="G94">
            <v>40</v>
          </cell>
          <cell r="H94">
            <v>1.9175207519531248E-2</v>
          </cell>
          <cell r="I94">
            <v>3.2351695556640625E-3</v>
          </cell>
          <cell r="J94">
            <v>5.9945251464843745E-2</v>
          </cell>
          <cell r="K94">
            <v>6.5319213867187503E-2</v>
          </cell>
          <cell r="L94">
            <v>0.14767484240722656</v>
          </cell>
        </row>
        <row r="95">
          <cell r="G95">
            <v>45</v>
          </cell>
          <cell r="H95">
            <v>1.6976651000976565E-2</v>
          </cell>
          <cell r="I95">
            <v>3.242528961181641E-3</v>
          </cell>
          <cell r="J95">
            <v>1.0094421386718748E-2</v>
          </cell>
          <cell r="K95">
            <v>5.2266845703125002E-2</v>
          </cell>
          <cell r="L95">
            <v>8.258044705200196E-2</v>
          </cell>
        </row>
        <row r="96">
          <cell r="G96">
            <v>50</v>
          </cell>
          <cell r="H96">
            <v>4.0815344238281252E-2</v>
          </cell>
          <cell r="I96">
            <v>3.1638169250488286E-3</v>
          </cell>
          <cell r="J96">
            <v>0.66522290039062493</v>
          </cell>
          <cell r="K96">
            <v>0.36268945312500006</v>
          </cell>
          <cell r="L96">
            <v>1.0718915146789552</v>
          </cell>
        </row>
        <row r="97">
          <cell r="G97">
            <v>55</v>
          </cell>
          <cell r="H97">
            <v>4.7745263671874996E-2</v>
          </cell>
          <cell r="I97">
            <v>3.140712158203125E-3</v>
          </cell>
          <cell r="J97">
            <v>5.0642028808593746E-2</v>
          </cell>
          <cell r="K97">
            <v>0.13428161621093751</v>
          </cell>
          <cell r="L97">
            <v>0.23580962084960938</v>
          </cell>
        </row>
        <row r="98">
          <cell r="G98">
            <v>60</v>
          </cell>
          <cell r="H98">
            <v>4.9327487182617188E-2</v>
          </cell>
          <cell r="I98">
            <v>3.1353125305175781E-3</v>
          </cell>
          <cell r="J98">
            <v>5.5293640136718752E-2</v>
          </cell>
          <cell r="K98">
            <v>0.17840148925781249</v>
          </cell>
          <cell r="L98">
            <v>0.28615792910766602</v>
          </cell>
        </row>
        <row r="99">
          <cell r="G99">
            <v>65</v>
          </cell>
          <cell r="H99">
            <v>5.0563778686523439E-2</v>
          </cell>
          <cell r="I99">
            <v>3.1312694396972655E-3</v>
          </cell>
          <cell r="J99">
            <v>5.649902343749999E-2</v>
          </cell>
          <cell r="K99">
            <v>0.15723657226562501</v>
          </cell>
          <cell r="L99">
            <v>0.26743064382934567</v>
          </cell>
        </row>
        <row r="100">
          <cell r="G100">
            <v>70</v>
          </cell>
          <cell r="H100">
            <v>5.7367611694335942E-2</v>
          </cell>
          <cell r="I100">
            <v>3.1085560913085941E-3</v>
          </cell>
          <cell r="J100">
            <v>0.14982330322265625</v>
          </cell>
          <cell r="K100">
            <v>0.2476220703125</v>
          </cell>
          <cell r="L100">
            <v>0.45792154132080076</v>
          </cell>
        </row>
        <row r="101">
          <cell r="G101">
            <v>75</v>
          </cell>
          <cell r="H101">
            <v>5.0533364868164066E-2</v>
          </cell>
          <cell r="I101">
            <v>3.1313637695312502E-3</v>
          </cell>
          <cell r="J101">
            <v>5.3084655761718745E-2</v>
          </cell>
          <cell r="K101">
            <v>0.17845886230468752</v>
          </cell>
          <cell r="L101">
            <v>0.28520824670410161</v>
          </cell>
        </row>
        <row r="102">
          <cell r="G102">
            <v>80</v>
          </cell>
          <cell r="H102">
            <v>5.5115982055664064E-2</v>
          </cell>
          <cell r="I102">
            <v>3.1160141906738281E-3</v>
          </cell>
          <cell r="J102">
            <v>8.1169555664062504E-2</v>
          </cell>
          <cell r="K102">
            <v>0.21060498046875004</v>
          </cell>
          <cell r="L102">
            <v>0.35000653237915047</v>
          </cell>
        </row>
        <row r="103">
          <cell r="G103">
            <v>85</v>
          </cell>
          <cell r="H103">
            <v>5.1913970947265631E-2</v>
          </cell>
          <cell r="I103">
            <v>3.1267332153320313E-3</v>
          </cell>
          <cell r="J103">
            <v>4.9675598144531249E-2</v>
          </cell>
          <cell r="K103">
            <v>0.21256713867187499</v>
          </cell>
          <cell r="L103">
            <v>0.31728344097900391</v>
          </cell>
        </row>
        <row r="104">
          <cell r="G104">
            <v>90</v>
          </cell>
          <cell r="H104">
            <v>5.5261404418945309E-2</v>
          </cell>
          <cell r="I104">
            <v>3.1154948730468747E-3</v>
          </cell>
          <cell r="J104">
            <v>9.9452087402343736E-2</v>
          </cell>
          <cell r="K104">
            <v>0.23901611328125</v>
          </cell>
          <cell r="L104">
            <v>0.39684509997558592</v>
          </cell>
        </row>
        <row r="105">
          <cell r="G105">
            <v>95</v>
          </cell>
          <cell r="H105">
            <v>5.5622543334960944E-2</v>
          </cell>
          <cell r="I105">
            <v>3.1357506103515628E-3</v>
          </cell>
          <cell r="J105">
            <v>6.88077392578125E-2</v>
          </cell>
          <cell r="K105">
            <v>0.24555664062499999</v>
          </cell>
          <cell r="L105">
            <v>0.37312267382812503</v>
          </cell>
        </row>
        <row r="106">
          <cell r="G106">
            <v>100</v>
          </cell>
          <cell r="H106">
            <v>5.6429617309570308E-2</v>
          </cell>
          <cell r="I106">
            <v>3.111678375244141E-3</v>
          </cell>
          <cell r="J106">
            <v>7.1478698730468748E-2</v>
          </cell>
          <cell r="K106">
            <v>0.27619958496093755</v>
          </cell>
          <cell r="L106">
            <v>0.40721957937622077</v>
          </cell>
        </row>
        <row r="107">
          <cell r="G107">
            <v>105</v>
          </cell>
          <cell r="H107">
            <v>5.2127270507812504E-2</v>
          </cell>
          <cell r="I107">
            <v>3.1253558654785159E-3</v>
          </cell>
          <cell r="J107">
            <v>6.2616210937499986E-2</v>
          </cell>
          <cell r="K107">
            <v>0.19968115234375</v>
          </cell>
          <cell r="L107">
            <v>0.31754998965454101</v>
          </cell>
        </row>
        <row r="108">
          <cell r="G108">
            <v>110</v>
          </cell>
          <cell r="H108">
            <v>5.572153930664063E-2</v>
          </cell>
          <cell r="I108">
            <v>3.1140171508789063E-3</v>
          </cell>
          <cell r="J108">
            <v>9.0961303710937511E-2</v>
          </cell>
          <cell r="K108">
            <v>0.22081738281250002</v>
          </cell>
          <cell r="L108">
            <v>0.37061424298095708</v>
          </cell>
        </row>
        <row r="109">
          <cell r="G109">
            <v>115</v>
          </cell>
          <cell r="H109">
            <v>5.1411337280273438E-2</v>
          </cell>
          <cell r="I109">
            <v>3.1277094116210942E-3</v>
          </cell>
          <cell r="J109">
            <v>5.9228393554687495E-2</v>
          </cell>
          <cell r="K109">
            <v>0.1826126708984375</v>
          </cell>
          <cell r="L109">
            <v>0.2963801111450195</v>
          </cell>
        </row>
        <row r="115">
          <cell r="H115" t="str">
            <v>CPU</v>
          </cell>
          <cell r="I115" t="str">
            <v>LPM</v>
          </cell>
          <cell r="J115" t="str">
            <v>TX</v>
          </cell>
          <cell r="K115" t="str">
            <v>RX</v>
          </cell>
          <cell r="L115" t="str">
            <v>Total</v>
          </cell>
        </row>
        <row r="116">
          <cell r="G116">
            <v>10</v>
          </cell>
          <cell r="H116">
            <v>1.9302703857421877E-2</v>
          </cell>
          <cell r="I116">
            <v>3.2355445251464844E-3</v>
          </cell>
          <cell r="J116">
            <v>0.13051593017578123</v>
          </cell>
          <cell r="K116">
            <v>9.8067749023437498E-2</v>
          </cell>
          <cell r="L116">
            <v>0.25112192758178709</v>
          </cell>
        </row>
        <row r="117">
          <cell r="G117">
            <v>15</v>
          </cell>
          <cell r="H117">
            <v>2.1613046264648439E-2</v>
          </cell>
          <cell r="I117">
            <v>3.2272324218750007E-3</v>
          </cell>
          <cell r="J117">
            <v>0.14078558349609374</v>
          </cell>
          <cell r="K117">
            <v>9.4682739257812509E-2</v>
          </cell>
          <cell r="L117">
            <v>0.26030860144042967</v>
          </cell>
        </row>
        <row r="118">
          <cell r="G118">
            <v>20</v>
          </cell>
          <cell r="H118">
            <v>1.7224291992187502E-2</v>
          </cell>
          <cell r="I118">
            <v>3.2424148254394537E-3</v>
          </cell>
          <cell r="J118">
            <v>1.0099731445312499E-2</v>
          </cell>
          <cell r="K118">
            <v>6.8543579101562502E-2</v>
          </cell>
          <cell r="L118">
            <v>9.9110017364501951E-2</v>
          </cell>
        </row>
        <row r="119">
          <cell r="G119">
            <v>25</v>
          </cell>
          <cell r="H119">
            <v>3.1914468383789064E-2</v>
          </cell>
          <cell r="I119">
            <v>3.1934039306640628E-3</v>
          </cell>
          <cell r="J119">
            <v>0.33560632324218742</v>
          </cell>
          <cell r="K119">
            <v>0.29078955078125002</v>
          </cell>
          <cell r="L119">
            <v>0.66150374633789055</v>
          </cell>
        </row>
        <row r="120">
          <cell r="G120">
            <v>30</v>
          </cell>
          <cell r="H120">
            <v>2.1942462158203124E-2</v>
          </cell>
          <cell r="I120">
            <v>3.2266459655761722E-3</v>
          </cell>
          <cell r="J120">
            <v>2.2833251953125001E-2</v>
          </cell>
          <cell r="K120">
            <v>7.4831665039062509E-2</v>
          </cell>
          <cell r="L120">
            <v>0.12283402511596681</v>
          </cell>
        </row>
        <row r="121">
          <cell r="G121">
            <v>35</v>
          </cell>
          <cell r="H121">
            <v>3.4958770751953125E-2</v>
          </cell>
          <cell r="I121">
            <v>3.1825909118652343E-3</v>
          </cell>
          <cell r="J121">
            <v>0.19726336669921871</v>
          </cell>
          <cell r="K121">
            <v>0.14359326171875</v>
          </cell>
          <cell r="L121">
            <v>0.37899799008178703</v>
          </cell>
        </row>
        <row r="122">
          <cell r="G122">
            <v>40</v>
          </cell>
          <cell r="H122">
            <v>3.4306686401367185E-2</v>
          </cell>
          <cell r="I122">
            <v>3.185473846435547E-3</v>
          </cell>
          <cell r="J122">
            <v>8.537512207031249E-2</v>
          </cell>
          <cell r="K122">
            <v>9.1894409179687511E-2</v>
          </cell>
          <cell r="L122">
            <v>0.21476169149780272</v>
          </cell>
        </row>
        <row r="123">
          <cell r="G123">
            <v>45</v>
          </cell>
          <cell r="H123">
            <v>3.8016769409179689E-2</v>
          </cell>
          <cell r="I123">
            <v>3.1730119018554687E-3</v>
          </cell>
          <cell r="J123">
            <v>0.14410968017578124</v>
          </cell>
          <cell r="K123">
            <v>0.10860717773437499</v>
          </cell>
          <cell r="L123">
            <v>0.29390663922119137</v>
          </cell>
        </row>
        <row r="124">
          <cell r="G124">
            <v>50</v>
          </cell>
          <cell r="H124">
            <v>4.2850250244140631E-2</v>
          </cell>
          <cell r="I124">
            <v>3.1569553527832032E-3</v>
          </cell>
          <cell r="J124">
            <v>5.9143432617187498E-2</v>
          </cell>
          <cell r="K124">
            <v>0.11572717285156249</v>
          </cell>
          <cell r="L124">
            <v>0.22087781106567383</v>
          </cell>
        </row>
        <row r="125">
          <cell r="G125">
            <v>55</v>
          </cell>
          <cell r="H125">
            <v>4.7181500244140626E-2</v>
          </cell>
          <cell r="I125">
            <v>3.1426105041503908E-3</v>
          </cell>
          <cell r="J125">
            <v>5.4475891113281244E-2</v>
          </cell>
          <cell r="K125">
            <v>0.122284912109375</v>
          </cell>
          <cell r="L125">
            <v>0.22708491397094727</v>
          </cell>
        </row>
        <row r="126">
          <cell r="G126">
            <v>60</v>
          </cell>
          <cell r="H126">
            <v>5.7432467651367197E-2</v>
          </cell>
          <cell r="I126">
            <v>3.1076500549316408E-3</v>
          </cell>
          <cell r="J126">
            <v>7.4255859374999997E-2</v>
          </cell>
          <cell r="K126">
            <v>0.22549328613281253</v>
          </cell>
          <cell r="L126">
            <v>0.36028926321411137</v>
          </cell>
        </row>
        <row r="127">
          <cell r="G127">
            <v>65</v>
          </cell>
          <cell r="H127">
            <v>5.7838925170898441E-2</v>
          </cell>
          <cell r="I127">
            <v>3.1070421142578128E-3</v>
          </cell>
          <cell r="J127">
            <v>0.10060437011718749</v>
          </cell>
          <cell r="K127">
            <v>0.19411022949218754</v>
          </cell>
          <cell r="L127">
            <v>0.35566056689453129</v>
          </cell>
        </row>
        <row r="128">
          <cell r="G128">
            <v>70</v>
          </cell>
          <cell r="H128">
            <v>5.8413464355468757E-2</v>
          </cell>
          <cell r="I128">
            <v>3.104992706298828E-3</v>
          </cell>
          <cell r="J128">
            <v>9.37012939453125E-2</v>
          </cell>
          <cell r="K128">
            <v>0.21994531250000005</v>
          </cell>
          <cell r="L128">
            <v>0.37516506350708012</v>
          </cell>
        </row>
        <row r="129">
          <cell r="G129">
            <v>75</v>
          </cell>
          <cell r="H129">
            <v>5.9304830932617181E-2</v>
          </cell>
          <cell r="I129">
            <v>3.1021322631835939E-3</v>
          </cell>
          <cell r="J129">
            <v>0.10674810791015624</v>
          </cell>
          <cell r="K129">
            <v>0.28126562499999996</v>
          </cell>
          <cell r="L129">
            <v>0.45042069610595697</v>
          </cell>
        </row>
        <row r="130">
          <cell r="G130">
            <v>80</v>
          </cell>
          <cell r="H130">
            <v>5.8351327514648436E-2</v>
          </cell>
          <cell r="I130">
            <v>3.1045794677734373E-3</v>
          </cell>
          <cell r="J130">
            <v>0.10895178222656249</v>
          </cell>
          <cell r="K130">
            <v>0.20790270996093749</v>
          </cell>
          <cell r="L130">
            <v>0.37831039916992182</v>
          </cell>
        </row>
        <row r="131">
          <cell r="G131">
            <v>85</v>
          </cell>
          <cell r="H131">
            <v>5.8613571166992194E-2</v>
          </cell>
          <cell r="I131">
            <v>3.1043693237304687E-3</v>
          </cell>
          <cell r="J131">
            <v>7.6926818847656231E-2</v>
          </cell>
          <cell r="K131">
            <v>0.27030163574218752</v>
          </cell>
          <cell r="L131">
            <v>0.4089463950805664</v>
          </cell>
        </row>
        <row r="132">
          <cell r="G132">
            <v>90</v>
          </cell>
          <cell r="H132">
            <v>5.8416787719726561E-2</v>
          </cell>
          <cell r="I132">
            <v>3.10504541015625E-3</v>
          </cell>
          <cell r="J132">
            <v>7.6645385742187502E-2</v>
          </cell>
          <cell r="K132">
            <v>0.22687023925781252</v>
          </cell>
          <cell r="L132">
            <v>0.36503745812988286</v>
          </cell>
        </row>
        <row r="133">
          <cell r="G133">
            <v>95</v>
          </cell>
          <cell r="H133">
            <v>5.7704479980468751E-2</v>
          </cell>
          <cell r="I133">
            <v>3.1067641601562499E-3</v>
          </cell>
          <cell r="J133">
            <v>6.7533325195312494E-2</v>
          </cell>
          <cell r="K133">
            <v>0.22771362304687501</v>
          </cell>
          <cell r="L133">
            <v>0.3560581923828125</v>
          </cell>
        </row>
        <row r="134">
          <cell r="G134">
            <v>100</v>
          </cell>
          <cell r="H134">
            <v>6.1975204467773444E-2</v>
          </cell>
          <cell r="I134">
            <v>3.0932629089355465E-3</v>
          </cell>
          <cell r="J134">
            <v>6.6890808105468741E-2</v>
          </cell>
          <cell r="K134">
            <v>0.31024475097656251</v>
          </cell>
          <cell r="L134">
            <v>0.44220402645874024</v>
          </cell>
        </row>
        <row r="135">
          <cell r="G135">
            <v>105</v>
          </cell>
          <cell r="H135">
            <v>5.7752014160156254E-2</v>
          </cell>
          <cell r="I135">
            <v>3.1073257751464845E-3</v>
          </cell>
          <cell r="J135">
            <v>7.9199523925781237E-2</v>
          </cell>
          <cell r="K135">
            <v>0.25205126953124996</v>
          </cell>
          <cell r="L135">
            <v>0.39211013339233391</v>
          </cell>
        </row>
        <row r="136">
          <cell r="G136">
            <v>110</v>
          </cell>
          <cell r="H136">
            <v>5.7610519409179696E-2</v>
          </cell>
          <cell r="I136">
            <v>3.1077460632324221E-3</v>
          </cell>
          <cell r="J136">
            <v>6.844665527343749E-2</v>
          </cell>
          <cell r="K136">
            <v>0.22532690429687502</v>
          </cell>
          <cell r="L136">
            <v>0.35449182504272464</v>
          </cell>
        </row>
        <row r="137">
          <cell r="G137">
            <v>115</v>
          </cell>
          <cell r="H137">
            <v>5.7575976562500013E-2</v>
          </cell>
          <cell r="I137">
            <v>3.1079692993164067E-3</v>
          </cell>
          <cell r="J137">
            <v>6.7347473144531253E-2</v>
          </cell>
          <cell r="K137">
            <v>0.22695056152343748</v>
          </cell>
          <cell r="L137">
            <v>0.35498198052978513</v>
          </cell>
        </row>
        <row r="143">
          <cell r="H143" t="str">
            <v>CPU</v>
          </cell>
          <cell r="I143" t="str">
            <v>LPM</v>
          </cell>
          <cell r="J143" t="str">
            <v>TX</v>
          </cell>
          <cell r="K143" t="str">
            <v>RX</v>
          </cell>
          <cell r="L143" t="str">
            <v>Total</v>
          </cell>
        </row>
        <row r="144">
          <cell r="G144">
            <v>10</v>
          </cell>
          <cell r="H144">
            <v>4.0409793090820309E-2</v>
          </cell>
          <cell r="I144">
            <v>3.1643916320800783E-3</v>
          </cell>
          <cell r="J144">
            <v>0.11053417968749998</v>
          </cell>
          <cell r="K144">
            <v>0.23642285156250004</v>
          </cell>
          <cell r="L144">
            <v>0.39053121597290041</v>
          </cell>
        </row>
        <row r="145">
          <cell r="G145">
            <v>15</v>
          </cell>
          <cell r="H145">
            <v>3.4141625976562499E-2</v>
          </cell>
          <cell r="I145">
            <v>3.1853781738281251E-3</v>
          </cell>
          <cell r="J145">
            <v>1.0089111328125001E-2</v>
          </cell>
          <cell r="K145">
            <v>5.2220947265625005E-2</v>
          </cell>
          <cell r="L145">
            <v>9.9637062744140636E-2</v>
          </cell>
        </row>
        <row r="146">
          <cell r="G146">
            <v>20</v>
          </cell>
          <cell r="H146">
            <v>3.2585888671875E-2</v>
          </cell>
          <cell r="I146">
            <v>3.1912920837402349E-3</v>
          </cell>
          <cell r="J146">
            <v>4.6038208007812501E-3</v>
          </cell>
          <cell r="K146">
            <v>5.2932373046875002E-2</v>
          </cell>
          <cell r="L146">
            <v>9.3313374603271493E-2</v>
          </cell>
        </row>
        <row r="147">
          <cell r="G147">
            <v>25</v>
          </cell>
          <cell r="H147">
            <v>3.2555776977539065E-2</v>
          </cell>
          <cell r="I147">
            <v>3.1906213684082035E-3</v>
          </cell>
          <cell r="J147">
            <v>1.0089111328125001E-2</v>
          </cell>
          <cell r="K147">
            <v>5.2307006835937503E-2</v>
          </cell>
          <cell r="L147">
            <v>9.814251651000977E-2</v>
          </cell>
        </row>
        <row r="148">
          <cell r="G148">
            <v>30</v>
          </cell>
          <cell r="H148">
            <v>3.8229565429687501E-2</v>
          </cell>
          <cell r="I148">
            <v>3.1716570434570314E-3</v>
          </cell>
          <cell r="J148">
            <v>0.21743096923828126</v>
          </cell>
          <cell r="K148">
            <v>0.15180908203124999</v>
          </cell>
          <cell r="L148">
            <v>0.41064127374267578</v>
          </cell>
        </row>
        <row r="149">
          <cell r="G149">
            <v>35</v>
          </cell>
          <cell r="H149">
            <v>4.9600808715820316E-2</v>
          </cell>
          <cell r="I149">
            <v>3.1345444641113283E-3</v>
          </cell>
          <cell r="J149">
            <v>0.44950177001953118</v>
          </cell>
          <cell r="K149">
            <v>0.31490917968749998</v>
          </cell>
          <cell r="L149">
            <v>0.81714630288696277</v>
          </cell>
        </row>
        <row r="150">
          <cell r="G150">
            <v>40</v>
          </cell>
          <cell r="H150">
            <v>3.9263131713867194E-2</v>
          </cell>
          <cell r="I150">
            <v>3.1682229003906258E-3</v>
          </cell>
          <cell r="J150">
            <v>5.54794921875E-2</v>
          </cell>
          <cell r="K150">
            <v>7.5279174804687501E-2</v>
          </cell>
          <cell r="L150">
            <v>0.17319002160644531</v>
          </cell>
        </row>
        <row r="151">
          <cell r="G151">
            <v>45</v>
          </cell>
          <cell r="H151">
            <v>4.5478326416015624E-2</v>
          </cell>
          <cell r="I151">
            <v>3.148296478271485E-3</v>
          </cell>
          <cell r="J151">
            <v>7.6703796386718745E-2</v>
          </cell>
          <cell r="K151">
            <v>0.11898022460937502</v>
          </cell>
          <cell r="L151">
            <v>0.24431064389038087</v>
          </cell>
        </row>
        <row r="152">
          <cell r="G152">
            <v>50</v>
          </cell>
          <cell r="H152">
            <v>4.947854919433594E-2</v>
          </cell>
          <cell r="I152">
            <v>3.1348227539062501E-3</v>
          </cell>
          <cell r="J152">
            <v>0.11513269042968749</v>
          </cell>
          <cell r="K152">
            <v>0.1637139892578125</v>
          </cell>
          <cell r="L152">
            <v>0.33146005163574221</v>
          </cell>
        </row>
        <row r="153">
          <cell r="G153">
            <v>55</v>
          </cell>
          <cell r="H153">
            <v>4.8894140624999999E-2</v>
          </cell>
          <cell r="I153">
            <v>3.1361222229003912E-3</v>
          </cell>
          <cell r="J153">
            <v>4.8937499999999995E-2</v>
          </cell>
          <cell r="K153">
            <v>0.13748876953125003</v>
          </cell>
          <cell r="L153">
            <v>0.2384565323791504</v>
          </cell>
        </row>
        <row r="154">
          <cell r="G154">
            <v>60</v>
          </cell>
          <cell r="H154">
            <v>5.2476626586914057E-2</v>
          </cell>
          <cell r="I154">
            <v>3.1241278991699225E-3</v>
          </cell>
          <cell r="J154">
            <v>7.8286193847656241E-2</v>
          </cell>
          <cell r="K154">
            <v>0.18878601074218751</v>
          </cell>
          <cell r="L154">
            <v>0.32267295907592775</v>
          </cell>
        </row>
        <row r="155">
          <cell r="G155">
            <v>65</v>
          </cell>
          <cell r="H155">
            <v>5.2645010375976561E-2</v>
          </cell>
          <cell r="I155">
            <v>3.1236589355468753E-3</v>
          </cell>
          <cell r="J155">
            <v>5.8288513183593738E-2</v>
          </cell>
          <cell r="K155">
            <v>0.14754626464843751</v>
          </cell>
          <cell r="L155">
            <v>0.26160344714355466</v>
          </cell>
        </row>
        <row r="156">
          <cell r="G156">
            <v>70</v>
          </cell>
          <cell r="H156">
            <v>5.487176513671875E-2</v>
          </cell>
          <cell r="I156">
            <v>3.1168473815917971E-3</v>
          </cell>
          <cell r="J156">
            <v>6.8919250488281236E-2</v>
          </cell>
          <cell r="K156">
            <v>0.18110375976562501</v>
          </cell>
          <cell r="L156">
            <v>0.30801162277221683</v>
          </cell>
        </row>
        <row r="157">
          <cell r="G157">
            <v>75</v>
          </cell>
          <cell r="H157">
            <v>5.3582400512695305E-2</v>
          </cell>
          <cell r="I157">
            <v>3.1211630554199223E-3</v>
          </cell>
          <cell r="J157">
            <v>6.6582824707031238E-2</v>
          </cell>
          <cell r="K157">
            <v>0.1893367919921875</v>
          </cell>
          <cell r="L157">
            <v>0.31262318026733393</v>
          </cell>
        </row>
        <row r="158">
          <cell r="G158">
            <v>80</v>
          </cell>
          <cell r="H158">
            <v>5.4967337036132817E-2</v>
          </cell>
          <cell r="I158">
            <v>3.1164482421875001E-3</v>
          </cell>
          <cell r="J158">
            <v>7.7664916992187499E-2</v>
          </cell>
          <cell r="K158">
            <v>0.2042423095703125</v>
          </cell>
          <cell r="L158">
            <v>0.33999101184082031</v>
          </cell>
        </row>
        <row r="159">
          <cell r="G159">
            <v>85</v>
          </cell>
          <cell r="H159">
            <v>5.4350802612304697E-2</v>
          </cell>
          <cell r="I159">
            <v>3.1179078369140628E-3</v>
          </cell>
          <cell r="J159">
            <v>6.9970642089843743E-2</v>
          </cell>
          <cell r="K159">
            <v>0.21054187011718747</v>
          </cell>
          <cell r="L159">
            <v>0.33798122265624997</v>
          </cell>
        </row>
        <row r="160">
          <cell r="G160">
            <v>90</v>
          </cell>
          <cell r="H160">
            <v>5.4631777954101561E-2</v>
          </cell>
          <cell r="I160">
            <v>3.1169141845703127E-3</v>
          </cell>
          <cell r="J160">
            <v>5.4550231933593749E-2</v>
          </cell>
          <cell r="K160">
            <v>0.1981378173828125</v>
          </cell>
          <cell r="L160">
            <v>0.31043674145507816</v>
          </cell>
        </row>
        <row r="161">
          <cell r="G161">
            <v>95</v>
          </cell>
          <cell r="H161">
            <v>5.1880334472656255E-2</v>
          </cell>
          <cell r="I161">
            <v>3.1267839050292969E-3</v>
          </cell>
          <cell r="J161">
            <v>5.207043457031249E-2</v>
          </cell>
          <cell r="K161">
            <v>0.15742590332031253</v>
          </cell>
          <cell r="L161">
            <v>0.26450345626831057</v>
          </cell>
        </row>
        <row r="162">
          <cell r="G162">
            <v>100</v>
          </cell>
          <cell r="H162">
            <v>5.5550134277343753E-2</v>
          </cell>
          <cell r="I162">
            <v>3.1145968933105474E-3</v>
          </cell>
          <cell r="J162">
            <v>7.0506958007812509E-2</v>
          </cell>
          <cell r="K162">
            <v>0.19607812500000002</v>
          </cell>
          <cell r="L162">
            <v>0.32524981417846682</v>
          </cell>
        </row>
        <row r="163">
          <cell r="G163">
            <v>105</v>
          </cell>
          <cell r="H163">
            <v>5.4107290649414067E-2</v>
          </cell>
          <cell r="I163">
            <v>3.1187836608886719E-3</v>
          </cell>
          <cell r="J163">
            <v>7.5843566894531242E-2</v>
          </cell>
          <cell r="K163">
            <v>0.1739149169921875</v>
          </cell>
          <cell r="L163">
            <v>0.30698455819702147</v>
          </cell>
        </row>
        <row r="164">
          <cell r="G164">
            <v>110</v>
          </cell>
          <cell r="H164">
            <v>5.4457452392578126E-2</v>
          </cell>
          <cell r="I164">
            <v>3.1176268615722654E-3</v>
          </cell>
          <cell r="J164">
            <v>6.9843200683593759E-2</v>
          </cell>
          <cell r="K164">
            <v>0.17114953613281253</v>
          </cell>
          <cell r="L164">
            <v>0.29856781607055671</v>
          </cell>
        </row>
        <row r="165">
          <cell r="G165">
            <v>115</v>
          </cell>
          <cell r="H165">
            <v>5.1965130615234376E-2</v>
          </cell>
          <cell r="I165">
            <v>3.1258704833984374E-3</v>
          </cell>
          <cell r="J165">
            <v>5.5468872070312494E-2</v>
          </cell>
          <cell r="K165">
            <v>0.15431628417968751</v>
          </cell>
          <cell r="L165">
            <v>0.26487615734863279</v>
          </cell>
        </row>
        <row r="171">
          <cell r="H171" t="str">
            <v>CPU</v>
          </cell>
          <cell r="I171" t="str">
            <v>LPM</v>
          </cell>
          <cell r="J171" t="str">
            <v>TX</v>
          </cell>
          <cell r="K171" t="str">
            <v>RX</v>
          </cell>
          <cell r="L171" t="str">
            <v>Total</v>
          </cell>
        </row>
        <row r="172">
          <cell r="G172">
            <v>10</v>
          </cell>
          <cell r="H172">
            <v>4.0351684570312497E-2</v>
          </cell>
          <cell r="I172">
            <v>3.1652943115234376E-3</v>
          </cell>
          <cell r="J172">
            <v>8.736108398437499E-2</v>
          </cell>
          <cell r="K172">
            <v>0.20466687011718754</v>
          </cell>
          <cell r="L172">
            <v>0.33554493298339849</v>
          </cell>
        </row>
        <row r="173">
          <cell r="G173">
            <v>15</v>
          </cell>
          <cell r="H173">
            <v>3.6662850952148433E-2</v>
          </cell>
          <cell r="I173">
            <v>3.1770264587402345E-3</v>
          </cell>
          <cell r="J173">
            <v>5.9955871582031244E-2</v>
          </cell>
          <cell r="K173">
            <v>6.1343261718750007E-2</v>
          </cell>
          <cell r="L173">
            <v>0.16113901071166992</v>
          </cell>
        </row>
        <row r="174">
          <cell r="G174">
            <v>20</v>
          </cell>
          <cell r="H174">
            <v>3.5132089233398438E-2</v>
          </cell>
          <cell r="I174">
            <v>3.1819729003906253E-3</v>
          </cell>
          <cell r="J174">
            <v>5.7290222167968745E-2</v>
          </cell>
          <cell r="K174">
            <v>8.292700195312501E-2</v>
          </cell>
          <cell r="L174">
            <v>0.17853128625488282</v>
          </cell>
        </row>
        <row r="175">
          <cell r="G175">
            <v>25</v>
          </cell>
          <cell r="H175">
            <v>4.0865396118164067E-2</v>
          </cell>
          <cell r="I175">
            <v>3.163640014648438E-3</v>
          </cell>
          <cell r="J175">
            <v>8.0378356933593728E-2</v>
          </cell>
          <cell r="K175">
            <v>0.19949182128906251</v>
          </cell>
          <cell r="L175">
            <v>0.32389921435546876</v>
          </cell>
        </row>
        <row r="176">
          <cell r="G176">
            <v>30</v>
          </cell>
          <cell r="H176">
            <v>3.5934530639648438E-2</v>
          </cell>
          <cell r="I176">
            <v>3.1793538208007817E-3</v>
          </cell>
          <cell r="J176">
            <v>2.2865112304687501E-2</v>
          </cell>
          <cell r="K176">
            <v>7.5778320312500008E-2</v>
          </cell>
          <cell r="L176">
            <v>0.13775731707763672</v>
          </cell>
        </row>
        <row r="177">
          <cell r="G177">
            <v>35</v>
          </cell>
          <cell r="H177">
            <v>4.8457369995117197E-2</v>
          </cell>
          <cell r="I177">
            <v>3.1376375427246092E-3</v>
          </cell>
          <cell r="J177">
            <v>0.41877246093749998</v>
          </cell>
          <cell r="K177">
            <v>0.29488598632812502</v>
          </cell>
          <cell r="L177">
            <v>0.76525345480346685</v>
          </cell>
        </row>
        <row r="178">
          <cell r="G178">
            <v>40</v>
          </cell>
          <cell r="H178">
            <v>3.9297875976562494E-2</v>
          </cell>
          <cell r="I178">
            <v>3.1688610534667972E-3</v>
          </cell>
          <cell r="J178">
            <v>5.9584167480468749E-2</v>
          </cell>
          <cell r="K178">
            <v>5.8681152343750001E-2</v>
          </cell>
          <cell r="L178">
            <v>0.16073205685424802</v>
          </cell>
        </row>
        <row r="179">
          <cell r="G179">
            <v>45</v>
          </cell>
          <cell r="H179">
            <v>4.0118444824218752E-2</v>
          </cell>
          <cell r="I179">
            <v>3.1661593933105469E-3</v>
          </cell>
          <cell r="J179">
            <v>6.7506774902343747E-2</v>
          </cell>
          <cell r="K179">
            <v>8.9490478515624999E-2</v>
          </cell>
          <cell r="L179">
            <v>0.20028185763549805</v>
          </cell>
        </row>
        <row r="180">
          <cell r="G180">
            <v>50</v>
          </cell>
          <cell r="H180">
            <v>4.4388363647460939E-2</v>
          </cell>
          <cell r="I180">
            <v>3.1517722473144534E-3</v>
          </cell>
          <cell r="J180">
            <v>6.1660400390624995E-2</v>
          </cell>
          <cell r="K180">
            <v>9.0850219726562501E-2</v>
          </cell>
          <cell r="L180">
            <v>0.20005075601196287</v>
          </cell>
        </row>
        <row r="181">
          <cell r="G181">
            <v>55</v>
          </cell>
          <cell r="H181">
            <v>5.0713330078125E-2</v>
          </cell>
          <cell r="I181">
            <v>3.130015289306641E-3</v>
          </cell>
          <cell r="J181">
            <v>0.11087933349609375</v>
          </cell>
          <cell r="K181">
            <v>0.14818310546875002</v>
          </cell>
          <cell r="L181">
            <v>0.31290578433227539</v>
          </cell>
        </row>
        <row r="182">
          <cell r="G182">
            <v>60</v>
          </cell>
          <cell r="H182">
            <v>5.4220788574218755E-2</v>
          </cell>
          <cell r="I182">
            <v>3.1189807128906249E-3</v>
          </cell>
          <cell r="J182">
            <v>5.093939208984375E-2</v>
          </cell>
          <cell r="K182">
            <v>0.17943994140625003</v>
          </cell>
          <cell r="L182">
            <v>0.28771910278320312</v>
          </cell>
        </row>
        <row r="183">
          <cell r="G183">
            <v>65</v>
          </cell>
          <cell r="H183">
            <v>5.4959280395507806E-2</v>
          </cell>
          <cell r="I183">
            <v>3.116632202148438E-3</v>
          </cell>
          <cell r="J183">
            <v>5.3966125488281252E-2</v>
          </cell>
          <cell r="K183">
            <v>0.14877404785156254</v>
          </cell>
          <cell r="L183">
            <v>0.26081608593750005</v>
          </cell>
        </row>
        <row r="184">
          <cell r="G184">
            <v>70</v>
          </cell>
          <cell r="H184">
            <v>5.6024569702148433E-2</v>
          </cell>
          <cell r="I184">
            <v>3.1122957153320312E-3</v>
          </cell>
          <cell r="J184">
            <v>7.7218872070312486E-2</v>
          </cell>
          <cell r="K184">
            <v>0.183238037109375</v>
          </cell>
          <cell r="L184">
            <v>0.31959377459716798</v>
          </cell>
        </row>
        <row r="185">
          <cell r="G185">
            <v>75</v>
          </cell>
          <cell r="H185">
            <v>5.6209167480468759E-2</v>
          </cell>
          <cell r="I185">
            <v>3.1124246215820319E-3</v>
          </cell>
          <cell r="J185">
            <v>7.662945556640624E-2</v>
          </cell>
          <cell r="K185">
            <v>0.20429394531250003</v>
          </cell>
          <cell r="L185">
            <v>0.34024499298095706</v>
          </cell>
        </row>
        <row r="186">
          <cell r="G186">
            <v>80</v>
          </cell>
          <cell r="H186">
            <v>5.5950851440429689E-2</v>
          </cell>
          <cell r="I186">
            <v>3.1125625915527345E-3</v>
          </cell>
          <cell r="J186">
            <v>5.9228393554687488E-2</v>
          </cell>
          <cell r="K186">
            <v>0.174723876953125</v>
          </cell>
          <cell r="L186">
            <v>0.29301568453979487</v>
          </cell>
        </row>
        <row r="187">
          <cell r="G187">
            <v>85</v>
          </cell>
          <cell r="H187">
            <v>6.0373040771484379E-2</v>
          </cell>
          <cell r="I187">
            <v>3.0978679504394535E-3</v>
          </cell>
          <cell r="J187">
            <v>0.12483947753906248</v>
          </cell>
          <cell r="K187">
            <v>0.21015747070312502</v>
          </cell>
          <cell r="L187">
            <v>0.39846785696411136</v>
          </cell>
        </row>
        <row r="188">
          <cell r="G188">
            <v>90</v>
          </cell>
          <cell r="H188">
            <v>5.9467474365234384E-2</v>
          </cell>
          <cell r="I188">
            <v>3.1016377868652348E-3</v>
          </cell>
          <cell r="J188">
            <v>9.7285583496093744E-2</v>
          </cell>
          <cell r="K188">
            <v>0.2129400634765625</v>
          </cell>
          <cell r="L188">
            <v>0.3727947591247559</v>
          </cell>
        </row>
        <row r="189">
          <cell r="G189">
            <v>95</v>
          </cell>
          <cell r="H189">
            <v>5.4903689575195314E-2</v>
          </cell>
          <cell r="I189">
            <v>3.1161303405761722E-3</v>
          </cell>
          <cell r="J189">
            <v>5.5065307617187489E-2</v>
          </cell>
          <cell r="K189">
            <v>0.15078210449218751</v>
          </cell>
          <cell r="L189">
            <v>0.2638672320251465</v>
          </cell>
        </row>
        <row r="190">
          <cell r="G190">
            <v>100</v>
          </cell>
          <cell r="H190">
            <v>5.9552975463867196E-2</v>
          </cell>
          <cell r="I190">
            <v>3.1013396911621091E-3</v>
          </cell>
          <cell r="J190">
            <v>0.111872314453125</v>
          </cell>
          <cell r="K190">
            <v>0.20010571289062501</v>
          </cell>
          <cell r="L190">
            <v>0.3746323424987793</v>
          </cell>
        </row>
        <row r="191">
          <cell r="G191">
            <v>105</v>
          </cell>
          <cell r="H191">
            <v>5.6570709228515634E-2</v>
          </cell>
          <cell r="I191">
            <v>3.11055615234375E-3</v>
          </cell>
          <cell r="J191">
            <v>6.6550964355468742E-2</v>
          </cell>
          <cell r="K191">
            <v>0.17998498535156252</v>
          </cell>
          <cell r="L191">
            <v>0.30621721508789068</v>
          </cell>
        </row>
        <row r="192">
          <cell r="G192">
            <v>110</v>
          </cell>
          <cell r="H192">
            <v>5.7901263427734384E-2</v>
          </cell>
          <cell r="I192">
            <v>3.1067742309570314E-3</v>
          </cell>
          <cell r="J192">
            <v>6.645538330078124E-2</v>
          </cell>
          <cell r="K192">
            <v>0.17852197265625003</v>
          </cell>
          <cell r="L192">
            <v>0.30598539361572269</v>
          </cell>
        </row>
        <row r="193">
          <cell r="G193">
            <v>115</v>
          </cell>
          <cell r="H193">
            <v>5.5452850341796874E-2</v>
          </cell>
          <cell r="I193">
            <v>3.1142867126464848E-3</v>
          </cell>
          <cell r="J193">
            <v>6.2260437011718739E-2</v>
          </cell>
          <cell r="K193">
            <v>0.16878002929687502</v>
          </cell>
          <cell r="L193">
            <v>0.28960760336303715</v>
          </cell>
        </row>
        <row r="199">
          <cell r="H199" t="str">
            <v>CPU</v>
          </cell>
          <cell r="I199" t="str">
            <v>LPM</v>
          </cell>
          <cell r="J199" t="str">
            <v>TX</v>
          </cell>
          <cell r="K199" t="str">
            <v>RX</v>
          </cell>
          <cell r="L199" t="str">
            <v>Total</v>
          </cell>
        </row>
        <row r="200">
          <cell r="G200">
            <v>10</v>
          </cell>
          <cell r="H200">
            <v>4.364916687011719E-2</v>
          </cell>
          <cell r="I200">
            <v>3.1535863342285158E-3</v>
          </cell>
          <cell r="J200">
            <v>0.22680322265625</v>
          </cell>
          <cell r="K200">
            <v>0.25455847167968748</v>
          </cell>
          <cell r="L200">
            <v>0.52816444754028313</v>
          </cell>
        </row>
        <row r="201">
          <cell r="G201">
            <v>15</v>
          </cell>
          <cell r="H201">
            <v>3.417032775878906E-2</v>
          </cell>
          <cell r="I201">
            <v>3.1854104003906252E-3</v>
          </cell>
          <cell r="J201">
            <v>1.0089111328125001E-2</v>
          </cell>
          <cell r="K201">
            <v>5.6420654296875011E-2</v>
          </cell>
          <cell r="L201">
            <v>0.10386550378417969</v>
          </cell>
        </row>
        <row r="202">
          <cell r="G202">
            <v>20</v>
          </cell>
          <cell r="H202">
            <v>4.9328393554687495E-2</v>
          </cell>
          <cell r="I202">
            <v>3.1352836608886719E-3</v>
          </cell>
          <cell r="J202">
            <v>0.53601855468749993</v>
          </cell>
          <cell r="K202">
            <v>0.314737060546875</v>
          </cell>
          <cell r="L202">
            <v>0.90321929244995114</v>
          </cell>
        </row>
        <row r="203">
          <cell r="G203">
            <v>25</v>
          </cell>
          <cell r="H203">
            <v>5.0059936523437494E-2</v>
          </cell>
          <cell r="I203">
            <v>3.1327552185058593E-3</v>
          </cell>
          <cell r="J203">
            <v>0.45936254882812494</v>
          </cell>
          <cell r="K203">
            <v>0.340853271484375</v>
          </cell>
          <cell r="L203">
            <v>0.85340851205444324</v>
          </cell>
        </row>
        <row r="204">
          <cell r="G204">
            <v>30</v>
          </cell>
          <cell r="H204">
            <v>3.3920571899414068E-2</v>
          </cell>
          <cell r="I204">
            <v>3.1867672729492193E-3</v>
          </cell>
          <cell r="J204">
            <v>1.6142578124999998E-3</v>
          </cell>
          <cell r="K204">
            <v>5.1888183593750005E-2</v>
          </cell>
          <cell r="L204">
            <v>9.0609780578613297E-2</v>
          </cell>
        </row>
        <row r="205">
          <cell r="G205">
            <v>35</v>
          </cell>
          <cell r="H205">
            <v>4.303726501464844E-2</v>
          </cell>
          <cell r="I205">
            <v>3.1562477111816405E-3</v>
          </cell>
          <cell r="J205">
            <v>7.5848876953124991E-2</v>
          </cell>
          <cell r="K205">
            <v>0.13433898925781251</v>
          </cell>
          <cell r="L205">
            <v>0.2563813789367676</v>
          </cell>
        </row>
        <row r="206">
          <cell r="G206">
            <v>40</v>
          </cell>
          <cell r="H206">
            <v>4.2502404785156253E-2</v>
          </cell>
          <cell r="I206">
            <v>3.1581524353027348E-3</v>
          </cell>
          <cell r="J206">
            <v>0.1031956787109375</v>
          </cell>
          <cell r="K206">
            <v>0.1252969970703125</v>
          </cell>
          <cell r="L206">
            <v>0.27415323300170902</v>
          </cell>
        </row>
        <row r="207">
          <cell r="G207">
            <v>45</v>
          </cell>
          <cell r="H207">
            <v>4.6383691406250004E-2</v>
          </cell>
          <cell r="I207">
            <v>3.1444736022949223E-3</v>
          </cell>
          <cell r="J207">
            <v>8.9522277832031247E-2</v>
          </cell>
          <cell r="K207">
            <v>0.12999584960937502</v>
          </cell>
          <cell r="L207">
            <v>0.26904629244995115</v>
          </cell>
        </row>
        <row r="208">
          <cell r="G208">
            <v>50</v>
          </cell>
          <cell r="H208">
            <v>4.6947354125976566E-2</v>
          </cell>
          <cell r="I208">
            <v>3.1425705566406254E-3</v>
          </cell>
          <cell r="J208">
            <v>8.4865356445312498E-2</v>
          </cell>
          <cell r="K208">
            <v>0.14755200195312501</v>
          </cell>
          <cell r="L208">
            <v>0.28250728308105472</v>
          </cell>
        </row>
        <row r="209">
          <cell r="G209">
            <v>55</v>
          </cell>
          <cell r="H209">
            <v>5.0963488769531246E-2</v>
          </cell>
          <cell r="I209">
            <v>3.1292566223144534E-3</v>
          </cell>
          <cell r="J209">
            <v>9.6064270019531245E-2</v>
          </cell>
          <cell r="K209">
            <v>0.15293359375000001</v>
          </cell>
          <cell r="L209">
            <v>0.30309060916137698</v>
          </cell>
        </row>
        <row r="210">
          <cell r="G210">
            <v>60</v>
          </cell>
          <cell r="H210">
            <v>5.2868078613281251E-2</v>
          </cell>
          <cell r="I210">
            <v>3.1228811340332035E-3</v>
          </cell>
          <cell r="J210">
            <v>6.9338745117187489E-2</v>
          </cell>
          <cell r="K210">
            <v>0.1544482421875</v>
          </cell>
          <cell r="L210">
            <v>0.27977794705200199</v>
          </cell>
        </row>
        <row r="211">
          <cell r="G211">
            <v>65</v>
          </cell>
          <cell r="H211">
            <v>5.2685595703124997E-2</v>
          </cell>
          <cell r="I211">
            <v>3.1241634826660158E-3</v>
          </cell>
          <cell r="J211">
            <v>6.4968566894531246E-2</v>
          </cell>
          <cell r="K211">
            <v>0.15061572265625001</v>
          </cell>
          <cell r="L211">
            <v>0.27139404873657225</v>
          </cell>
        </row>
        <row r="212">
          <cell r="G212">
            <v>70</v>
          </cell>
          <cell r="H212">
            <v>5.2144692993164071E-2</v>
          </cell>
          <cell r="I212">
            <v>3.1253159179687505E-3</v>
          </cell>
          <cell r="J212">
            <v>6.3041015624999988E-2</v>
          </cell>
          <cell r="K212">
            <v>0.16154528808593749</v>
          </cell>
          <cell r="L212">
            <v>0.27985631262207034</v>
          </cell>
        </row>
        <row r="213">
          <cell r="G213">
            <v>75</v>
          </cell>
          <cell r="H213">
            <v>5.3135861206054687E-2</v>
          </cell>
          <cell r="I213">
            <v>3.1219912109375003E-3</v>
          </cell>
          <cell r="J213">
            <v>5.915405273437499E-2</v>
          </cell>
          <cell r="K213">
            <v>0.18532641601562497</v>
          </cell>
          <cell r="L213">
            <v>0.30073832116699217</v>
          </cell>
        </row>
        <row r="214">
          <cell r="G214">
            <v>80</v>
          </cell>
          <cell r="H214">
            <v>5.174598999023438E-2</v>
          </cell>
          <cell r="I214">
            <v>3.1265539550781253E-3</v>
          </cell>
          <cell r="J214">
            <v>5.910095214843749E-2</v>
          </cell>
          <cell r="K214">
            <v>0.1559801025390625</v>
          </cell>
          <cell r="L214">
            <v>0.26995359863281249</v>
          </cell>
        </row>
        <row r="215">
          <cell r="G215">
            <v>85</v>
          </cell>
          <cell r="H215">
            <v>6.0891082763671882E-2</v>
          </cell>
          <cell r="I215">
            <v>3.0961424865722656E-3</v>
          </cell>
          <cell r="J215">
            <v>0.14219805908203123</v>
          </cell>
          <cell r="K215">
            <v>0.27773718261718749</v>
          </cell>
          <cell r="L215">
            <v>0.48392246694946289</v>
          </cell>
        </row>
        <row r="216">
          <cell r="G216">
            <v>90</v>
          </cell>
          <cell r="H216">
            <v>5.3778982543945315E-2</v>
          </cell>
          <cell r="I216">
            <v>3.1205410156250001E-3</v>
          </cell>
          <cell r="J216">
            <v>5.3498840332031249E-2</v>
          </cell>
          <cell r="K216">
            <v>0.1674547119140625</v>
          </cell>
          <cell r="L216">
            <v>0.2778530758056641</v>
          </cell>
        </row>
        <row r="217">
          <cell r="G217">
            <v>95</v>
          </cell>
          <cell r="H217">
            <v>5.5452850341796874E-2</v>
          </cell>
          <cell r="I217">
            <v>3.1148926391601568E-3</v>
          </cell>
          <cell r="J217">
            <v>7.0363586425781249E-2</v>
          </cell>
          <cell r="K217">
            <v>0.17886621093750002</v>
          </cell>
          <cell r="L217">
            <v>0.30779754034423834</v>
          </cell>
        </row>
        <row r="218">
          <cell r="G218">
            <v>100</v>
          </cell>
          <cell r="H218">
            <v>5.8047189331054683E-2</v>
          </cell>
          <cell r="I218">
            <v>3.1063069458007815E-3</v>
          </cell>
          <cell r="J218">
            <v>8.8083251953124983E-2</v>
          </cell>
          <cell r="K218">
            <v>0.24300927734375002</v>
          </cell>
          <cell r="L218">
            <v>0.39224602557373045</v>
          </cell>
        </row>
        <row r="219">
          <cell r="G219">
            <v>105</v>
          </cell>
          <cell r="H219">
            <v>5.7702566528320315E-2</v>
          </cell>
          <cell r="I219">
            <v>3.1068232421875004E-3</v>
          </cell>
          <cell r="J219">
            <v>9.4752685546874993E-2</v>
          </cell>
          <cell r="K219">
            <v>0.21310070800781253</v>
          </cell>
          <cell r="L219">
            <v>0.36866278332519531</v>
          </cell>
        </row>
        <row r="220">
          <cell r="G220">
            <v>110</v>
          </cell>
          <cell r="H220">
            <v>5.7307388305664064E-2</v>
          </cell>
          <cell r="I220">
            <v>3.1088108825683596E-3</v>
          </cell>
          <cell r="J220">
            <v>7.6348022460937498E-2</v>
          </cell>
          <cell r="K220">
            <v>0.19474707031249999</v>
          </cell>
          <cell r="L220">
            <v>0.33151129196166995</v>
          </cell>
        </row>
        <row r="221">
          <cell r="G221">
            <v>115</v>
          </cell>
          <cell r="H221">
            <v>5.3202127075195317E-2</v>
          </cell>
          <cell r="I221">
            <v>3.1217921447753913E-3</v>
          </cell>
          <cell r="J221">
            <v>5.5229919433593747E-2</v>
          </cell>
          <cell r="K221">
            <v>0.1604322509765625</v>
          </cell>
          <cell r="L221">
            <v>0.27198608963012694</v>
          </cell>
        </row>
        <row r="227">
          <cell r="H227" t="str">
            <v>CPU</v>
          </cell>
          <cell r="I227" t="str">
            <v>LPM</v>
          </cell>
          <cell r="J227" t="str">
            <v>TX</v>
          </cell>
          <cell r="K227" t="str">
            <v>RX</v>
          </cell>
          <cell r="L227" t="str">
            <v>Total</v>
          </cell>
        </row>
        <row r="228">
          <cell r="G228">
            <v>10</v>
          </cell>
          <cell r="H228">
            <v>4.5842184448242188E-2</v>
          </cell>
          <cell r="I228">
            <v>3.1462900390625001E-3</v>
          </cell>
          <cell r="J228">
            <v>0.33180963134765623</v>
          </cell>
          <cell r="K228">
            <v>0.28979699707031253</v>
          </cell>
          <cell r="L228">
            <v>0.67059510290527347</v>
          </cell>
        </row>
        <row r="229">
          <cell r="G229">
            <v>15</v>
          </cell>
          <cell r="H229">
            <v>3.5501184082031248E-2</v>
          </cell>
          <cell r="I229">
            <v>3.1808453063964849E-3</v>
          </cell>
          <cell r="J229">
            <v>6.5000427246093742E-2</v>
          </cell>
          <cell r="K229">
            <v>7.5543090820312506E-2</v>
          </cell>
          <cell r="L229">
            <v>0.17922554745483399</v>
          </cell>
        </row>
        <row r="230">
          <cell r="G230">
            <v>20</v>
          </cell>
          <cell r="H230">
            <v>3.8582345581054688E-2</v>
          </cell>
          <cell r="I230">
            <v>3.1705217285156249E-3</v>
          </cell>
          <cell r="J230">
            <v>0.2309078979492187</v>
          </cell>
          <cell r="K230">
            <v>0.15742590332031253</v>
          </cell>
          <cell r="L230">
            <v>0.43008666857910155</v>
          </cell>
        </row>
        <row r="231">
          <cell r="G231">
            <v>25</v>
          </cell>
          <cell r="H231">
            <v>4.9296166992187501E-2</v>
          </cell>
          <cell r="I231">
            <v>3.1355867919921876E-3</v>
          </cell>
          <cell r="J231">
            <v>0.4655540771484375</v>
          </cell>
          <cell r="K231">
            <v>0.29422619628906249</v>
          </cell>
          <cell r="L231">
            <v>0.81221202722167973</v>
          </cell>
        </row>
        <row r="232">
          <cell r="G232">
            <v>30</v>
          </cell>
          <cell r="H232">
            <v>3.4686254882812503E-2</v>
          </cell>
          <cell r="I232">
            <v>3.1841297302246099E-3</v>
          </cell>
          <cell r="J232">
            <v>1.0099731445312499E-2</v>
          </cell>
          <cell r="K232">
            <v>7.1819580078125E-2</v>
          </cell>
          <cell r="L232">
            <v>0.11978969613647461</v>
          </cell>
        </row>
        <row r="233">
          <cell r="G233">
            <v>35</v>
          </cell>
          <cell r="H233">
            <v>4.9948251342773441E-2</v>
          </cell>
          <cell r="I233">
            <v>3.1333252258300779E-3</v>
          </cell>
          <cell r="J233">
            <v>0.37219793701171872</v>
          </cell>
          <cell r="K233">
            <v>0.31103076171875005</v>
          </cell>
          <cell r="L233">
            <v>0.73631027529907223</v>
          </cell>
        </row>
        <row r="234">
          <cell r="G234">
            <v>40</v>
          </cell>
          <cell r="H234">
            <v>4.2892648315429688E-2</v>
          </cell>
          <cell r="I234">
            <v>3.1568291320800781E-3</v>
          </cell>
          <cell r="J234">
            <v>0.14075372314453122</v>
          </cell>
          <cell r="K234">
            <v>9.7803833007812507E-2</v>
          </cell>
          <cell r="L234">
            <v>0.28460703359985351</v>
          </cell>
        </row>
        <row r="235">
          <cell r="G235">
            <v>45</v>
          </cell>
          <cell r="H235">
            <v>3.8187066650390629E-2</v>
          </cell>
          <cell r="I235">
            <v>3.1717940063476563E-3</v>
          </cell>
          <cell r="J235">
            <v>1.0168762207031249E-2</v>
          </cell>
          <cell r="K235">
            <v>5.1670166015625005E-2</v>
          </cell>
          <cell r="L235">
            <v>0.10319778887939454</v>
          </cell>
        </row>
        <row r="236">
          <cell r="G236">
            <v>50</v>
          </cell>
          <cell r="H236">
            <v>4.3892880249023436E-2</v>
          </cell>
          <cell r="I236">
            <v>3.1527786560058601E-3</v>
          </cell>
          <cell r="J236">
            <v>0.11733105468749999</v>
          </cell>
          <cell r="K236">
            <v>0.11418957519531252</v>
          </cell>
          <cell r="L236">
            <v>0.27856628878784179</v>
          </cell>
        </row>
        <row r="237">
          <cell r="G237">
            <v>55</v>
          </cell>
          <cell r="H237">
            <v>4.0211801147460931E-2</v>
          </cell>
          <cell r="I237">
            <v>3.1650902099609381E-3</v>
          </cell>
          <cell r="J237">
            <v>1.0237792968749999E-2</v>
          </cell>
          <cell r="K237">
            <v>5.36724853515625E-2</v>
          </cell>
          <cell r="L237">
            <v>0.10728716967773437</v>
          </cell>
        </row>
        <row r="238">
          <cell r="G238">
            <v>60</v>
          </cell>
          <cell r="H238">
            <v>5.2786102294921873E-2</v>
          </cell>
          <cell r="I238">
            <v>3.1239180908203129E-3</v>
          </cell>
          <cell r="J238">
            <v>0.34367230224609374</v>
          </cell>
          <cell r="K238">
            <v>0.24090368652343752</v>
          </cell>
          <cell r="L238">
            <v>0.64048600915527343</v>
          </cell>
        </row>
        <row r="239">
          <cell r="G239">
            <v>65</v>
          </cell>
          <cell r="H239">
            <v>5.3911816406250007E-2</v>
          </cell>
          <cell r="I239">
            <v>3.1193818664550783E-3</v>
          </cell>
          <cell r="J239">
            <v>4.6261230468749998E-2</v>
          </cell>
          <cell r="K239">
            <v>0.15867089843750001</v>
          </cell>
          <cell r="L239">
            <v>0.2619633271789551</v>
          </cell>
        </row>
        <row r="240">
          <cell r="G240">
            <v>70</v>
          </cell>
          <cell r="H240">
            <v>5.5085568237304691E-2</v>
          </cell>
          <cell r="I240">
            <v>3.1154287414550787E-3</v>
          </cell>
          <cell r="J240">
            <v>5.4736083984374996E-2</v>
          </cell>
          <cell r="K240">
            <v>0.18358227539062502</v>
          </cell>
          <cell r="L240">
            <v>0.29651935635375981</v>
          </cell>
        </row>
        <row r="241">
          <cell r="G241">
            <v>75</v>
          </cell>
          <cell r="H241">
            <v>5.3047036743164057E-2</v>
          </cell>
          <cell r="I241">
            <v>3.1229375305175788E-3</v>
          </cell>
          <cell r="J241">
            <v>5.2670471191406242E-2</v>
          </cell>
          <cell r="K241">
            <v>0.18976708984375001</v>
          </cell>
          <cell r="L241">
            <v>0.29860753530883788</v>
          </cell>
        </row>
        <row r="242">
          <cell r="G242">
            <v>80</v>
          </cell>
          <cell r="H242">
            <v>5.6357208251953124E-2</v>
          </cell>
          <cell r="I242">
            <v>3.1119996337890627E-3</v>
          </cell>
          <cell r="J242">
            <v>7.3666442871093751E-2</v>
          </cell>
          <cell r="K242">
            <v>0.19315209960937502</v>
          </cell>
          <cell r="L242">
            <v>0.32628775036621094</v>
          </cell>
        </row>
        <row r="243">
          <cell r="G243">
            <v>85</v>
          </cell>
          <cell r="H243">
            <v>6.3137576293945327E-2</v>
          </cell>
          <cell r="I243">
            <v>3.0893128051757814E-3</v>
          </cell>
          <cell r="J243">
            <v>0.17139807128906248</v>
          </cell>
          <cell r="K243">
            <v>0.3562177734375</v>
          </cell>
          <cell r="L243">
            <v>0.59384273382568353</v>
          </cell>
        </row>
        <row r="244">
          <cell r="G244">
            <v>90</v>
          </cell>
          <cell r="H244">
            <v>6.0748681640624996E-2</v>
          </cell>
          <cell r="I244">
            <v>3.0972660522460937E-3</v>
          </cell>
          <cell r="J244">
            <v>0.13397277832031249</v>
          </cell>
          <cell r="K244">
            <v>0.24154626464843754</v>
          </cell>
          <cell r="L244">
            <v>0.4393649906616211</v>
          </cell>
        </row>
        <row r="245">
          <cell r="G245">
            <v>95</v>
          </cell>
          <cell r="H245">
            <v>5.619375915527345E-2</v>
          </cell>
          <cell r="I245">
            <v>3.112433013916015E-3</v>
          </cell>
          <cell r="J245">
            <v>6.3805664062500003E-2</v>
          </cell>
          <cell r="K245">
            <v>0.16450573730468754</v>
          </cell>
          <cell r="L245">
            <v>0.287617593536377</v>
          </cell>
        </row>
        <row r="246">
          <cell r="G246">
            <v>100</v>
          </cell>
          <cell r="H246">
            <v>5.7106072998046882E-2</v>
          </cell>
          <cell r="I246">
            <v>3.1094772338867188E-3</v>
          </cell>
          <cell r="J246">
            <v>9.2193237304687481E-2</v>
          </cell>
          <cell r="K246">
            <v>0.2214542236328125</v>
          </cell>
          <cell r="L246">
            <v>0.37386301116943355</v>
          </cell>
        </row>
        <row r="247">
          <cell r="G247">
            <v>105</v>
          </cell>
          <cell r="H247">
            <v>5.4501461791992195E-2</v>
          </cell>
          <cell r="I247">
            <v>3.1175587158203131E-3</v>
          </cell>
          <cell r="J247">
            <v>6.012579345703125E-2</v>
          </cell>
          <cell r="K247">
            <v>0.21390393066406252</v>
          </cell>
          <cell r="L247">
            <v>0.33164874462890626</v>
          </cell>
        </row>
        <row r="248">
          <cell r="G248">
            <v>110</v>
          </cell>
          <cell r="H248">
            <v>5.6795791625976574E-2</v>
          </cell>
          <cell r="I248">
            <v>3.1098001708984371E-3</v>
          </cell>
          <cell r="J248">
            <v>6.0922302246093747E-2</v>
          </cell>
          <cell r="K248">
            <v>0.18048986816406251</v>
          </cell>
          <cell r="L248">
            <v>0.30131776220703127</v>
          </cell>
        </row>
        <row r="249">
          <cell r="G249">
            <v>115</v>
          </cell>
          <cell r="H249">
            <v>5.3701538085937507E-2</v>
          </cell>
          <cell r="I249">
            <v>3.1201687316894534E-3</v>
          </cell>
          <cell r="J249">
            <v>5.2872253417968744E-2</v>
          </cell>
          <cell r="K249">
            <v>0.171143798828125</v>
          </cell>
          <cell r="L249">
            <v>0.28083775906372072</v>
          </cell>
        </row>
        <row r="255">
          <cell r="H255" t="str">
            <v>CPU</v>
          </cell>
          <cell r="I255" t="str">
            <v>LPM</v>
          </cell>
          <cell r="J255" t="str">
            <v>TX</v>
          </cell>
          <cell r="K255" t="str">
            <v>RX</v>
          </cell>
          <cell r="L255" t="str">
            <v>Total</v>
          </cell>
        </row>
        <row r="256">
          <cell r="G256">
            <v>10</v>
          </cell>
          <cell r="H256">
            <v>4.6140078735351558E-2</v>
          </cell>
          <cell r="I256">
            <v>3.1459389038085935E-3</v>
          </cell>
          <cell r="J256">
            <v>0.17454693603515622</v>
          </cell>
          <cell r="K256">
            <v>0.28431787109375001</v>
          </cell>
          <cell r="L256">
            <v>0.50815082476806639</v>
          </cell>
        </row>
        <row r="257">
          <cell r="G257">
            <v>15</v>
          </cell>
          <cell r="H257">
            <v>3.6486611938476562E-2</v>
          </cell>
          <cell r="I257">
            <v>3.1781164550781253E-3</v>
          </cell>
          <cell r="J257">
            <v>1.01103515625E-2</v>
          </cell>
          <cell r="K257">
            <v>5.2479125976562499E-2</v>
          </cell>
          <cell r="L257">
            <v>0.10225420593261719</v>
          </cell>
        </row>
        <row r="258">
          <cell r="G258">
            <v>20</v>
          </cell>
          <cell r="H258">
            <v>4.0361251831054684E-2</v>
          </cell>
          <cell r="I258">
            <v>3.1645937194824214E-3</v>
          </cell>
          <cell r="J258">
            <v>0.21668225097656249</v>
          </cell>
          <cell r="K258">
            <v>0.15122387695312503</v>
          </cell>
          <cell r="L258">
            <v>0.41143197348022464</v>
          </cell>
        </row>
        <row r="259">
          <cell r="G259">
            <v>25</v>
          </cell>
          <cell r="H259">
            <v>3.4142633056640621E-2</v>
          </cell>
          <cell r="I259">
            <v>3.185713195800782E-3</v>
          </cell>
          <cell r="J259">
            <v>1.5887695312499998E-2</v>
          </cell>
          <cell r="K259">
            <v>4.5422241210937506E-2</v>
          </cell>
          <cell r="L259">
            <v>9.863828277587891E-2</v>
          </cell>
        </row>
        <row r="260">
          <cell r="G260">
            <v>30</v>
          </cell>
          <cell r="H260">
            <v>3.3674340820312502E-2</v>
          </cell>
          <cell r="I260">
            <v>3.187637725830078E-3</v>
          </cell>
          <cell r="J260">
            <v>0</v>
          </cell>
          <cell r="K260">
            <v>4.5146850585937502E-2</v>
          </cell>
          <cell r="L260">
            <v>8.2008829132080074E-2</v>
          </cell>
        </row>
        <row r="261">
          <cell r="G261">
            <v>35</v>
          </cell>
          <cell r="H261">
            <v>4.9106533813476565E-2</v>
          </cell>
          <cell r="I261">
            <v>3.135436065673828E-3</v>
          </cell>
          <cell r="J261">
            <v>0.29586053466796874</v>
          </cell>
          <cell r="K261">
            <v>0.31185119628906249</v>
          </cell>
          <cell r="L261">
            <v>0.65995370083618154</v>
          </cell>
        </row>
        <row r="262">
          <cell r="G262">
            <v>40</v>
          </cell>
          <cell r="H262">
            <v>3.949919128417969E-2</v>
          </cell>
          <cell r="I262">
            <v>3.1681497192382812E-3</v>
          </cell>
          <cell r="J262">
            <v>6.0194824218749998E-2</v>
          </cell>
          <cell r="K262">
            <v>0.11989819335937502</v>
          </cell>
          <cell r="L262">
            <v>0.22276035858154297</v>
          </cell>
        </row>
        <row r="263">
          <cell r="G263">
            <v>45</v>
          </cell>
          <cell r="H263">
            <v>4.5735937500000004E-2</v>
          </cell>
          <cell r="I263">
            <v>3.1474334106445312E-3</v>
          </cell>
          <cell r="J263">
            <v>0.15302526855468748</v>
          </cell>
          <cell r="K263">
            <v>0.14977807617187502</v>
          </cell>
          <cell r="L263">
            <v>0.35168671563720705</v>
          </cell>
        </row>
        <row r="264">
          <cell r="G264">
            <v>50</v>
          </cell>
          <cell r="H264">
            <v>4.7856445312500002E-2</v>
          </cell>
          <cell r="I264">
            <v>3.1403042907714846E-3</v>
          </cell>
          <cell r="J264">
            <v>8.3707763671874991E-2</v>
          </cell>
          <cell r="K264">
            <v>0.13176867675781251</v>
          </cell>
          <cell r="L264">
            <v>0.266473190032959</v>
          </cell>
        </row>
        <row r="265">
          <cell r="G265">
            <v>55</v>
          </cell>
          <cell r="H265">
            <v>4.9944525146484377E-2</v>
          </cell>
          <cell r="I265">
            <v>3.1332849426269536E-3</v>
          </cell>
          <cell r="J265">
            <v>6.8940490722656247E-2</v>
          </cell>
          <cell r="K265">
            <v>0.14357031250000002</v>
          </cell>
          <cell r="L265">
            <v>0.26558861331176759</v>
          </cell>
        </row>
        <row r="266">
          <cell r="G266">
            <v>60</v>
          </cell>
          <cell r="H266">
            <v>5.3070098876953131E-2</v>
          </cell>
          <cell r="I266">
            <v>3.1228848266601564E-3</v>
          </cell>
          <cell r="J266">
            <v>5.5718444824218748E-2</v>
          </cell>
          <cell r="K266">
            <v>0.19763867187500003</v>
          </cell>
          <cell r="L266">
            <v>0.30955010040283204</v>
          </cell>
        </row>
        <row r="267">
          <cell r="G267">
            <v>65</v>
          </cell>
          <cell r="H267">
            <v>5.2615200805664071E-2</v>
          </cell>
          <cell r="I267">
            <v>3.124392761230469E-3</v>
          </cell>
          <cell r="J267">
            <v>5.6206970214843742E-2</v>
          </cell>
          <cell r="K267">
            <v>0.16605480957031252</v>
          </cell>
          <cell r="L267">
            <v>0.27800137335205077</v>
          </cell>
        </row>
        <row r="268">
          <cell r="G268">
            <v>70</v>
          </cell>
          <cell r="H268">
            <v>5.3032131958007815E-2</v>
          </cell>
          <cell r="I268">
            <v>3.1229774780273437E-3</v>
          </cell>
          <cell r="J268">
            <v>5.6722045898437497E-2</v>
          </cell>
          <cell r="K268">
            <v>0.17308300781250002</v>
          </cell>
          <cell r="L268">
            <v>0.2859601631469727</v>
          </cell>
        </row>
        <row r="269">
          <cell r="G269">
            <v>75</v>
          </cell>
          <cell r="H269">
            <v>5.3609692382812511E-2</v>
          </cell>
          <cell r="I269">
            <v>3.1204403076171882E-3</v>
          </cell>
          <cell r="J269">
            <v>6.2876403808593745E-2</v>
          </cell>
          <cell r="K269">
            <v>0.18950317382812501</v>
          </cell>
          <cell r="L269">
            <v>0.30910971032714846</v>
          </cell>
        </row>
        <row r="270">
          <cell r="G270">
            <v>80</v>
          </cell>
          <cell r="H270">
            <v>5.2773110961914067E-2</v>
          </cell>
          <cell r="I270">
            <v>3.1232483825683593E-3</v>
          </cell>
          <cell r="J270">
            <v>5.7693786621093736E-2</v>
          </cell>
          <cell r="K270">
            <v>0.17871130371093752</v>
          </cell>
          <cell r="L270">
            <v>0.29230144967651367</v>
          </cell>
        </row>
        <row r="271">
          <cell r="G271">
            <v>85</v>
          </cell>
          <cell r="H271">
            <v>5.4361981201171874E-2</v>
          </cell>
          <cell r="I271">
            <v>3.1179269714355475E-3</v>
          </cell>
          <cell r="J271">
            <v>7.3199157714843727E-2</v>
          </cell>
          <cell r="K271">
            <v>0.23365747070312504</v>
          </cell>
          <cell r="L271">
            <v>0.36433653659057619</v>
          </cell>
        </row>
        <row r="272">
          <cell r="G272">
            <v>90</v>
          </cell>
          <cell r="H272">
            <v>5.4938232421875004E-2</v>
          </cell>
          <cell r="I272">
            <v>3.1159943847656251E-3</v>
          </cell>
          <cell r="J272">
            <v>8.8502746582031236E-2</v>
          </cell>
          <cell r="K272">
            <v>0.20092614746093751</v>
          </cell>
          <cell r="L272">
            <v>0.34748312084960936</v>
          </cell>
        </row>
        <row r="273">
          <cell r="G273">
            <v>95</v>
          </cell>
          <cell r="H273">
            <v>5.3098397827148446E-2</v>
          </cell>
          <cell r="I273">
            <v>3.1228156738281254E-3</v>
          </cell>
          <cell r="J273">
            <v>6.3009155273437492E-2</v>
          </cell>
          <cell r="K273">
            <v>0.16278454589843752</v>
          </cell>
          <cell r="L273">
            <v>0.28201491467285156</v>
          </cell>
        </row>
        <row r="274">
          <cell r="G274">
            <v>100</v>
          </cell>
          <cell r="H274">
            <v>5.5470272827148448E-2</v>
          </cell>
          <cell r="I274">
            <v>3.1142249450683596E-3</v>
          </cell>
          <cell r="J274">
            <v>8.3107727050781247E-2</v>
          </cell>
          <cell r="K274">
            <v>0.21813232421874998</v>
          </cell>
          <cell r="L274">
            <v>0.35982454904174804</v>
          </cell>
        </row>
        <row r="275">
          <cell r="G275">
            <v>105</v>
          </cell>
          <cell r="H275">
            <v>5.2804028320312509E-2</v>
          </cell>
          <cell r="I275">
            <v>3.1231496887207033E-3</v>
          </cell>
          <cell r="J275">
            <v>6.4304809570312496E-2</v>
          </cell>
          <cell r="K275">
            <v>0.16405822753906249</v>
          </cell>
          <cell r="L275">
            <v>0.28429021511840818</v>
          </cell>
        </row>
        <row r="276">
          <cell r="G276">
            <v>110</v>
          </cell>
          <cell r="H276">
            <v>5.4408810424804686E-2</v>
          </cell>
          <cell r="I276">
            <v>3.1177863159179689E-3</v>
          </cell>
          <cell r="J276">
            <v>8.4785705566406244E-2</v>
          </cell>
          <cell r="K276">
            <v>0.2026473388671875</v>
          </cell>
          <cell r="L276">
            <v>0.34495964117431643</v>
          </cell>
        </row>
        <row r="277">
          <cell r="G277">
            <v>115</v>
          </cell>
          <cell r="H277">
            <v>5.1744781494140628E-2</v>
          </cell>
          <cell r="I277">
            <v>3.1266868896484379E-3</v>
          </cell>
          <cell r="J277">
            <v>5.2378417968749993E-2</v>
          </cell>
          <cell r="K277">
            <v>0.15288769531250004</v>
          </cell>
          <cell r="L277">
            <v>0.26013758166503909</v>
          </cell>
        </row>
        <row r="283">
          <cell r="H283" t="str">
            <v>CPU</v>
          </cell>
          <cell r="I283" t="str">
            <v>LPM</v>
          </cell>
          <cell r="J283" t="str">
            <v>TX</v>
          </cell>
          <cell r="K283" t="str">
            <v>RX</v>
          </cell>
          <cell r="L283" t="str">
            <v>Total</v>
          </cell>
        </row>
        <row r="284">
          <cell r="G284">
            <v>10</v>
          </cell>
          <cell r="H284">
            <v>3.1317672729492187E-2</v>
          </cell>
          <cell r="I284">
            <v>3.1954345397949219E-3</v>
          </cell>
          <cell r="J284">
            <v>0.15658831787109373</v>
          </cell>
          <cell r="K284">
            <v>0.14726513671875002</v>
          </cell>
          <cell r="L284">
            <v>0.33836656185913083</v>
          </cell>
        </row>
        <row r="285">
          <cell r="G285">
            <v>15</v>
          </cell>
          <cell r="H285">
            <v>2.5640158081054687E-2</v>
          </cell>
          <cell r="I285">
            <v>3.2144045715332037E-3</v>
          </cell>
          <cell r="J285">
            <v>1.0089111328125001E-2</v>
          </cell>
          <cell r="K285">
            <v>5.1348876953124997E-2</v>
          </cell>
          <cell r="L285">
            <v>9.0292550933837895E-2</v>
          </cell>
        </row>
        <row r="286">
          <cell r="G286">
            <v>20</v>
          </cell>
          <cell r="H286">
            <v>3.4386950683593751E-2</v>
          </cell>
          <cell r="I286">
            <v>3.1852274475097655E-3</v>
          </cell>
          <cell r="J286">
            <v>0.33360443115234373</v>
          </cell>
          <cell r="K286">
            <v>0.2119647216796875</v>
          </cell>
          <cell r="L286">
            <v>0.58314133096313481</v>
          </cell>
        </row>
        <row r="287">
          <cell r="G287">
            <v>25</v>
          </cell>
          <cell r="H287">
            <v>3.5551437377929693E-2</v>
          </cell>
          <cell r="I287">
            <v>3.181347839355469E-3</v>
          </cell>
          <cell r="J287">
            <v>0.28784765624999997</v>
          </cell>
          <cell r="K287">
            <v>0.25616491699218752</v>
          </cell>
          <cell r="L287">
            <v>0.58274535845947262</v>
          </cell>
        </row>
        <row r="288">
          <cell r="G288">
            <v>30</v>
          </cell>
          <cell r="H288">
            <v>2.6224163818359379E-2</v>
          </cell>
          <cell r="I288">
            <v>3.2123709411621096E-3</v>
          </cell>
          <cell r="J288">
            <v>1.6142578124999998E-3</v>
          </cell>
          <cell r="K288">
            <v>5.0631713867187497E-2</v>
          </cell>
          <cell r="L288">
            <v>8.1682506439208991E-2</v>
          </cell>
        </row>
        <row r="289">
          <cell r="G289">
            <v>35</v>
          </cell>
          <cell r="H289">
            <v>3.5812069702148439E-2</v>
          </cell>
          <cell r="I289">
            <v>3.1797099914550784E-3</v>
          </cell>
          <cell r="J289">
            <v>6.250469970703125E-2</v>
          </cell>
          <cell r="K289">
            <v>0.13219323730468749</v>
          </cell>
          <cell r="L289">
            <v>0.23368971670532226</v>
          </cell>
        </row>
        <row r="290">
          <cell r="G290">
            <v>40</v>
          </cell>
          <cell r="H290">
            <v>3.3962768554687502E-2</v>
          </cell>
          <cell r="I290">
            <v>3.1858753356933593E-3</v>
          </cell>
          <cell r="J290">
            <v>1.9880859375000001E-2</v>
          </cell>
          <cell r="K290">
            <v>8.3770385742187481E-2</v>
          </cell>
          <cell r="L290">
            <v>0.14079988900756835</v>
          </cell>
        </row>
        <row r="291">
          <cell r="G291">
            <v>45</v>
          </cell>
          <cell r="H291">
            <v>4.121878051757813E-2</v>
          </cell>
          <cell r="I291">
            <v>3.1624123840332035E-3</v>
          </cell>
          <cell r="J291">
            <v>5.9685058593749986E-2</v>
          </cell>
          <cell r="K291">
            <v>0.1114586181640625</v>
          </cell>
          <cell r="L291">
            <v>0.2155248696594238</v>
          </cell>
        </row>
        <row r="292">
          <cell r="G292">
            <v>50</v>
          </cell>
          <cell r="H292">
            <v>4.5445294189453131E-2</v>
          </cell>
          <cell r="I292">
            <v>3.1482991638183593E-3</v>
          </cell>
          <cell r="J292">
            <v>7.4064697265624993E-2</v>
          </cell>
          <cell r="K292">
            <v>0.1255035400390625</v>
          </cell>
          <cell r="L292">
            <v>0.24816183065795899</v>
          </cell>
        </row>
        <row r="293">
          <cell r="G293">
            <v>55</v>
          </cell>
          <cell r="H293">
            <v>4.7640023803710942E-2</v>
          </cell>
          <cell r="I293">
            <v>3.1410971984863283E-3</v>
          </cell>
          <cell r="J293">
            <v>5.9552307128906239E-2</v>
          </cell>
          <cell r="K293">
            <v>0.15501049804687503</v>
          </cell>
          <cell r="L293">
            <v>0.26534392617797853</v>
          </cell>
        </row>
        <row r="294">
          <cell r="G294">
            <v>60</v>
          </cell>
          <cell r="H294">
            <v>5.2858511352539071E-2</v>
          </cell>
          <cell r="I294">
            <v>3.1229405517578124E-3</v>
          </cell>
          <cell r="J294">
            <v>7.3220397949218738E-2</v>
          </cell>
          <cell r="K294">
            <v>0.157626708984375</v>
          </cell>
          <cell r="L294">
            <v>0.2868285588378906</v>
          </cell>
        </row>
        <row r="295">
          <cell r="G295">
            <v>65</v>
          </cell>
          <cell r="H295">
            <v>5.4546276855468756E-2</v>
          </cell>
          <cell r="I295">
            <v>3.1172606201171878E-3</v>
          </cell>
          <cell r="J295">
            <v>7.2115905761718738E-2</v>
          </cell>
          <cell r="K295">
            <v>0.20293994140624999</v>
          </cell>
          <cell r="L295">
            <v>0.33271938464355466</v>
          </cell>
        </row>
        <row r="296">
          <cell r="G296">
            <v>70</v>
          </cell>
          <cell r="H296">
            <v>5.3537686157226559E-2</v>
          </cell>
          <cell r="I296">
            <v>3.1206242675781257E-3</v>
          </cell>
          <cell r="J296">
            <v>7.099017333984374E-2</v>
          </cell>
          <cell r="K296">
            <v>0.17385180664062497</v>
          </cell>
          <cell r="L296">
            <v>0.30150029040527337</v>
          </cell>
        </row>
        <row r="297">
          <cell r="G297">
            <v>75</v>
          </cell>
          <cell r="H297">
            <v>5.7141018676757818E-2</v>
          </cell>
          <cell r="I297">
            <v>3.1092674255371092E-3</v>
          </cell>
          <cell r="J297">
            <v>0.10626489257812498</v>
          </cell>
          <cell r="K297">
            <v>0.24108728027343754</v>
          </cell>
          <cell r="L297">
            <v>0.40760245895385744</v>
          </cell>
        </row>
        <row r="298">
          <cell r="G298">
            <v>80</v>
          </cell>
          <cell r="H298">
            <v>5.3103433227539069E-2</v>
          </cell>
          <cell r="I298">
            <v>3.1226733398437502E-3</v>
          </cell>
          <cell r="J298">
            <v>6.8122741699218739E-2</v>
          </cell>
          <cell r="K298">
            <v>0.17435668945312502</v>
          </cell>
          <cell r="L298">
            <v>0.29870553771972658</v>
          </cell>
        </row>
        <row r="299">
          <cell r="G299">
            <v>85</v>
          </cell>
          <cell r="H299">
            <v>5.8076696777343756E-2</v>
          </cell>
          <cell r="I299">
            <v>3.1055210876464847E-3</v>
          </cell>
          <cell r="J299">
            <v>7.6034729003906246E-2</v>
          </cell>
          <cell r="K299">
            <v>0.28942407226562505</v>
          </cell>
          <cell r="L299">
            <v>0.42664101913452157</v>
          </cell>
        </row>
        <row r="300">
          <cell r="G300">
            <v>90</v>
          </cell>
          <cell r="H300">
            <v>5.3039483642578121E-2</v>
          </cell>
          <cell r="I300">
            <v>3.1229509582519533E-3</v>
          </cell>
          <cell r="J300">
            <v>6.4458801269531241E-2</v>
          </cell>
          <cell r="K300">
            <v>0.16517700195312501</v>
          </cell>
          <cell r="L300">
            <v>0.28579823782348635</v>
          </cell>
        </row>
        <row r="301">
          <cell r="G301">
            <v>95</v>
          </cell>
          <cell r="H301">
            <v>5.4053814697265626E-2</v>
          </cell>
          <cell r="I301">
            <v>3.1190052185058599E-3</v>
          </cell>
          <cell r="J301">
            <v>7.4792175292968735E-2</v>
          </cell>
          <cell r="K301">
            <v>0.16662854003906252</v>
          </cell>
          <cell r="L301">
            <v>0.29859353524780274</v>
          </cell>
        </row>
        <row r="302">
          <cell r="G302">
            <v>100</v>
          </cell>
          <cell r="H302">
            <v>5.4623117065429681E-2</v>
          </cell>
          <cell r="I302">
            <v>3.1170239562988283E-3</v>
          </cell>
          <cell r="J302">
            <v>8.0872192382812499E-2</v>
          </cell>
          <cell r="K302">
            <v>0.1993770751953125</v>
          </cell>
          <cell r="L302">
            <v>0.33798940859985349</v>
          </cell>
        </row>
        <row r="303">
          <cell r="G303">
            <v>105</v>
          </cell>
          <cell r="H303">
            <v>5.5817715454101573E-2</v>
          </cell>
          <cell r="I303">
            <v>3.1136713867187505E-3</v>
          </cell>
          <cell r="J303">
            <v>6.4283569335937499E-2</v>
          </cell>
          <cell r="K303">
            <v>0.20108679199218751</v>
          </cell>
          <cell r="L303">
            <v>0.3243017481689453</v>
          </cell>
        </row>
        <row r="304">
          <cell r="G304">
            <v>110</v>
          </cell>
          <cell r="H304">
            <v>5.4701971435546878E-2</v>
          </cell>
          <cell r="I304">
            <v>3.1167651367187501E-3</v>
          </cell>
          <cell r="J304">
            <v>6.9917541503906236E-2</v>
          </cell>
          <cell r="K304">
            <v>0.18876306152343753</v>
          </cell>
          <cell r="L304">
            <v>0.31649933959960941</v>
          </cell>
        </row>
        <row r="305">
          <cell r="G305">
            <v>115</v>
          </cell>
          <cell r="H305">
            <v>5.4169830322265633E-2</v>
          </cell>
          <cell r="I305">
            <v>3.1191717224121097E-3</v>
          </cell>
          <cell r="J305">
            <v>5.9169982910156245E-2</v>
          </cell>
          <cell r="K305">
            <v>0.1581373291015625</v>
          </cell>
          <cell r="L305">
            <v>0.27459631405639651</v>
          </cell>
        </row>
        <row r="311">
          <cell r="H311" t="str">
            <v>CPU</v>
          </cell>
          <cell r="I311" t="str">
            <v>LPM</v>
          </cell>
          <cell r="J311" t="str">
            <v>TX</v>
          </cell>
          <cell r="K311" t="str">
            <v>RX</v>
          </cell>
          <cell r="L311" t="str">
            <v>Total</v>
          </cell>
        </row>
        <row r="312">
          <cell r="G312">
            <v>10</v>
          </cell>
          <cell r="H312">
            <v>8.1969268798828127E-3</v>
          </cell>
          <cell r="I312">
            <v>3.2724197692871096E-3</v>
          </cell>
          <cell r="J312">
            <v>1.3864562988281249E-2</v>
          </cell>
          <cell r="K312">
            <v>4.5496826171874998E-2</v>
          </cell>
          <cell r="L312">
            <v>7.0830735809326167E-2</v>
          </cell>
        </row>
        <row r="313">
          <cell r="G313">
            <v>15</v>
          </cell>
          <cell r="H313">
            <v>8.2204925537109376E-3</v>
          </cell>
          <cell r="I313">
            <v>3.2723684082031248E-3</v>
          </cell>
          <cell r="J313">
            <v>1.3864562988281249E-2</v>
          </cell>
          <cell r="K313">
            <v>4.5427978515624995E-2</v>
          </cell>
          <cell r="L313">
            <v>7.078540246582031E-2</v>
          </cell>
        </row>
        <row r="314">
          <cell r="G314">
            <v>20</v>
          </cell>
          <cell r="H314">
            <v>8.2448638916015615E-3</v>
          </cell>
          <cell r="I314">
            <v>3.2722616577148442E-3</v>
          </cell>
          <cell r="J314">
            <v>1.3864562988281249E-2</v>
          </cell>
          <cell r="K314">
            <v>4.654675292968749E-2</v>
          </cell>
          <cell r="L314">
            <v>7.1928441467285137E-2</v>
          </cell>
        </row>
        <row r="315">
          <cell r="G315">
            <v>25</v>
          </cell>
          <cell r="H315">
            <v>8.2616821289062496E-3</v>
          </cell>
          <cell r="I315">
            <v>3.2722317810058594E-3</v>
          </cell>
          <cell r="J315">
            <v>1.3864562988281249E-2</v>
          </cell>
          <cell r="K315">
            <v>4.5422241210937506E-2</v>
          </cell>
          <cell r="L315">
            <v>7.0820718109130862E-2</v>
          </cell>
        </row>
        <row r="316">
          <cell r="G316">
            <v>30</v>
          </cell>
          <cell r="H316">
            <v>1.2010839843750001E-2</v>
          </cell>
          <cell r="I316">
            <v>3.2590793151855472E-3</v>
          </cell>
          <cell r="J316">
            <v>4.9399475097656249E-2</v>
          </cell>
          <cell r="K316">
            <v>5.2811889648437499E-2</v>
          </cell>
          <cell r="L316">
            <v>0.11748128390502929</v>
          </cell>
        </row>
        <row r="317">
          <cell r="G317">
            <v>35</v>
          </cell>
          <cell r="H317">
            <v>2.0573840332031253E-2</v>
          </cell>
          <cell r="I317">
            <v>3.230499725341797E-3</v>
          </cell>
          <cell r="J317">
            <v>0.10171417236328126</v>
          </cell>
          <cell r="K317">
            <v>0.15398352050781253</v>
          </cell>
          <cell r="L317">
            <v>0.27950203292846687</v>
          </cell>
        </row>
        <row r="318">
          <cell r="G318">
            <v>40</v>
          </cell>
          <cell r="H318">
            <v>2.159532165527344E-2</v>
          </cell>
          <cell r="I318">
            <v>3.227073638916016E-3</v>
          </cell>
          <cell r="J318">
            <v>6.7612976074218747E-2</v>
          </cell>
          <cell r="K318">
            <v>6.7958374023437504E-2</v>
          </cell>
          <cell r="L318">
            <v>0.1603937453918457</v>
          </cell>
        </row>
        <row r="319">
          <cell r="G319">
            <v>45</v>
          </cell>
          <cell r="H319">
            <v>2.1106887817382815E-2</v>
          </cell>
          <cell r="I319">
            <v>3.2287964172363283E-3</v>
          </cell>
          <cell r="J319">
            <v>6.5903137207031254E-2</v>
          </cell>
          <cell r="K319">
            <v>6.8813232421875009E-2</v>
          </cell>
          <cell r="L319">
            <v>0.15905205386352539</v>
          </cell>
        </row>
        <row r="320">
          <cell r="G320">
            <v>50</v>
          </cell>
          <cell r="H320">
            <v>2.0999935913085938E-2</v>
          </cell>
          <cell r="I320">
            <v>3.229719573974609E-3</v>
          </cell>
          <cell r="J320">
            <v>5.9058471679687488E-2</v>
          </cell>
          <cell r="K320">
            <v>9.5566284179687516E-2</v>
          </cell>
          <cell r="L320">
            <v>0.17885441134643554</v>
          </cell>
        </row>
        <row r="321">
          <cell r="G321">
            <v>55</v>
          </cell>
          <cell r="H321">
            <v>2.4841845703125004E-2</v>
          </cell>
          <cell r="I321">
            <v>3.2170273437499997E-3</v>
          </cell>
          <cell r="J321">
            <v>6.0401916503906236E-2</v>
          </cell>
          <cell r="K321">
            <v>7.7201171875000002E-2</v>
          </cell>
          <cell r="L321">
            <v>0.16566196142578124</v>
          </cell>
        </row>
        <row r="322">
          <cell r="G322">
            <v>60</v>
          </cell>
          <cell r="H322">
            <v>5.2778851318359382E-2</v>
          </cell>
          <cell r="I322">
            <v>3.1237656860351568E-3</v>
          </cell>
          <cell r="J322">
            <v>5.1433227539062501E-2</v>
          </cell>
          <cell r="K322">
            <v>0.20082861328124998</v>
          </cell>
          <cell r="L322">
            <v>0.30816445782470703</v>
          </cell>
        </row>
        <row r="323">
          <cell r="G323">
            <v>65</v>
          </cell>
          <cell r="H323">
            <v>5.4290277099609374E-2</v>
          </cell>
          <cell r="I323">
            <v>3.1188484497070312E-3</v>
          </cell>
          <cell r="J323">
            <v>5.0265014648437495E-2</v>
          </cell>
          <cell r="K323">
            <v>0.1495772705078125</v>
          </cell>
          <cell r="L323">
            <v>0.2572514107055664</v>
          </cell>
        </row>
        <row r="324">
          <cell r="G324">
            <v>70</v>
          </cell>
          <cell r="H324">
            <v>5.2507946777343752E-2</v>
          </cell>
          <cell r="I324">
            <v>3.1239929504394532E-3</v>
          </cell>
          <cell r="J324">
            <v>5.3705932617187493E-2</v>
          </cell>
          <cell r="K324">
            <v>0.18683532714843751</v>
          </cell>
          <cell r="L324">
            <v>0.2961731994934082</v>
          </cell>
        </row>
        <row r="325">
          <cell r="G325">
            <v>75</v>
          </cell>
          <cell r="H325">
            <v>6.2299786376953131E-2</v>
          </cell>
          <cell r="I325">
            <v>3.0914461364746093E-3</v>
          </cell>
          <cell r="J325">
            <v>0.20536120605468747</v>
          </cell>
          <cell r="K325">
            <v>0.30413452148437503</v>
          </cell>
          <cell r="L325">
            <v>0.57488696005249018</v>
          </cell>
        </row>
        <row r="326">
          <cell r="G326">
            <v>80</v>
          </cell>
          <cell r="H326">
            <v>5.3931857299804688E-2</v>
          </cell>
          <cell r="I326">
            <v>3.1199089050292974E-3</v>
          </cell>
          <cell r="J326">
            <v>5.4263488769531243E-2</v>
          </cell>
          <cell r="K326">
            <v>0.20494226074218749</v>
          </cell>
          <cell r="L326">
            <v>0.3162575157165527</v>
          </cell>
        </row>
        <row r="327">
          <cell r="G327">
            <v>85</v>
          </cell>
          <cell r="H327">
            <v>6.2541586303710942E-2</v>
          </cell>
          <cell r="I327">
            <v>3.0912625122070316E-3</v>
          </cell>
          <cell r="J327">
            <v>0.15656707763671873</v>
          </cell>
          <cell r="K327">
            <v>0.32174804687500003</v>
          </cell>
          <cell r="L327">
            <v>0.54394797332763667</v>
          </cell>
        </row>
        <row r="328">
          <cell r="G328">
            <v>90</v>
          </cell>
          <cell r="H328">
            <v>5.6047329711914069E-2</v>
          </cell>
          <cell r="I328">
            <v>3.1125176086425782E-3</v>
          </cell>
          <cell r="J328">
            <v>6.8303283691406244E-2</v>
          </cell>
          <cell r="K328">
            <v>0.2191363525390625</v>
          </cell>
          <cell r="L328">
            <v>0.34659948355102538</v>
          </cell>
        </row>
        <row r="329">
          <cell r="G329">
            <v>95</v>
          </cell>
          <cell r="H329">
            <v>5.6786425781250004E-2</v>
          </cell>
          <cell r="I329">
            <v>3.1105172119140628E-3</v>
          </cell>
          <cell r="J329">
            <v>6.8754638671874993E-2</v>
          </cell>
          <cell r="K329">
            <v>0.23942346191406252</v>
          </cell>
          <cell r="L329">
            <v>0.36807504357910159</v>
          </cell>
        </row>
        <row r="330">
          <cell r="G330">
            <v>100</v>
          </cell>
          <cell r="H330">
            <v>5.845122985839845E-2</v>
          </cell>
          <cell r="I330">
            <v>3.1048876342773439E-3</v>
          </cell>
          <cell r="J330">
            <v>6.8069641113281246E-2</v>
          </cell>
          <cell r="K330">
            <v>0.28518420410156253</v>
          </cell>
          <cell r="L330">
            <v>0.41480996270751957</v>
          </cell>
        </row>
        <row r="331">
          <cell r="G331">
            <v>105</v>
          </cell>
          <cell r="H331">
            <v>5.9272503662109378E-2</v>
          </cell>
          <cell r="I331">
            <v>3.1017703857421871E-3</v>
          </cell>
          <cell r="J331">
            <v>0.10821899414062501</v>
          </cell>
          <cell r="K331">
            <v>0.25843115234375003</v>
          </cell>
          <cell r="L331">
            <v>0.42902442053222661</v>
          </cell>
        </row>
        <row r="332">
          <cell r="G332">
            <v>110</v>
          </cell>
          <cell r="H332">
            <v>5.9147927856445313E-2</v>
          </cell>
          <cell r="I332">
            <v>3.1019798583984378E-3</v>
          </cell>
          <cell r="J332">
            <v>7.4293029785156242E-2</v>
          </cell>
          <cell r="K332">
            <v>0.27293505859374995</v>
          </cell>
          <cell r="L332">
            <v>0.40947799609374991</v>
          </cell>
        </row>
        <row r="333">
          <cell r="G333">
            <v>115</v>
          </cell>
          <cell r="H333">
            <v>5.6994387817382822E-2</v>
          </cell>
          <cell r="I333">
            <v>3.1098209838867187E-3</v>
          </cell>
          <cell r="J333">
            <v>7.0538818359374991E-2</v>
          </cell>
          <cell r="K333">
            <v>0.23339929199218754</v>
          </cell>
          <cell r="L333">
            <v>0.36404231915283203</v>
          </cell>
        </row>
        <row r="339">
          <cell r="H339" t="str">
            <v>CPU</v>
          </cell>
          <cell r="I339" t="str">
            <v>LPM</v>
          </cell>
          <cell r="J339" t="str">
            <v>TX</v>
          </cell>
          <cell r="K339" t="str">
            <v>RX</v>
          </cell>
          <cell r="L339" t="str">
            <v>Total</v>
          </cell>
        </row>
        <row r="340">
          <cell r="G340">
            <v>10</v>
          </cell>
          <cell r="H340">
            <v>4.8115667724609373E-2</v>
          </cell>
          <cell r="I340">
            <v>3.1387225036621095E-3</v>
          </cell>
          <cell r="J340">
            <v>0.38886090087890618</v>
          </cell>
          <cell r="K340">
            <v>0.33579296875000003</v>
          </cell>
          <cell r="L340">
            <v>0.77590825985717771</v>
          </cell>
        </row>
        <row r="341">
          <cell r="G341">
            <v>15</v>
          </cell>
          <cell r="H341">
            <v>3.433649597167969E-2</v>
          </cell>
          <cell r="I341">
            <v>3.1847863464355471E-3</v>
          </cell>
          <cell r="J341">
            <v>1.0094421386718748E-2</v>
          </cell>
          <cell r="K341">
            <v>5.2123413085937501E-2</v>
          </cell>
          <cell r="L341">
            <v>9.9739116790771493E-2</v>
          </cell>
        </row>
        <row r="342">
          <cell r="G342">
            <v>20</v>
          </cell>
          <cell r="H342">
            <v>3.8402682495117184E-2</v>
          </cell>
          <cell r="I342">
            <v>3.1711286621093756E-3</v>
          </cell>
          <cell r="J342">
            <v>0.21679376220703125</v>
          </cell>
          <cell r="K342">
            <v>0.16511389160156251</v>
          </cell>
          <cell r="L342">
            <v>0.42348146496582029</v>
          </cell>
        </row>
        <row r="343">
          <cell r="G343">
            <v>25</v>
          </cell>
          <cell r="H343">
            <v>5.1203073120117196E-2</v>
          </cell>
          <cell r="I343">
            <v>3.1284680786132809E-3</v>
          </cell>
          <cell r="J343">
            <v>0.6247390136718749</v>
          </cell>
          <cell r="K343">
            <v>0.4323173828125001</v>
          </cell>
          <cell r="L343">
            <v>1.1113879376831055</v>
          </cell>
        </row>
        <row r="344">
          <cell r="G344">
            <v>30</v>
          </cell>
          <cell r="H344">
            <v>3.4263885498046875E-2</v>
          </cell>
          <cell r="I344">
            <v>3.1856188659667973E-3</v>
          </cell>
          <cell r="J344">
            <v>9.6674926757812488E-2</v>
          </cell>
          <cell r="K344">
            <v>0.10029956054687501</v>
          </cell>
          <cell r="L344">
            <v>0.23442399166870115</v>
          </cell>
        </row>
        <row r="345">
          <cell r="G345">
            <v>35</v>
          </cell>
          <cell r="H345">
            <v>4.2434225463867194E-2</v>
          </cell>
          <cell r="I345">
            <v>3.1576848144531247E-3</v>
          </cell>
          <cell r="J345">
            <v>7.5296630859374991E-2</v>
          </cell>
          <cell r="K345">
            <v>0.12658215332031253</v>
          </cell>
          <cell r="L345">
            <v>0.24747069445800784</v>
          </cell>
        </row>
        <row r="346">
          <cell r="G346">
            <v>40</v>
          </cell>
          <cell r="H346">
            <v>4.3409481811523438E-2</v>
          </cell>
          <cell r="I346">
            <v>3.1550519714355469E-3</v>
          </cell>
          <cell r="J346">
            <v>0.11684252929687497</v>
          </cell>
          <cell r="K346">
            <v>0.13029992675781249</v>
          </cell>
          <cell r="L346">
            <v>0.29370698983764643</v>
          </cell>
        </row>
        <row r="347">
          <cell r="G347">
            <v>45</v>
          </cell>
          <cell r="H347">
            <v>4.3105343627929692E-2</v>
          </cell>
          <cell r="I347">
            <v>3.1554292907714845E-3</v>
          </cell>
          <cell r="J347">
            <v>9.3818115234374985E-2</v>
          </cell>
          <cell r="K347">
            <v>0.11094226074218751</v>
          </cell>
          <cell r="L347">
            <v>0.25102114889526367</v>
          </cell>
        </row>
        <row r="348">
          <cell r="G348">
            <v>50</v>
          </cell>
          <cell r="H348">
            <v>4.567944030761719E-2</v>
          </cell>
          <cell r="I348">
            <v>3.1474992065429687E-3</v>
          </cell>
          <cell r="J348">
            <v>6.2855163574218748E-2</v>
          </cell>
          <cell r="K348">
            <v>0.12257751464843751</v>
          </cell>
          <cell r="L348">
            <v>0.23425961773681642</v>
          </cell>
        </row>
        <row r="349">
          <cell r="G349">
            <v>55</v>
          </cell>
          <cell r="H349">
            <v>4.4923324584960934E-2</v>
          </cell>
          <cell r="I349">
            <v>3.1500205993652344E-3</v>
          </cell>
          <cell r="J349">
            <v>4.8926879882812496E-2</v>
          </cell>
          <cell r="K349">
            <v>0.12926147460937501</v>
          </cell>
          <cell r="L349">
            <v>0.22626169967651366</v>
          </cell>
        </row>
        <row r="350">
          <cell r="G350">
            <v>60</v>
          </cell>
          <cell r="H350">
            <v>4.7391275024414072E-2</v>
          </cell>
          <cell r="I350">
            <v>3.1410928344726562E-3</v>
          </cell>
          <cell r="J350">
            <v>5.1911132812499997E-2</v>
          </cell>
          <cell r="K350">
            <v>0.18188403320312496</v>
          </cell>
          <cell r="L350">
            <v>0.28432753387451171</v>
          </cell>
        </row>
        <row r="351">
          <cell r="G351">
            <v>65</v>
          </cell>
          <cell r="H351">
            <v>4.7444851684570313E-2</v>
          </cell>
          <cell r="I351">
            <v>3.1409901123046879E-3</v>
          </cell>
          <cell r="J351">
            <v>5.9557617187499995E-2</v>
          </cell>
          <cell r="K351">
            <v>0.14623242187500002</v>
          </cell>
          <cell r="L351">
            <v>0.25637588085937502</v>
          </cell>
        </row>
        <row r="352">
          <cell r="G352">
            <v>70</v>
          </cell>
          <cell r="H352">
            <v>4.7558248901367187E-2</v>
          </cell>
          <cell r="I352">
            <v>3.1405053710937499E-3</v>
          </cell>
          <cell r="J352">
            <v>5.1353576660156247E-2</v>
          </cell>
          <cell r="K352">
            <v>0.15212463378906252</v>
          </cell>
          <cell r="L352">
            <v>0.25417696472167972</v>
          </cell>
        </row>
        <row r="353">
          <cell r="G353">
            <v>75</v>
          </cell>
          <cell r="H353">
            <v>4.8428466796874993E-2</v>
          </cell>
          <cell r="I353">
            <v>3.1383633117675791E-3</v>
          </cell>
          <cell r="J353">
            <v>5.511840820312499E-2</v>
          </cell>
          <cell r="K353">
            <v>0.18140783691406251</v>
          </cell>
          <cell r="L353">
            <v>0.28809307522583005</v>
          </cell>
        </row>
        <row r="354">
          <cell r="G354">
            <v>80</v>
          </cell>
          <cell r="H354">
            <v>4.7688162231445314E-2</v>
          </cell>
          <cell r="I354">
            <v>3.1400830688476569E-3</v>
          </cell>
          <cell r="J354">
            <v>5.1719970703125E-2</v>
          </cell>
          <cell r="K354">
            <v>0.16713916015624999</v>
          </cell>
          <cell r="L354">
            <v>0.26968737615966798</v>
          </cell>
        </row>
        <row r="355">
          <cell r="G355">
            <v>85</v>
          </cell>
          <cell r="H355">
            <v>5.0424700927734371E-2</v>
          </cell>
          <cell r="I355">
            <v>3.1311146850585944E-3</v>
          </cell>
          <cell r="J355">
            <v>8.3973266601562485E-2</v>
          </cell>
          <cell r="K355">
            <v>0.20781091308593749</v>
          </cell>
          <cell r="L355">
            <v>0.34533999530029291</v>
          </cell>
        </row>
        <row r="356">
          <cell r="G356">
            <v>90</v>
          </cell>
          <cell r="H356">
            <v>5.0656228637695318E-2</v>
          </cell>
          <cell r="I356">
            <v>3.1308941345214846E-3</v>
          </cell>
          <cell r="J356">
            <v>8.1838623046874989E-2</v>
          </cell>
          <cell r="K356">
            <v>0.18905566406249996</v>
          </cell>
          <cell r="L356">
            <v>0.32468140988159178</v>
          </cell>
        </row>
        <row r="357">
          <cell r="G357">
            <v>95</v>
          </cell>
          <cell r="H357">
            <v>5.0060238647460939E-2</v>
          </cell>
          <cell r="I357">
            <v>3.1329757690429687E-3</v>
          </cell>
          <cell r="J357">
            <v>7.1276916503906246E-2</v>
          </cell>
          <cell r="K357">
            <v>0.15925036621093752</v>
          </cell>
          <cell r="L357">
            <v>0.28372049713134767</v>
          </cell>
        </row>
        <row r="358">
          <cell r="G358">
            <v>100</v>
          </cell>
          <cell r="H358">
            <v>5.0725616455078129E-2</v>
          </cell>
          <cell r="I358">
            <v>3.1300649719238284E-3</v>
          </cell>
          <cell r="J358">
            <v>6.6301391601562495E-2</v>
          </cell>
          <cell r="K358">
            <v>0.22714562988281256</v>
          </cell>
          <cell r="L358">
            <v>0.34730270291137699</v>
          </cell>
        </row>
        <row r="359">
          <cell r="G359">
            <v>105</v>
          </cell>
          <cell r="H359">
            <v>5.0588351440429682E-2</v>
          </cell>
          <cell r="I359">
            <v>3.1312291564941411E-3</v>
          </cell>
          <cell r="J359">
            <v>6.9413085937499994E-2</v>
          </cell>
          <cell r="K359">
            <v>0.17470666503906251</v>
          </cell>
          <cell r="L359">
            <v>0.2978393315734863</v>
          </cell>
        </row>
        <row r="360">
          <cell r="G360">
            <v>110</v>
          </cell>
          <cell r="H360">
            <v>4.9116806030273442E-2</v>
          </cell>
          <cell r="I360">
            <v>3.1353645629882817E-3</v>
          </cell>
          <cell r="J360">
            <v>5.9212463378906247E-2</v>
          </cell>
          <cell r="K360">
            <v>0.16245178222656251</v>
          </cell>
          <cell r="L360">
            <v>0.27391641619873047</v>
          </cell>
        </row>
        <row r="361">
          <cell r="G361">
            <v>115</v>
          </cell>
          <cell r="H361">
            <v>4.8061688232421872E-2</v>
          </cell>
          <cell r="I361">
            <v>3.1395365600585942E-3</v>
          </cell>
          <cell r="J361">
            <v>5.55325927734375E-2</v>
          </cell>
          <cell r="K361">
            <v>0.13969189453125003</v>
          </cell>
          <cell r="L361">
            <v>0.24642571209716799</v>
          </cell>
        </row>
        <row r="367">
          <cell r="H367" t="str">
            <v>CPU</v>
          </cell>
          <cell r="I367" t="str">
            <v>LPM</v>
          </cell>
          <cell r="J367" t="str">
            <v>TX</v>
          </cell>
          <cell r="K367" t="str">
            <v>RX</v>
          </cell>
          <cell r="L367" t="str">
            <v>Total</v>
          </cell>
        </row>
        <row r="368">
          <cell r="G368">
            <v>10</v>
          </cell>
          <cell r="H368">
            <v>3.8598559570312503E-2</v>
          </cell>
          <cell r="I368">
            <v>3.1710924072265627E-3</v>
          </cell>
          <cell r="J368">
            <v>0.14643017578125</v>
          </cell>
          <cell r="K368">
            <v>0.26766821289062498</v>
          </cell>
          <cell r="L368">
            <v>0.45586804064941405</v>
          </cell>
        </row>
        <row r="369">
          <cell r="G369">
            <v>15</v>
          </cell>
          <cell r="H369">
            <v>3.5035006713867188E-2</v>
          </cell>
          <cell r="I369">
            <v>3.1830575256347662E-3</v>
          </cell>
          <cell r="J369">
            <v>7.0560058593750002E-2</v>
          </cell>
          <cell r="K369">
            <v>6.7321533203125006E-2</v>
          </cell>
          <cell r="L369">
            <v>0.17609965603637695</v>
          </cell>
        </row>
        <row r="370">
          <cell r="G370">
            <v>20</v>
          </cell>
          <cell r="H370">
            <v>3.3005740356445316E-2</v>
          </cell>
          <cell r="I370">
            <v>3.1891043701171877E-3</v>
          </cell>
          <cell r="J370">
            <v>1.0089111328125001E-2</v>
          </cell>
          <cell r="K370">
            <v>7.1217163085937507E-2</v>
          </cell>
          <cell r="L370">
            <v>0.11750111914062501</v>
          </cell>
        </row>
        <row r="371">
          <cell r="G371">
            <v>25</v>
          </cell>
          <cell r="H371">
            <v>4.5752151489257806E-2</v>
          </cell>
          <cell r="I371">
            <v>3.147386413574219E-3</v>
          </cell>
          <cell r="J371">
            <v>0.39641711425781251</v>
          </cell>
          <cell r="K371">
            <v>0.26642895507812503</v>
          </cell>
          <cell r="L371">
            <v>0.71174560723876956</v>
          </cell>
        </row>
        <row r="372">
          <cell r="G372">
            <v>30</v>
          </cell>
          <cell r="H372">
            <v>3.2910067749023435E-2</v>
          </cell>
          <cell r="I372">
            <v>3.1901618041992193E-3</v>
          </cell>
          <cell r="J372">
            <v>1.0094421386718748E-2</v>
          </cell>
          <cell r="K372">
            <v>6.4240600585937502E-2</v>
          </cell>
          <cell r="L372">
            <v>0.11043525152587891</v>
          </cell>
        </row>
        <row r="373">
          <cell r="G373">
            <v>35</v>
          </cell>
          <cell r="H373">
            <v>5.5415789794921885E-2</v>
          </cell>
          <cell r="I373">
            <v>3.1143857421875006E-3</v>
          </cell>
          <cell r="J373">
            <v>0.66815936279296861</v>
          </cell>
          <cell r="K373">
            <v>0.39531750488281253</v>
          </cell>
          <cell r="L373">
            <v>1.1220070432128906</v>
          </cell>
        </row>
        <row r="374">
          <cell r="G374">
            <v>40</v>
          </cell>
          <cell r="H374">
            <v>4.1779421997070312E-2</v>
          </cell>
          <cell r="I374">
            <v>3.1605130310058595E-3</v>
          </cell>
          <cell r="J374">
            <v>7.2184936523437493E-2</v>
          </cell>
          <cell r="K374">
            <v>7.4011230468749994E-2</v>
          </cell>
          <cell r="L374">
            <v>0.19113610202026365</v>
          </cell>
        </row>
        <row r="375">
          <cell r="G375">
            <v>45</v>
          </cell>
          <cell r="H375">
            <v>3.9042681884765632E-2</v>
          </cell>
          <cell r="I375">
            <v>3.1697264709472659E-3</v>
          </cell>
          <cell r="J375">
            <v>1.0089111328125001E-2</v>
          </cell>
          <cell r="K375">
            <v>5.2416015625E-2</v>
          </cell>
          <cell r="L375">
            <v>0.1047175353088379</v>
          </cell>
        </row>
        <row r="376">
          <cell r="G376">
            <v>50</v>
          </cell>
          <cell r="H376">
            <v>5.8251123046874999E-2</v>
          </cell>
          <cell r="I376">
            <v>3.1057147827148442E-3</v>
          </cell>
          <cell r="J376">
            <v>0.43292907714843748</v>
          </cell>
          <cell r="K376">
            <v>0.27735278320312501</v>
          </cell>
          <cell r="L376">
            <v>0.77163869818115227</v>
          </cell>
        </row>
        <row r="377">
          <cell r="G377">
            <v>55</v>
          </cell>
          <cell r="H377">
            <v>4.9778860473632808E-2</v>
          </cell>
          <cell r="I377">
            <v>3.1339022827148438E-3</v>
          </cell>
          <cell r="J377">
            <v>0.13949523925781246</v>
          </cell>
          <cell r="K377">
            <v>0.11187170410156251</v>
          </cell>
          <cell r="L377">
            <v>0.30427970611572264</v>
          </cell>
        </row>
        <row r="378">
          <cell r="G378">
            <v>60</v>
          </cell>
          <cell r="H378">
            <v>5.3430432128906254E-2</v>
          </cell>
          <cell r="I378">
            <v>3.1210143432617186E-3</v>
          </cell>
          <cell r="J378">
            <v>4.8895019531249993E-2</v>
          </cell>
          <cell r="K378">
            <v>0.19651989746093751</v>
          </cell>
          <cell r="L378">
            <v>0.30196636346435546</v>
          </cell>
        </row>
        <row r="379">
          <cell r="G379">
            <v>65</v>
          </cell>
          <cell r="H379">
            <v>5.428655090332031E-2</v>
          </cell>
          <cell r="I379">
            <v>3.1181992187500002E-3</v>
          </cell>
          <cell r="J379">
            <v>5.8808898925781235E-2</v>
          </cell>
          <cell r="K379">
            <v>0.1475233154296875</v>
          </cell>
          <cell r="L379">
            <v>0.26373696447753903</v>
          </cell>
        </row>
        <row r="380">
          <cell r="G380">
            <v>70</v>
          </cell>
          <cell r="H380">
            <v>5.3867001342773439E-2</v>
          </cell>
          <cell r="I380">
            <v>3.1202785034179694E-3</v>
          </cell>
          <cell r="J380">
            <v>5.0185363769531241E-2</v>
          </cell>
          <cell r="K380">
            <v>0.15361633300781249</v>
          </cell>
          <cell r="L380">
            <v>0.26078897662353517</v>
          </cell>
        </row>
        <row r="381">
          <cell r="G381">
            <v>75</v>
          </cell>
          <cell r="H381">
            <v>5.6046725463867186E-2</v>
          </cell>
          <cell r="I381">
            <v>3.1130550537109372E-3</v>
          </cell>
          <cell r="J381">
            <v>7.1839782714843745E-2</v>
          </cell>
          <cell r="K381">
            <v>0.18963513183593753</v>
          </cell>
          <cell r="L381">
            <v>0.3206346950683594</v>
          </cell>
        </row>
        <row r="382">
          <cell r="G382">
            <v>80</v>
          </cell>
          <cell r="H382">
            <v>5.4212832641601573E-2</v>
          </cell>
          <cell r="I382">
            <v>3.1184778442382819E-3</v>
          </cell>
          <cell r="J382">
            <v>5.8076110839843743E-2</v>
          </cell>
          <cell r="K382">
            <v>0.17018566894531251</v>
          </cell>
          <cell r="L382">
            <v>0.28559309027099611</v>
          </cell>
        </row>
        <row r="383">
          <cell r="G383">
            <v>85</v>
          </cell>
          <cell r="H383">
            <v>5.8924658203124994E-2</v>
          </cell>
          <cell r="I383">
            <v>3.1033515014648439E-3</v>
          </cell>
          <cell r="J383">
            <v>9.1200256347656244E-2</v>
          </cell>
          <cell r="K383">
            <v>0.25588378906249998</v>
          </cell>
          <cell r="L383">
            <v>0.40911205511474608</v>
          </cell>
        </row>
        <row r="384">
          <cell r="G384">
            <v>90</v>
          </cell>
          <cell r="H384">
            <v>5.9104724121093757E-2</v>
          </cell>
          <cell r="I384">
            <v>3.1028264770507812E-3</v>
          </cell>
          <cell r="J384">
            <v>0.11399633789062499</v>
          </cell>
          <cell r="K384">
            <v>0.23050769042968747</v>
          </cell>
          <cell r="L384">
            <v>0.406711578918457</v>
          </cell>
        </row>
        <row r="385">
          <cell r="G385">
            <v>95</v>
          </cell>
          <cell r="H385">
            <v>5.5043170166015634E-2</v>
          </cell>
          <cell r="I385">
            <v>3.1163498840332034E-3</v>
          </cell>
          <cell r="J385">
            <v>5.8293823242187494E-2</v>
          </cell>
          <cell r="K385">
            <v>0.15414990234375001</v>
          </cell>
          <cell r="L385">
            <v>0.27060324563598637</v>
          </cell>
        </row>
        <row r="386">
          <cell r="G386">
            <v>100</v>
          </cell>
          <cell r="H386">
            <v>5.5286984252929688E-2</v>
          </cell>
          <cell r="I386">
            <v>3.1148966674804687E-3</v>
          </cell>
          <cell r="J386">
            <v>5.6122009277343746E-2</v>
          </cell>
          <cell r="K386">
            <v>0.19485034179687499</v>
          </cell>
          <cell r="L386">
            <v>0.30937423199462888</v>
          </cell>
        </row>
        <row r="387">
          <cell r="G387">
            <v>105</v>
          </cell>
          <cell r="H387">
            <v>5.8910357666015635E-2</v>
          </cell>
          <cell r="I387">
            <v>3.1027274475097662E-3</v>
          </cell>
          <cell r="J387">
            <v>7.9194213867187488E-2</v>
          </cell>
          <cell r="K387">
            <v>0.19572241210937502</v>
          </cell>
          <cell r="L387">
            <v>0.3369297110900879</v>
          </cell>
        </row>
        <row r="388">
          <cell r="G388">
            <v>110</v>
          </cell>
          <cell r="H388">
            <v>5.5336431884765627E-2</v>
          </cell>
          <cell r="I388">
            <v>3.1147462768554689E-3</v>
          </cell>
          <cell r="J388">
            <v>6.0051452636718745E-2</v>
          </cell>
          <cell r="K388">
            <v>0.17034631347656251</v>
          </cell>
          <cell r="L388">
            <v>0.28884894427490238</v>
          </cell>
        </row>
        <row r="389">
          <cell r="G389">
            <v>115</v>
          </cell>
          <cell r="H389">
            <v>5.4808016967773439E-2</v>
          </cell>
          <cell r="I389">
            <v>3.1171051940917971E-3</v>
          </cell>
          <cell r="J389">
            <v>6.3348999023437491E-2</v>
          </cell>
          <cell r="K389">
            <v>0.15753491210937504</v>
          </cell>
          <cell r="L389">
            <v>0.27880903329467777</v>
          </cell>
        </row>
        <row r="395">
          <cell r="H395" t="str">
            <v>CPU</v>
          </cell>
          <cell r="I395" t="str">
            <v>LPM</v>
          </cell>
          <cell r="J395" t="str">
            <v>TX</v>
          </cell>
          <cell r="K395" t="str">
            <v>RX</v>
          </cell>
          <cell r="L395" t="str">
            <v>Total</v>
          </cell>
        </row>
        <row r="396">
          <cell r="G396">
            <v>10</v>
          </cell>
          <cell r="H396">
            <v>4.192957763671875E-2</v>
          </cell>
          <cell r="I396">
            <v>3.1585613098144534E-3</v>
          </cell>
          <cell r="J396">
            <v>0.25876446533203123</v>
          </cell>
          <cell r="K396">
            <v>0.28623986816406255</v>
          </cell>
          <cell r="L396">
            <v>0.59009247244262697</v>
          </cell>
        </row>
        <row r="397">
          <cell r="G397">
            <v>15</v>
          </cell>
          <cell r="H397">
            <v>3.2152340698242188E-2</v>
          </cell>
          <cell r="I397">
            <v>3.1927177734375001E-3</v>
          </cell>
          <cell r="J397">
            <v>1.0094421386718748E-2</v>
          </cell>
          <cell r="K397">
            <v>5.1928344726562499E-2</v>
          </cell>
          <cell r="L397">
            <v>9.7367824584960933E-2</v>
          </cell>
        </row>
        <row r="398">
          <cell r="G398">
            <v>20</v>
          </cell>
          <cell r="H398">
            <v>3.9633032226562497E-2</v>
          </cell>
          <cell r="I398">
            <v>3.167673706054688E-3</v>
          </cell>
          <cell r="J398">
            <v>0.30969323730468745</v>
          </cell>
          <cell r="K398">
            <v>0.22089196777343753</v>
          </cell>
          <cell r="L398">
            <v>0.57338591101074221</v>
          </cell>
        </row>
        <row r="399">
          <cell r="G399">
            <v>25</v>
          </cell>
          <cell r="H399">
            <v>3.6733044433593751E-2</v>
          </cell>
          <cell r="I399">
            <v>3.1773960571289065E-3</v>
          </cell>
          <cell r="J399">
            <v>0.153970458984375</v>
          </cell>
          <cell r="K399">
            <v>0.18808605957031252</v>
          </cell>
          <cell r="L399">
            <v>0.38196695904541017</v>
          </cell>
        </row>
        <row r="400">
          <cell r="G400">
            <v>30</v>
          </cell>
          <cell r="H400">
            <v>3.3753396606445316E-2</v>
          </cell>
          <cell r="I400">
            <v>3.1867746582031255E-3</v>
          </cell>
          <cell r="J400">
            <v>0.11843554687499998</v>
          </cell>
          <cell r="K400">
            <v>0.12966308593750001</v>
          </cell>
          <cell r="L400">
            <v>0.28503880407714843</v>
          </cell>
        </row>
        <row r="401">
          <cell r="G401">
            <v>35</v>
          </cell>
          <cell r="H401">
            <v>4.2072784423828127E-2</v>
          </cell>
          <cell r="I401">
            <v>3.1588755187988283E-3</v>
          </cell>
          <cell r="J401">
            <v>0.17182818603515623</v>
          </cell>
          <cell r="K401">
            <v>0.1888778076171875</v>
          </cell>
          <cell r="L401">
            <v>0.40593765359497069</v>
          </cell>
        </row>
        <row r="402">
          <cell r="G402">
            <v>40</v>
          </cell>
          <cell r="H402">
            <v>3.866855163574219E-2</v>
          </cell>
          <cell r="I402">
            <v>3.1701950988769537E-3</v>
          </cell>
          <cell r="J402">
            <v>0.10276025390624999</v>
          </cell>
          <cell r="K402">
            <v>0.12720178222656248</v>
          </cell>
          <cell r="L402">
            <v>0.27180078286743159</v>
          </cell>
        </row>
        <row r="403">
          <cell r="G403">
            <v>45</v>
          </cell>
          <cell r="H403">
            <v>4.7796624755859378E-2</v>
          </cell>
          <cell r="I403">
            <v>3.1405161132812501E-3</v>
          </cell>
          <cell r="J403">
            <v>0.33771441650390621</v>
          </cell>
          <cell r="K403">
            <v>0.20428247070312502</v>
          </cell>
          <cell r="L403">
            <v>0.5929340280761719</v>
          </cell>
        </row>
        <row r="404">
          <cell r="G404">
            <v>50</v>
          </cell>
          <cell r="H404">
            <v>3.8278408813476564E-2</v>
          </cell>
          <cell r="I404">
            <v>3.1714868469238286E-3</v>
          </cell>
          <cell r="J404">
            <v>6.1851562499999999E-2</v>
          </cell>
          <cell r="K404">
            <v>6.6546997070312502E-2</v>
          </cell>
          <cell r="L404">
            <v>0.1698484552307129</v>
          </cell>
        </row>
        <row r="405">
          <cell r="G405">
            <v>55</v>
          </cell>
          <cell r="H405">
            <v>4.6638684082031256E-2</v>
          </cell>
          <cell r="I405">
            <v>3.1436618957519534E-3</v>
          </cell>
          <cell r="J405">
            <v>6.2520629882812498E-2</v>
          </cell>
          <cell r="K405">
            <v>0.11767211914062499</v>
          </cell>
          <cell r="L405">
            <v>0.22997509500122071</v>
          </cell>
        </row>
        <row r="406">
          <cell r="G406">
            <v>60</v>
          </cell>
          <cell r="H406">
            <v>5.0519567871093754E-2</v>
          </cell>
          <cell r="I406">
            <v>3.130686004638672E-3</v>
          </cell>
          <cell r="J406">
            <v>6.0832031249999995E-2</v>
          </cell>
          <cell r="K406">
            <v>0.2056651611328125</v>
          </cell>
          <cell r="L406">
            <v>0.32014744625854491</v>
          </cell>
        </row>
        <row r="407">
          <cell r="G407">
            <v>65</v>
          </cell>
          <cell r="H407">
            <v>5.0062454223632806E-2</v>
          </cell>
          <cell r="I407">
            <v>3.1328767395019537E-3</v>
          </cell>
          <cell r="J407">
            <v>5.1380126953124994E-2</v>
          </cell>
          <cell r="K407">
            <v>0.17086267089843751</v>
          </cell>
          <cell r="L407">
            <v>0.27543812881469726</v>
          </cell>
        </row>
        <row r="408">
          <cell r="G408">
            <v>70</v>
          </cell>
          <cell r="H408">
            <v>5.1221704101562494E-2</v>
          </cell>
          <cell r="I408">
            <v>3.1283653564453126E-3</v>
          </cell>
          <cell r="J408">
            <v>6.4628723144531247E-2</v>
          </cell>
          <cell r="K408">
            <v>0.19230297851562503</v>
          </cell>
          <cell r="L408">
            <v>0.31128177111816407</v>
          </cell>
        </row>
        <row r="409">
          <cell r="G409">
            <v>75</v>
          </cell>
          <cell r="H409">
            <v>5.1290689086914067E-2</v>
          </cell>
          <cell r="I409">
            <v>3.1281182861328128E-3</v>
          </cell>
          <cell r="J409">
            <v>7.1037963867187498E-2</v>
          </cell>
          <cell r="K409">
            <v>0.22632519531250003</v>
          </cell>
          <cell r="L409">
            <v>0.35178196655273442</v>
          </cell>
        </row>
        <row r="410">
          <cell r="G410">
            <v>80</v>
          </cell>
          <cell r="H410">
            <v>5.0989471435546878E-2</v>
          </cell>
          <cell r="I410">
            <v>3.1297064514160156E-3</v>
          </cell>
          <cell r="J410">
            <v>5.9860290527343749E-2</v>
          </cell>
          <cell r="K410">
            <v>0.175389404296875</v>
          </cell>
          <cell r="L410">
            <v>0.28936887271118161</v>
          </cell>
        </row>
        <row r="411">
          <cell r="G411">
            <v>85</v>
          </cell>
          <cell r="H411">
            <v>5.402672424316407E-2</v>
          </cell>
          <cell r="I411">
            <v>3.1189938049316409E-3</v>
          </cell>
          <cell r="J411">
            <v>9.7062561035156245E-2</v>
          </cell>
          <cell r="K411">
            <v>0.24179296875</v>
          </cell>
          <cell r="L411">
            <v>0.39600124783325197</v>
          </cell>
        </row>
        <row r="412">
          <cell r="G412">
            <v>90</v>
          </cell>
          <cell r="H412">
            <v>5.2231301879882806E-2</v>
          </cell>
          <cell r="I412">
            <v>3.1250289001464849E-3</v>
          </cell>
          <cell r="J412">
            <v>7.0968933105468743E-2</v>
          </cell>
          <cell r="K412">
            <v>0.21319250488281252</v>
          </cell>
          <cell r="L412">
            <v>0.33951776876831052</v>
          </cell>
        </row>
        <row r="413">
          <cell r="G413">
            <v>95</v>
          </cell>
          <cell r="H413">
            <v>5.0523394775390626E-2</v>
          </cell>
          <cell r="I413">
            <v>3.1312680969238283E-3</v>
          </cell>
          <cell r="J413">
            <v>5.5750305175781244E-2</v>
          </cell>
          <cell r="K413">
            <v>0.19296276855468752</v>
          </cell>
          <cell r="L413">
            <v>0.30236773660278321</v>
          </cell>
        </row>
        <row r="414">
          <cell r="G414">
            <v>100</v>
          </cell>
          <cell r="H414">
            <v>5.322821044921875E-2</v>
          </cell>
          <cell r="I414">
            <v>3.122312469482422E-3</v>
          </cell>
          <cell r="J414">
            <v>7.0836181640624982E-2</v>
          </cell>
          <cell r="K414">
            <v>0.24462719726562501</v>
          </cell>
          <cell r="L414">
            <v>0.37181390182495117</v>
          </cell>
        </row>
        <row r="415">
          <cell r="G415">
            <v>105</v>
          </cell>
          <cell r="H415">
            <v>5.4585855102539063E-2</v>
          </cell>
          <cell r="I415">
            <v>3.1177648315429693E-3</v>
          </cell>
          <cell r="J415">
            <v>0.10903143310546873</v>
          </cell>
          <cell r="K415">
            <v>0.2450115966796875</v>
          </cell>
          <cell r="L415">
            <v>0.41174664971923824</v>
          </cell>
        </row>
        <row r="416">
          <cell r="G416">
            <v>110</v>
          </cell>
          <cell r="H416">
            <v>5.2818429565429689E-2</v>
          </cell>
          <cell r="I416">
            <v>3.1236810913085936E-3</v>
          </cell>
          <cell r="J416">
            <v>7.7686157226562497E-2</v>
          </cell>
          <cell r="K416">
            <v>0.21224584960937501</v>
          </cell>
          <cell r="L416">
            <v>0.34587411749267583</v>
          </cell>
        </row>
        <row r="417">
          <cell r="G417">
            <v>115</v>
          </cell>
          <cell r="H417">
            <v>5.0163565063476565E-2</v>
          </cell>
          <cell r="I417">
            <v>3.1319169921874999E-3</v>
          </cell>
          <cell r="J417">
            <v>6.1649780273437489E-2</v>
          </cell>
          <cell r="K417">
            <v>0.17864819335937501</v>
          </cell>
          <cell r="L417">
            <v>0.29359345568847656</v>
          </cell>
        </row>
        <row r="423">
          <cell r="H423" t="str">
            <v>CPU</v>
          </cell>
          <cell r="I423" t="str">
            <v>LPM</v>
          </cell>
          <cell r="J423" t="str">
            <v>TX</v>
          </cell>
          <cell r="K423" t="str">
            <v>RX</v>
          </cell>
          <cell r="L423" t="str">
            <v>Total</v>
          </cell>
        </row>
        <row r="424">
          <cell r="G424">
            <v>10</v>
          </cell>
          <cell r="H424">
            <v>4.5110540771484381E-2</v>
          </cell>
          <cell r="I424">
            <v>3.1487587280273439E-3</v>
          </cell>
          <cell r="J424">
            <v>0.27889489746093749</v>
          </cell>
          <cell r="K424">
            <v>0.28975109863281256</v>
          </cell>
          <cell r="L424">
            <v>0.61690529559326179</v>
          </cell>
        </row>
        <row r="425">
          <cell r="G425">
            <v>15</v>
          </cell>
          <cell r="H425">
            <v>3.4245959472656247E-2</v>
          </cell>
          <cell r="I425">
            <v>3.1850491943359377E-3</v>
          </cell>
          <cell r="J425">
            <v>1.00784912109375E-2</v>
          </cell>
          <cell r="K425">
            <v>5.4441284179687507E-2</v>
          </cell>
          <cell r="L425">
            <v>0.10195078405761719</v>
          </cell>
        </row>
        <row r="426">
          <cell r="G426">
            <v>20</v>
          </cell>
          <cell r="H426">
            <v>3.8323626708984378E-2</v>
          </cell>
          <cell r="I426">
            <v>3.1714042663574223E-3</v>
          </cell>
          <cell r="J426">
            <v>0.2170220947265625</v>
          </cell>
          <cell r="K426">
            <v>0.15130993652343752</v>
          </cell>
          <cell r="L426">
            <v>0.40982706222534182</v>
          </cell>
        </row>
        <row r="427">
          <cell r="G427">
            <v>25</v>
          </cell>
          <cell r="H427">
            <v>3.1632989501953132E-2</v>
          </cell>
          <cell r="I427">
            <v>3.1937198181152342E-3</v>
          </cell>
          <cell r="J427">
            <v>0</v>
          </cell>
          <cell r="K427">
            <v>4.5146850585937502E-2</v>
          </cell>
          <cell r="L427">
            <v>7.9973559906005867E-2</v>
          </cell>
        </row>
        <row r="428">
          <cell r="G428">
            <v>30</v>
          </cell>
          <cell r="H428">
            <v>3.1619494628906251E-2</v>
          </cell>
          <cell r="I428">
            <v>3.1937476806640623E-3</v>
          </cell>
          <cell r="J428">
            <v>0</v>
          </cell>
          <cell r="K428">
            <v>4.5146850585937502E-2</v>
          </cell>
          <cell r="L428">
            <v>7.9960092895507817E-2</v>
          </cell>
        </row>
        <row r="429">
          <cell r="G429">
            <v>35</v>
          </cell>
          <cell r="H429">
            <v>4.6982098388671872E-2</v>
          </cell>
          <cell r="I429">
            <v>3.1432620849609376E-3</v>
          </cell>
          <cell r="J429">
            <v>0.23760919189453125</v>
          </cell>
          <cell r="K429">
            <v>0.2284193115234375</v>
          </cell>
          <cell r="L429">
            <v>0.51615386389160156</v>
          </cell>
        </row>
        <row r="430">
          <cell r="G430">
            <v>40</v>
          </cell>
          <cell r="H430">
            <v>3.7796017456054688E-2</v>
          </cell>
          <cell r="I430">
            <v>3.1738524780273443E-3</v>
          </cell>
          <cell r="J430">
            <v>3.9421875000000002E-2</v>
          </cell>
          <cell r="K430">
            <v>7.3959594726562508E-2</v>
          </cell>
          <cell r="L430">
            <v>0.15435133966064454</v>
          </cell>
        </row>
        <row r="431">
          <cell r="G431">
            <v>45</v>
          </cell>
          <cell r="H431">
            <v>4.3163854980468749E-2</v>
          </cell>
          <cell r="I431">
            <v>3.15524365234375E-3</v>
          </cell>
          <cell r="J431">
            <v>4.9330444335937501E-2</v>
          </cell>
          <cell r="K431">
            <v>0.10826867675781249</v>
          </cell>
          <cell r="L431">
            <v>0.20391821972656249</v>
          </cell>
        </row>
        <row r="432">
          <cell r="G432">
            <v>50</v>
          </cell>
          <cell r="H432">
            <v>4.7342028808593756E-2</v>
          </cell>
          <cell r="I432">
            <v>3.1412801513671881E-3</v>
          </cell>
          <cell r="J432">
            <v>6.4655273437499994E-2</v>
          </cell>
          <cell r="K432">
            <v>0.11348388671875</v>
          </cell>
          <cell r="L432">
            <v>0.22862246911621092</v>
          </cell>
        </row>
        <row r="433">
          <cell r="G433">
            <v>55</v>
          </cell>
          <cell r="H433">
            <v>4.8486575317382812E-2</v>
          </cell>
          <cell r="I433">
            <v>3.1381494750976563E-3</v>
          </cell>
          <cell r="J433">
            <v>4.9755249023437503E-2</v>
          </cell>
          <cell r="K433">
            <v>0.11229052734375</v>
          </cell>
          <cell r="L433">
            <v>0.21367050115966796</v>
          </cell>
        </row>
        <row r="434">
          <cell r="G434">
            <v>60</v>
          </cell>
          <cell r="H434">
            <v>5.2311566162109371E-2</v>
          </cell>
          <cell r="I434">
            <v>3.1254236755371098E-3</v>
          </cell>
          <cell r="J434">
            <v>6.1947143554687494E-2</v>
          </cell>
          <cell r="K434">
            <v>0.18249218750000001</v>
          </cell>
          <cell r="L434">
            <v>0.29987632089233396</v>
          </cell>
        </row>
        <row r="435">
          <cell r="G435">
            <v>65</v>
          </cell>
          <cell r="H435">
            <v>5.1670962524414062E-2</v>
          </cell>
          <cell r="I435">
            <v>3.1268872985839849E-3</v>
          </cell>
          <cell r="J435">
            <v>5.0631408691406248E-2</v>
          </cell>
          <cell r="K435">
            <v>0.147070068359375</v>
          </cell>
          <cell r="L435">
            <v>0.2524993268737793</v>
          </cell>
        </row>
        <row r="436">
          <cell r="G436">
            <v>70</v>
          </cell>
          <cell r="H436">
            <v>5.3680490112304691E-2</v>
          </cell>
          <cell r="I436">
            <v>3.1208276977539059E-3</v>
          </cell>
          <cell r="J436">
            <v>6.1410827636718741E-2</v>
          </cell>
          <cell r="K436">
            <v>0.19377746582031249</v>
          </cell>
          <cell r="L436">
            <v>0.31198961126708979</v>
          </cell>
        </row>
        <row r="437">
          <cell r="G437">
            <v>75</v>
          </cell>
          <cell r="H437">
            <v>5.3568704223632815E-2</v>
          </cell>
          <cell r="I437">
            <v>3.1206289672851563E-3</v>
          </cell>
          <cell r="J437">
            <v>8.4058227539062502E-2</v>
          </cell>
          <cell r="K437">
            <v>0.19015148925781253</v>
          </cell>
          <cell r="L437">
            <v>0.33089904998779296</v>
          </cell>
        </row>
        <row r="438">
          <cell r="G438">
            <v>80</v>
          </cell>
          <cell r="H438">
            <v>5.4684750366210948E-2</v>
          </cell>
          <cell r="I438">
            <v>3.117391204833985E-3</v>
          </cell>
          <cell r="J438">
            <v>6.9503356933593732E-2</v>
          </cell>
          <cell r="K438">
            <v>0.19985900878906249</v>
          </cell>
          <cell r="L438">
            <v>0.32716450729370117</v>
          </cell>
        </row>
        <row r="439">
          <cell r="G439">
            <v>85</v>
          </cell>
          <cell r="H439">
            <v>5.5245089721679692E-2</v>
          </cell>
          <cell r="I439">
            <v>3.1150520935058598E-3</v>
          </cell>
          <cell r="J439">
            <v>8.4971557617187485E-2</v>
          </cell>
          <cell r="K439">
            <v>0.2372203369140625</v>
          </cell>
          <cell r="L439">
            <v>0.38055203634643553</v>
          </cell>
        </row>
        <row r="440">
          <cell r="G440">
            <v>90</v>
          </cell>
          <cell r="H440">
            <v>5.3841522216796868E-2</v>
          </cell>
          <cell r="I440">
            <v>3.1202778320312497E-3</v>
          </cell>
          <cell r="J440">
            <v>7.3613342285156244E-2</v>
          </cell>
          <cell r="K440">
            <v>0.20275634765625</v>
          </cell>
          <cell r="L440">
            <v>0.33333148999023438</v>
          </cell>
        </row>
        <row r="441">
          <cell r="G441">
            <v>95</v>
          </cell>
          <cell r="H441">
            <v>5.141385498046875E-2</v>
          </cell>
          <cell r="I441">
            <v>3.1284600219726568E-3</v>
          </cell>
          <cell r="J441">
            <v>5.2346557617187497E-2</v>
          </cell>
          <cell r="K441">
            <v>0.19172924804687502</v>
          </cell>
          <cell r="L441">
            <v>0.29861812066650395</v>
          </cell>
        </row>
        <row r="442">
          <cell r="G442">
            <v>100</v>
          </cell>
          <cell r="H442">
            <v>5.4875189208984383E-2</v>
          </cell>
          <cell r="I442">
            <v>3.1161558532714841E-3</v>
          </cell>
          <cell r="J442">
            <v>5.472546386718749E-2</v>
          </cell>
          <cell r="K442">
            <v>0.2210985107421875</v>
          </cell>
          <cell r="L442">
            <v>0.33381531967163086</v>
          </cell>
        </row>
        <row r="443">
          <cell r="G443">
            <v>105</v>
          </cell>
          <cell r="H443">
            <v>5.4869348144531253E-2</v>
          </cell>
          <cell r="I443">
            <v>3.1163049011230467E-3</v>
          </cell>
          <cell r="J443">
            <v>8.5752136230468748E-2</v>
          </cell>
          <cell r="K443">
            <v>0.19351354980468749</v>
          </cell>
          <cell r="L443">
            <v>0.33725133908081051</v>
          </cell>
        </row>
        <row r="444">
          <cell r="G444">
            <v>110</v>
          </cell>
          <cell r="H444">
            <v>5.3922290039062494E-2</v>
          </cell>
          <cell r="I444">
            <v>3.1199904785156251E-3</v>
          </cell>
          <cell r="J444">
            <v>6.1347106933593749E-2</v>
          </cell>
          <cell r="K444">
            <v>0.19444873046874997</v>
          </cell>
          <cell r="L444">
            <v>0.31283811791992183</v>
          </cell>
        </row>
        <row r="445">
          <cell r="G445">
            <v>115</v>
          </cell>
          <cell r="H445">
            <v>5.1728366088867189E-2</v>
          </cell>
          <cell r="I445">
            <v>3.1273461914062498E-3</v>
          </cell>
          <cell r="J445">
            <v>5.0243774414062498E-2</v>
          </cell>
          <cell r="K445">
            <v>0.16284765625</v>
          </cell>
          <cell r="L445">
            <v>0.26794714294433597</v>
          </cell>
        </row>
        <row r="451">
          <cell r="H451" t="str">
            <v>CPU</v>
          </cell>
          <cell r="I451" t="str">
            <v>LPM</v>
          </cell>
          <cell r="J451" t="str">
            <v>TX</v>
          </cell>
          <cell r="K451" t="str">
            <v>RX</v>
          </cell>
          <cell r="L451" t="str">
            <v>Total</v>
          </cell>
        </row>
        <row r="452">
          <cell r="G452">
            <v>10</v>
          </cell>
          <cell r="H452">
            <v>3.1860589599609371E-2</v>
          </cell>
          <cell r="I452">
            <v>3.1935489501953131E-3</v>
          </cell>
          <cell r="J452">
            <v>0.16244531249999999</v>
          </cell>
          <cell r="K452">
            <v>0.15561291503906252</v>
          </cell>
          <cell r="L452">
            <v>0.3531123660888672</v>
          </cell>
        </row>
        <row r="453">
          <cell r="G453">
            <v>15</v>
          </cell>
          <cell r="H453">
            <v>2.5623541259765625E-2</v>
          </cell>
          <cell r="I453">
            <v>3.214377380371094E-3</v>
          </cell>
          <cell r="J453">
            <v>1.01103515625E-2</v>
          </cell>
          <cell r="K453">
            <v>5.1383300781250002E-2</v>
          </cell>
          <cell r="L453">
            <v>9.0331570983886722E-2</v>
          </cell>
        </row>
        <row r="454">
          <cell r="G454">
            <v>20</v>
          </cell>
          <cell r="H454">
            <v>3.4983142089843752E-2</v>
          </cell>
          <cell r="I454">
            <v>3.1824217224121088E-3</v>
          </cell>
          <cell r="J454">
            <v>0.38049224853515623</v>
          </cell>
          <cell r="K454">
            <v>0.21600378417968752</v>
          </cell>
          <cell r="L454">
            <v>0.63466159652709964</v>
          </cell>
        </row>
        <row r="455">
          <cell r="G455">
            <v>25</v>
          </cell>
          <cell r="H455">
            <v>3.5312155151367194E-2</v>
          </cell>
          <cell r="I455">
            <v>3.1820830078125003E-3</v>
          </cell>
          <cell r="J455">
            <v>0.17347430419921875</v>
          </cell>
          <cell r="K455">
            <v>0.18863110351562501</v>
          </cell>
          <cell r="L455">
            <v>0.40059964587402347</v>
          </cell>
        </row>
        <row r="456">
          <cell r="G456">
            <v>30</v>
          </cell>
          <cell r="H456">
            <v>2.8816589355468755E-2</v>
          </cell>
          <cell r="I456">
            <v>3.2037375793457033E-3</v>
          </cell>
          <cell r="J456">
            <v>1.0036010742187499E-2</v>
          </cell>
          <cell r="K456">
            <v>6.4171752929687506E-2</v>
          </cell>
          <cell r="L456">
            <v>0.10622809060668946</v>
          </cell>
        </row>
        <row r="457">
          <cell r="G457">
            <v>35</v>
          </cell>
          <cell r="H457">
            <v>4.6081567382812508E-2</v>
          </cell>
          <cell r="I457">
            <v>3.1455004882812508E-3</v>
          </cell>
          <cell r="J457">
            <v>0.20221765136718747</v>
          </cell>
          <cell r="K457">
            <v>0.25656079101562501</v>
          </cell>
          <cell r="L457">
            <v>0.50800551025390628</v>
          </cell>
        </row>
        <row r="458">
          <cell r="G458">
            <v>40</v>
          </cell>
          <cell r="H458">
            <v>3.7299426269531255E-2</v>
          </cell>
          <cell r="I458">
            <v>3.1747786560058595E-3</v>
          </cell>
          <cell r="J458">
            <v>4.7201110839843748E-2</v>
          </cell>
          <cell r="K458">
            <v>9.0368286132812489E-2</v>
          </cell>
          <cell r="L458">
            <v>0.17804360189819335</v>
          </cell>
        </row>
        <row r="459">
          <cell r="G459">
            <v>45</v>
          </cell>
          <cell r="H459">
            <v>4.2155667114257812E-2</v>
          </cell>
          <cell r="I459">
            <v>3.1592333679199215E-3</v>
          </cell>
          <cell r="J459">
            <v>6.1729431152343736E-2</v>
          </cell>
          <cell r="K459">
            <v>0.10486645507812502</v>
          </cell>
          <cell r="L459">
            <v>0.21191078671264649</v>
          </cell>
        </row>
        <row r="460">
          <cell r="G460">
            <v>50</v>
          </cell>
          <cell r="H460">
            <v>5.0175347900390632E-2</v>
          </cell>
          <cell r="I460">
            <v>3.1326192626953122E-3</v>
          </cell>
          <cell r="J460">
            <v>0.13614459228515624</v>
          </cell>
          <cell r="K460">
            <v>0.15985278320312499</v>
          </cell>
          <cell r="L460">
            <v>0.34930534265136715</v>
          </cell>
        </row>
        <row r="461">
          <cell r="G461">
            <v>55</v>
          </cell>
          <cell r="H461">
            <v>4.9487411499023443E-2</v>
          </cell>
          <cell r="I461">
            <v>3.1347354736328127E-3</v>
          </cell>
          <cell r="J461">
            <v>5.9961181640624993E-2</v>
          </cell>
          <cell r="K461">
            <v>0.1411319580078125</v>
          </cell>
          <cell r="L461">
            <v>0.25371528662109377</v>
          </cell>
        </row>
        <row r="462">
          <cell r="G462">
            <v>60</v>
          </cell>
          <cell r="H462">
            <v>5.2799697875976562E-2</v>
          </cell>
          <cell r="I462">
            <v>3.1236710205078131E-3</v>
          </cell>
          <cell r="J462">
            <v>5.78052978515625E-2</v>
          </cell>
          <cell r="K462">
            <v>0.19550439453125001</v>
          </cell>
          <cell r="L462">
            <v>0.30923306127929689</v>
          </cell>
        </row>
        <row r="463">
          <cell r="G463">
            <v>65</v>
          </cell>
          <cell r="H463">
            <v>5.2999301147460945E-2</v>
          </cell>
          <cell r="I463">
            <v>3.1225054931640628E-3</v>
          </cell>
          <cell r="J463">
            <v>5.8718627929687496E-2</v>
          </cell>
          <cell r="K463">
            <v>0.16973242187500001</v>
          </cell>
          <cell r="L463">
            <v>0.28457285644531249</v>
          </cell>
        </row>
        <row r="464">
          <cell r="G464">
            <v>70</v>
          </cell>
          <cell r="H464">
            <v>5.385572204589844E-2</v>
          </cell>
          <cell r="I464">
            <v>3.1196239013671881E-3</v>
          </cell>
          <cell r="J464">
            <v>7.3188537597656242E-2</v>
          </cell>
          <cell r="K464">
            <v>0.1889638671875</v>
          </cell>
          <cell r="L464">
            <v>0.31912775073242183</v>
          </cell>
        </row>
        <row r="465">
          <cell r="G465">
            <v>75</v>
          </cell>
          <cell r="H465">
            <v>5.4381015014648447E-2</v>
          </cell>
          <cell r="I465">
            <v>3.1179111938476564E-3</v>
          </cell>
          <cell r="J465">
            <v>7.5216979980468737E-2</v>
          </cell>
          <cell r="K465">
            <v>0.21117297363281248</v>
          </cell>
          <cell r="L465">
            <v>0.34388887982177729</v>
          </cell>
        </row>
        <row r="466">
          <cell r="G466">
            <v>80</v>
          </cell>
          <cell r="H466">
            <v>5.3882208251953126E-2</v>
          </cell>
          <cell r="I466">
            <v>3.1200979003906254E-3</v>
          </cell>
          <cell r="J466">
            <v>5.9934631347656239E-2</v>
          </cell>
          <cell r="K466">
            <v>0.18219384765625002</v>
          </cell>
          <cell r="L466">
            <v>0.29913078515625002</v>
          </cell>
        </row>
        <row r="467">
          <cell r="G467">
            <v>85</v>
          </cell>
          <cell r="H467">
            <v>5.4024005126953135E-2</v>
          </cell>
          <cell r="I467">
            <v>3.1196745910644533E-3</v>
          </cell>
          <cell r="J467">
            <v>6.7634216308593731E-2</v>
          </cell>
          <cell r="K467">
            <v>0.25304382324218749</v>
          </cell>
          <cell r="L467">
            <v>0.37782171926879882</v>
          </cell>
        </row>
        <row r="468">
          <cell r="G468">
            <v>90</v>
          </cell>
          <cell r="H468">
            <v>5.5662423706054689E-2</v>
          </cell>
          <cell r="I468">
            <v>3.1141937255859376E-3</v>
          </cell>
          <cell r="J468">
            <v>7.5737365722656255E-2</v>
          </cell>
          <cell r="K468">
            <v>0.19144238281250001</v>
          </cell>
          <cell r="L468">
            <v>0.32595636596679689</v>
          </cell>
        </row>
        <row r="469">
          <cell r="G469">
            <v>95</v>
          </cell>
          <cell r="H469">
            <v>5.2999099731445315E-2</v>
          </cell>
          <cell r="I469">
            <v>3.1230875854492191E-3</v>
          </cell>
          <cell r="J469">
            <v>5.843188476562499E-2</v>
          </cell>
          <cell r="K469">
            <v>0.15864221191406253</v>
          </cell>
          <cell r="L469">
            <v>0.27319628399658202</v>
          </cell>
        </row>
        <row r="470">
          <cell r="G470">
            <v>100</v>
          </cell>
          <cell r="H470">
            <v>5.4991708374023437E-2</v>
          </cell>
          <cell r="I470">
            <v>3.116449920654297E-3</v>
          </cell>
          <cell r="J470">
            <v>6.2982604980468745E-2</v>
          </cell>
          <cell r="K470">
            <v>0.20804614257812498</v>
          </cell>
          <cell r="L470">
            <v>0.32913690585327149</v>
          </cell>
        </row>
        <row r="471">
          <cell r="G471">
            <v>105</v>
          </cell>
          <cell r="H471">
            <v>5.4953237915039067E-2</v>
          </cell>
          <cell r="I471">
            <v>3.1165210876464844E-3</v>
          </cell>
          <cell r="J471">
            <v>6.6078369140624996E-2</v>
          </cell>
          <cell r="K471">
            <v>0.17791955566406251</v>
          </cell>
          <cell r="L471">
            <v>0.30206768380737303</v>
          </cell>
        </row>
        <row r="472">
          <cell r="G472">
            <v>110</v>
          </cell>
          <cell r="H472">
            <v>6.0401339721679694E-2</v>
          </cell>
          <cell r="I472">
            <v>3.0984426574707036E-3</v>
          </cell>
          <cell r="J472">
            <v>0.11366711425781249</v>
          </cell>
          <cell r="K472">
            <v>0.24660656738281253</v>
          </cell>
          <cell r="L472">
            <v>0.42377346401977545</v>
          </cell>
        </row>
        <row r="473">
          <cell r="G473">
            <v>115</v>
          </cell>
          <cell r="H473">
            <v>5.3776162719726565E-2</v>
          </cell>
          <cell r="I473">
            <v>3.1206068115234376E-3</v>
          </cell>
          <cell r="J473">
            <v>5.1465087890624997E-2</v>
          </cell>
          <cell r="K473">
            <v>0.17057580566406252</v>
          </cell>
          <cell r="L473">
            <v>0.27893766308593754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a" refreshedDate="44004.619942361111" createdVersion="6" refreshedVersion="6" minRefreshableVersion="3" recordCount="245">
  <cacheSource type="worksheet">
    <worksheetSource ref="A1:D246" sheet="Router"/>
  </cacheSource>
  <cacheFields count="4">
    <cacheField name="Tiempo" numFmtId="0">
      <sharedItems containsSemiMixedTypes="0" containsString="0" containsNumber="1" containsInteger="1" minValue="306356538" maxValue="6908268311"/>
    </cacheField>
    <cacheField name="Router" numFmtId="0">
      <sharedItems containsSemiMixedTypes="0" containsString="0" containsNumber="1" containsInteger="1" minValue="18" maxValue="24" count="6">
        <n v="18"/>
        <n v="19"/>
        <n v="24"/>
        <n v="22"/>
        <n v="23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5"/>
        <n v="7"/>
        <n v="14"/>
        <n v="13"/>
        <n v="6"/>
        <n v="1"/>
        <n v="10"/>
        <n v="12"/>
        <n v="8"/>
        <n v="11"/>
        <n v="15"/>
        <n v="16"/>
        <n v="4"/>
        <n v="9"/>
        <n v="3"/>
        <n v="17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">
  <r>
    <n v="306356538"/>
    <x v="0"/>
    <s v="Hello 1 "/>
    <x v="0"/>
  </r>
  <r>
    <n v="307059972"/>
    <x v="0"/>
    <s v="Hello 1 "/>
    <x v="1"/>
  </r>
  <r>
    <n v="307070520"/>
    <x v="0"/>
    <s v="Hello 1 "/>
    <x v="2"/>
  </r>
  <r>
    <n v="307082260"/>
    <x v="0"/>
    <s v="Hello 1 "/>
    <x v="3"/>
  </r>
  <r>
    <n v="308666257"/>
    <x v="0"/>
    <s v="Hello 1 "/>
    <x v="4"/>
  </r>
  <r>
    <n v="309387234"/>
    <x v="0"/>
    <s v="Hello 1 "/>
    <x v="5"/>
  </r>
  <r>
    <n v="311502684"/>
    <x v="0"/>
    <s v="Hello 1 "/>
    <x v="6"/>
  </r>
  <r>
    <n v="605780656"/>
    <x v="1"/>
    <s v="Hello 2 "/>
    <x v="1"/>
  </r>
  <r>
    <n v="1207107370"/>
    <x v="1"/>
    <s v="Hello 4 "/>
    <x v="1"/>
  </r>
  <r>
    <n v="1505935297"/>
    <x v="1"/>
    <s v="Hello 5 "/>
    <x v="7"/>
  </r>
  <r>
    <n v="1805451730"/>
    <x v="2"/>
    <s v="Hello 6 "/>
    <x v="8"/>
  </r>
  <r>
    <n v="1805763326"/>
    <x v="3"/>
    <s v="Hello 6 "/>
    <x v="5"/>
  </r>
  <r>
    <n v="1805774627"/>
    <x v="2"/>
    <s v="Hello 6 "/>
    <x v="9"/>
  </r>
  <r>
    <n v="1806321244"/>
    <x v="2"/>
    <s v="Hello 6 "/>
    <x v="10"/>
  </r>
  <r>
    <n v="1807066883"/>
    <x v="2"/>
    <s v="Hello 6 "/>
    <x v="6"/>
  </r>
  <r>
    <n v="1807886111"/>
    <x v="2"/>
    <s v="Hello 6 "/>
    <x v="11"/>
  </r>
  <r>
    <n v="1808285665"/>
    <x v="2"/>
    <s v="Hello 6 "/>
    <x v="0"/>
  </r>
  <r>
    <n v="2105689769"/>
    <x v="2"/>
    <s v="Hello 7 "/>
    <x v="12"/>
  </r>
  <r>
    <n v="2105798112"/>
    <x v="2"/>
    <s v="Hello 7 "/>
    <x v="2"/>
  </r>
  <r>
    <n v="2106096610"/>
    <x v="4"/>
    <s v="Hello 7 "/>
    <x v="13"/>
  </r>
  <r>
    <n v="2106171499"/>
    <x v="2"/>
    <s v="Hello 7 "/>
    <x v="7"/>
  </r>
  <r>
    <n v="2405781478"/>
    <x v="5"/>
    <s v="Hello 8 "/>
    <x v="5"/>
  </r>
  <r>
    <n v="2406530526"/>
    <x v="3"/>
    <s v="Hello 8 "/>
    <x v="6"/>
  </r>
  <r>
    <n v="2407459501"/>
    <x v="3"/>
    <s v="Hello 8 "/>
    <x v="14"/>
  </r>
  <r>
    <n v="2705827975"/>
    <x v="5"/>
    <s v="Hello 9 "/>
    <x v="4"/>
  </r>
  <r>
    <n v="2706064210"/>
    <x v="5"/>
    <s v="Hello 9 "/>
    <x v="0"/>
  </r>
  <r>
    <n v="2706204562"/>
    <x v="5"/>
    <s v="Hello 9 "/>
    <x v="1"/>
  </r>
  <r>
    <n v="2709254316"/>
    <x v="5"/>
    <s v="Hello 9 "/>
    <x v="5"/>
  </r>
  <r>
    <n v="3005842790"/>
    <x v="5"/>
    <s v="Hello 10 "/>
    <x v="2"/>
  </r>
  <r>
    <n v="3005906762"/>
    <x v="5"/>
    <s v="Hello 10 "/>
    <x v="4"/>
  </r>
  <r>
    <n v="3006101176"/>
    <x v="5"/>
    <s v="Hello 10 "/>
    <x v="7"/>
  </r>
  <r>
    <n v="3006426926"/>
    <x v="5"/>
    <s v="Hello 10 "/>
    <x v="12"/>
  </r>
  <r>
    <n v="3007000080"/>
    <x v="5"/>
    <s v="Hello 10 "/>
    <x v="10"/>
  </r>
  <r>
    <n v="3007068754"/>
    <x v="5"/>
    <s v="Hello 10 "/>
    <x v="1"/>
  </r>
  <r>
    <n v="3007101413"/>
    <x v="5"/>
    <s v="Hello 10 "/>
    <x v="15"/>
  </r>
  <r>
    <n v="3007429739"/>
    <x v="5"/>
    <s v="Hello 10 "/>
    <x v="9"/>
  </r>
  <r>
    <n v="3008671251"/>
    <x v="5"/>
    <s v="Hello 10 "/>
    <x v="0"/>
  </r>
  <r>
    <n v="3009691511"/>
    <x v="5"/>
    <s v="Hello 10 "/>
    <x v="3"/>
  </r>
  <r>
    <n v="3009752173"/>
    <x v="5"/>
    <s v="Hello 10 "/>
    <x v="11"/>
  </r>
  <r>
    <n v="3306441728"/>
    <x v="5"/>
    <s v="Hello 11 "/>
    <x v="3"/>
  </r>
  <r>
    <n v="3306467202"/>
    <x v="5"/>
    <s v="Hello 11 "/>
    <x v="2"/>
  </r>
  <r>
    <n v="3306536505"/>
    <x v="5"/>
    <s v="Hello 11 "/>
    <x v="0"/>
  </r>
  <r>
    <n v="3306549438"/>
    <x v="5"/>
    <s v="Hello 11 "/>
    <x v="8"/>
  </r>
  <r>
    <n v="3306839626"/>
    <x v="5"/>
    <s v="Hello 11 "/>
    <x v="11"/>
  </r>
  <r>
    <n v="3306866812"/>
    <x v="5"/>
    <s v="Hello 11 "/>
    <x v="10"/>
  </r>
  <r>
    <n v="3306914562"/>
    <x v="5"/>
    <s v="Hello 11 "/>
    <x v="16"/>
  </r>
  <r>
    <n v="3306966273"/>
    <x v="5"/>
    <s v="Hello 11 "/>
    <x v="7"/>
  </r>
  <r>
    <n v="3307040997"/>
    <x v="5"/>
    <s v="Hello 11 "/>
    <x v="12"/>
  </r>
  <r>
    <n v="3307470717"/>
    <x v="5"/>
    <s v="Hello 11 "/>
    <x v="14"/>
  </r>
  <r>
    <n v="3307492889"/>
    <x v="5"/>
    <s v="Hello 11 "/>
    <x v="4"/>
  </r>
  <r>
    <n v="3307544974"/>
    <x v="5"/>
    <s v="Hello 11 "/>
    <x v="9"/>
  </r>
  <r>
    <n v="3308089012"/>
    <x v="5"/>
    <s v="Hello 11 "/>
    <x v="5"/>
  </r>
  <r>
    <n v="3308341114"/>
    <x v="5"/>
    <s v="Hello 11 "/>
    <x v="6"/>
  </r>
  <r>
    <n v="3308572414"/>
    <x v="5"/>
    <s v="Hello 11 "/>
    <x v="15"/>
  </r>
  <r>
    <n v="3309403454"/>
    <x v="5"/>
    <s v="Hello 11 "/>
    <x v="1"/>
  </r>
  <r>
    <n v="3605528507"/>
    <x v="5"/>
    <s v="Hello 12 "/>
    <x v="8"/>
  </r>
  <r>
    <n v="3605631337"/>
    <x v="5"/>
    <s v="Hello 12 "/>
    <x v="9"/>
  </r>
  <r>
    <n v="3605709348"/>
    <x v="5"/>
    <s v="Hello 12 "/>
    <x v="16"/>
  </r>
  <r>
    <n v="3605743665"/>
    <x v="5"/>
    <s v="Hello 12 "/>
    <x v="12"/>
  </r>
  <r>
    <n v="3605809770"/>
    <x v="5"/>
    <s v="Hello 12 "/>
    <x v="5"/>
  </r>
  <r>
    <n v="3605827135"/>
    <x v="5"/>
    <s v="Hello 12 "/>
    <x v="4"/>
  </r>
  <r>
    <n v="3605864497"/>
    <x v="5"/>
    <s v="Hello 12 "/>
    <x v="1"/>
  </r>
  <r>
    <n v="3605923236"/>
    <x v="5"/>
    <s v="Hello 12 "/>
    <x v="11"/>
  </r>
  <r>
    <n v="3605951674"/>
    <x v="5"/>
    <s v="Hello 12 "/>
    <x v="10"/>
  </r>
  <r>
    <n v="3606032806"/>
    <x v="5"/>
    <s v="Hello 12 "/>
    <x v="6"/>
  </r>
  <r>
    <n v="3606053072"/>
    <x v="5"/>
    <s v="Hello 12 "/>
    <x v="7"/>
  </r>
  <r>
    <n v="3606141744"/>
    <x v="5"/>
    <s v="Hello 12 "/>
    <x v="13"/>
  </r>
  <r>
    <n v="3606176586"/>
    <x v="5"/>
    <s v="Hello 12 "/>
    <x v="2"/>
  </r>
  <r>
    <n v="3606237007"/>
    <x v="5"/>
    <s v="Hello 12 "/>
    <x v="0"/>
  </r>
  <r>
    <n v="3606283456"/>
    <x v="5"/>
    <s v="Hello 12 "/>
    <x v="15"/>
  </r>
  <r>
    <n v="3606305351"/>
    <x v="5"/>
    <s v="Hello 12 "/>
    <x v="14"/>
  </r>
  <r>
    <n v="3606372075"/>
    <x v="5"/>
    <s v="Hello 12 "/>
    <x v="3"/>
  </r>
  <r>
    <n v="3905489655"/>
    <x v="5"/>
    <s v="Hello 13 "/>
    <x v="8"/>
  </r>
  <r>
    <n v="3905621718"/>
    <x v="5"/>
    <s v="Hello 13 "/>
    <x v="9"/>
  </r>
  <r>
    <n v="3905780676"/>
    <x v="5"/>
    <s v="Hello 13 "/>
    <x v="5"/>
  </r>
  <r>
    <n v="3905835325"/>
    <x v="5"/>
    <s v="Hello 13 "/>
    <x v="1"/>
  </r>
  <r>
    <n v="3905878343"/>
    <x v="5"/>
    <s v="Hello 13 "/>
    <x v="2"/>
  </r>
  <r>
    <n v="3905987130"/>
    <x v="5"/>
    <s v="Hello 13 "/>
    <x v="6"/>
  </r>
  <r>
    <n v="3906004965"/>
    <x v="5"/>
    <s v="Hello 13 "/>
    <x v="7"/>
  </r>
  <r>
    <n v="3906083872"/>
    <x v="5"/>
    <s v="Hello 13 "/>
    <x v="16"/>
  </r>
  <r>
    <n v="3906092698"/>
    <x v="5"/>
    <s v="Hello 13 "/>
    <x v="0"/>
  </r>
  <r>
    <n v="3906195263"/>
    <x v="5"/>
    <s v="Hello 13 "/>
    <x v="12"/>
  </r>
  <r>
    <n v="3906254416"/>
    <x v="5"/>
    <s v="Hello 13 "/>
    <x v="15"/>
  </r>
  <r>
    <n v="3906278154"/>
    <x v="5"/>
    <s v="Hello 13 "/>
    <x v="10"/>
  </r>
  <r>
    <n v="3906342967"/>
    <x v="5"/>
    <s v="Hello 13 "/>
    <x v="3"/>
  </r>
  <r>
    <n v="3906401496"/>
    <x v="5"/>
    <s v="Hello 13 "/>
    <x v="14"/>
  </r>
  <r>
    <n v="3906487640"/>
    <x v="5"/>
    <s v="Hello 13 "/>
    <x v="13"/>
  </r>
  <r>
    <n v="3906574704"/>
    <x v="5"/>
    <s v="Hello 13 "/>
    <x v="4"/>
  </r>
  <r>
    <n v="3906644626"/>
    <x v="5"/>
    <s v="Hello 13 "/>
    <x v="11"/>
  </r>
  <r>
    <n v="4205583030"/>
    <x v="5"/>
    <s v="Hello 14 "/>
    <x v="9"/>
  </r>
  <r>
    <n v="4205667407"/>
    <x v="5"/>
    <s v="Hello 14 "/>
    <x v="16"/>
  </r>
  <r>
    <n v="4205710660"/>
    <x v="5"/>
    <s v="Hello 14 "/>
    <x v="8"/>
  </r>
  <r>
    <n v="4205849343"/>
    <x v="5"/>
    <s v="Hello 14 "/>
    <x v="2"/>
  </r>
  <r>
    <n v="4205876226"/>
    <x v="5"/>
    <s v="Hello 14 "/>
    <x v="5"/>
  </r>
  <r>
    <n v="4205971033"/>
    <x v="5"/>
    <s v="Hello 14 "/>
    <x v="11"/>
  </r>
  <r>
    <n v="4206059153"/>
    <x v="5"/>
    <s v="Hello 14 "/>
    <x v="1"/>
  </r>
  <r>
    <n v="4206145372"/>
    <x v="5"/>
    <s v="Hello 14 "/>
    <x v="10"/>
  </r>
  <r>
    <n v="4206215871"/>
    <x v="5"/>
    <s v="Hello 14 "/>
    <x v="15"/>
  </r>
  <r>
    <n v="4206225911"/>
    <x v="5"/>
    <s v="Hello 14 "/>
    <x v="7"/>
  </r>
  <r>
    <n v="4206362570"/>
    <x v="5"/>
    <s v="Hello 14 "/>
    <x v="14"/>
  </r>
  <r>
    <n v="4206392024"/>
    <x v="5"/>
    <s v="Hello 14 "/>
    <x v="4"/>
  </r>
  <r>
    <n v="4207444008"/>
    <x v="5"/>
    <s v="Hello 14 "/>
    <x v="3"/>
  </r>
  <r>
    <n v="4207571405"/>
    <x v="5"/>
    <s v="Hello 14 "/>
    <x v="12"/>
  </r>
  <r>
    <n v="4208322887"/>
    <x v="5"/>
    <s v="Hello 14 "/>
    <x v="0"/>
  </r>
  <r>
    <n v="4209199591"/>
    <x v="5"/>
    <s v="Hello 14 "/>
    <x v="13"/>
  </r>
  <r>
    <n v="4209945631"/>
    <x v="5"/>
    <s v="Hello 14 "/>
    <x v="6"/>
  </r>
  <r>
    <n v="4505780212"/>
    <x v="5"/>
    <s v="Hello 15 "/>
    <x v="1"/>
  </r>
  <r>
    <n v="4505799451"/>
    <x v="5"/>
    <s v="Hello 15 "/>
    <x v="8"/>
  </r>
  <r>
    <n v="4505837980"/>
    <x v="5"/>
    <s v="Hello 15 "/>
    <x v="5"/>
  </r>
  <r>
    <n v="4505899891"/>
    <x v="5"/>
    <s v="Hello 15 "/>
    <x v="9"/>
  </r>
  <r>
    <n v="4505951780"/>
    <x v="5"/>
    <s v="Hello 15 "/>
    <x v="11"/>
  </r>
  <r>
    <n v="4505991202"/>
    <x v="5"/>
    <s v="Hello 15 "/>
    <x v="10"/>
  </r>
  <r>
    <n v="4506071878"/>
    <x v="5"/>
    <s v="Hello 15 "/>
    <x v="2"/>
  </r>
  <r>
    <n v="4506255052"/>
    <x v="5"/>
    <s v="Hello 15 "/>
    <x v="16"/>
  </r>
  <r>
    <n v="4506271928"/>
    <x v="5"/>
    <s v="Hello 15 "/>
    <x v="12"/>
  </r>
  <r>
    <n v="4506302341"/>
    <x v="5"/>
    <s v="Hello 15 "/>
    <x v="7"/>
  </r>
  <r>
    <n v="4506311277"/>
    <x v="5"/>
    <s v="Hello 15 "/>
    <x v="13"/>
  </r>
  <r>
    <n v="4506409488"/>
    <x v="5"/>
    <s v="Hello 15 "/>
    <x v="0"/>
  </r>
  <r>
    <n v="4506521006"/>
    <x v="5"/>
    <s v="Hello 15 "/>
    <x v="4"/>
  </r>
  <r>
    <n v="4506570789"/>
    <x v="5"/>
    <s v="Hello 15 "/>
    <x v="6"/>
  </r>
  <r>
    <n v="4506903881"/>
    <x v="5"/>
    <s v="Hello 15 "/>
    <x v="3"/>
  </r>
  <r>
    <n v="4506936785"/>
    <x v="5"/>
    <s v="Hello 15 "/>
    <x v="15"/>
  </r>
  <r>
    <n v="4513064187"/>
    <x v="5"/>
    <s v="Hello 15 "/>
    <x v="14"/>
  </r>
  <r>
    <n v="4805640125"/>
    <x v="5"/>
    <s v="Hello 16 "/>
    <x v="9"/>
  </r>
  <r>
    <n v="4805712583"/>
    <x v="5"/>
    <s v="Hello 16 "/>
    <x v="4"/>
  </r>
  <r>
    <n v="4805773635"/>
    <x v="5"/>
    <s v="Hello 16 "/>
    <x v="8"/>
  </r>
  <r>
    <n v="4805802866"/>
    <x v="5"/>
    <s v="Hello 16 "/>
    <x v="5"/>
  </r>
  <r>
    <n v="4805889016"/>
    <x v="5"/>
    <s v="Hello 16 "/>
    <x v="1"/>
  </r>
  <r>
    <n v="4805912965"/>
    <x v="5"/>
    <s v="Hello 16 "/>
    <x v="11"/>
  </r>
  <r>
    <n v="4805960467"/>
    <x v="5"/>
    <s v="Hello 16 "/>
    <x v="10"/>
  </r>
  <r>
    <n v="4805992676"/>
    <x v="5"/>
    <s v="Hello 16 "/>
    <x v="12"/>
  </r>
  <r>
    <n v="4806022241"/>
    <x v="5"/>
    <s v="Hello 16 "/>
    <x v="6"/>
  </r>
  <r>
    <n v="4806117975"/>
    <x v="5"/>
    <s v="Hello 16 "/>
    <x v="0"/>
  </r>
  <r>
    <n v="4806166324"/>
    <x v="5"/>
    <s v="Hello 16 "/>
    <x v="2"/>
  </r>
  <r>
    <n v="4806214993"/>
    <x v="5"/>
    <s v="Hello 16 "/>
    <x v="16"/>
  </r>
  <r>
    <n v="4806253549"/>
    <x v="5"/>
    <s v="Hello 16 "/>
    <x v="15"/>
  </r>
  <r>
    <n v="4806365183"/>
    <x v="5"/>
    <s v="Hello 16 "/>
    <x v="3"/>
  </r>
  <r>
    <n v="4807902736"/>
    <x v="5"/>
    <s v="Hello 16 "/>
    <x v="13"/>
  </r>
  <r>
    <n v="5105842501"/>
    <x v="5"/>
    <s v="Hello 17 "/>
    <x v="9"/>
  </r>
  <r>
    <n v="5105871442"/>
    <x v="5"/>
    <s v="Hello 17 "/>
    <x v="2"/>
  </r>
  <r>
    <n v="5105944317"/>
    <x v="5"/>
    <s v="Hello 17 "/>
    <x v="12"/>
  </r>
  <r>
    <n v="5105962343"/>
    <x v="5"/>
    <s v="Hello 17 "/>
    <x v="1"/>
  </r>
  <r>
    <n v="5106018577"/>
    <x v="5"/>
    <s v="Hello 17 "/>
    <x v="11"/>
  </r>
  <r>
    <n v="5106118175"/>
    <x v="5"/>
    <s v="Hello 17 "/>
    <x v="6"/>
  </r>
  <r>
    <n v="5106193003"/>
    <x v="5"/>
    <s v="Hello 17 "/>
    <x v="10"/>
  </r>
  <r>
    <n v="5106595702"/>
    <x v="5"/>
    <s v="Hello 17 "/>
    <x v="3"/>
  </r>
  <r>
    <n v="5106807578"/>
    <x v="5"/>
    <s v="Hello 17 "/>
    <x v="15"/>
  </r>
  <r>
    <n v="5107429375"/>
    <x v="5"/>
    <s v="Hello 17 "/>
    <x v="14"/>
  </r>
  <r>
    <n v="5107911866"/>
    <x v="5"/>
    <s v="Hello 17 "/>
    <x v="5"/>
  </r>
  <r>
    <n v="5108433915"/>
    <x v="5"/>
    <s v="Hello 17 "/>
    <x v="4"/>
  </r>
  <r>
    <n v="5108494257"/>
    <x v="5"/>
    <s v="Hello 17 "/>
    <x v="13"/>
  </r>
  <r>
    <n v="5108527723"/>
    <x v="5"/>
    <s v="Hello 17 "/>
    <x v="8"/>
  </r>
  <r>
    <n v="5109166649"/>
    <x v="5"/>
    <s v="Hello 17 "/>
    <x v="16"/>
  </r>
  <r>
    <n v="5109331774"/>
    <x v="5"/>
    <s v="Hello 17 "/>
    <x v="0"/>
  </r>
  <r>
    <n v="5109533272"/>
    <x v="5"/>
    <s v="Hello 17 "/>
    <x v="7"/>
  </r>
  <r>
    <n v="5405779701"/>
    <x v="5"/>
    <s v="Hello 18 "/>
    <x v="4"/>
  </r>
  <r>
    <n v="5405842328"/>
    <x v="5"/>
    <s v="Hello 18 "/>
    <x v="2"/>
  </r>
  <r>
    <n v="5405887392"/>
    <x v="5"/>
    <s v="Hello 18 "/>
    <x v="16"/>
  </r>
  <r>
    <n v="5405989580"/>
    <x v="5"/>
    <s v="Hello 18 "/>
    <x v="11"/>
  </r>
  <r>
    <n v="5406244236"/>
    <x v="5"/>
    <s v="Hello 18 "/>
    <x v="7"/>
  </r>
  <r>
    <n v="5406318106"/>
    <x v="5"/>
    <s v="Hello 18 "/>
    <x v="1"/>
  </r>
  <r>
    <n v="5406502694"/>
    <x v="5"/>
    <s v="Hello 18 "/>
    <x v="15"/>
  </r>
  <r>
    <n v="5406527432"/>
    <x v="5"/>
    <s v="Hello 18 "/>
    <x v="10"/>
  </r>
  <r>
    <n v="5406695786"/>
    <x v="5"/>
    <s v="Hello 18 "/>
    <x v="9"/>
  </r>
  <r>
    <n v="5406705225"/>
    <x v="5"/>
    <s v="Hello 18 "/>
    <x v="6"/>
  </r>
  <r>
    <n v="5407230860"/>
    <x v="5"/>
    <s v="Hello 18 "/>
    <x v="3"/>
  </r>
  <r>
    <n v="5407242214"/>
    <x v="5"/>
    <s v="Hello 18 "/>
    <x v="14"/>
  </r>
  <r>
    <n v="5409165283"/>
    <x v="5"/>
    <s v="Hello 18 "/>
    <x v="12"/>
  </r>
  <r>
    <n v="5409437495"/>
    <x v="5"/>
    <s v="Hello 18 "/>
    <x v="0"/>
  </r>
  <r>
    <n v="5410970972"/>
    <x v="5"/>
    <s v="Hello 18 "/>
    <x v="8"/>
  </r>
  <r>
    <n v="5705598766"/>
    <x v="5"/>
    <s v="Hello 19 "/>
    <x v="16"/>
  </r>
  <r>
    <n v="5705788959"/>
    <x v="5"/>
    <s v="Hello 19 "/>
    <x v="1"/>
  </r>
  <r>
    <n v="5705813146"/>
    <x v="5"/>
    <s v="Hello 19 "/>
    <x v="2"/>
  </r>
  <r>
    <n v="5705883075"/>
    <x v="5"/>
    <s v="Hello 19 "/>
    <x v="10"/>
  </r>
  <r>
    <n v="5705893389"/>
    <x v="5"/>
    <s v="Hello 19 "/>
    <x v="11"/>
  </r>
  <r>
    <n v="5705965175"/>
    <x v="5"/>
    <s v="Hello 19 "/>
    <x v="7"/>
  </r>
  <r>
    <n v="5706234208"/>
    <x v="5"/>
    <s v="Hello 19 "/>
    <x v="15"/>
  </r>
  <r>
    <n v="5706297368"/>
    <x v="5"/>
    <s v="Hello 19 "/>
    <x v="3"/>
  </r>
  <r>
    <n v="5706508834"/>
    <x v="5"/>
    <s v="Hello 19 "/>
    <x v="9"/>
  </r>
  <r>
    <n v="5707505523"/>
    <x v="5"/>
    <s v="Hello 19 "/>
    <x v="8"/>
  </r>
  <r>
    <n v="5708001352"/>
    <x v="5"/>
    <s v="Hello 19 "/>
    <x v="12"/>
  </r>
  <r>
    <n v="5708349913"/>
    <x v="5"/>
    <s v="Hello 19 "/>
    <x v="13"/>
  </r>
  <r>
    <n v="5708667664"/>
    <x v="5"/>
    <s v="Hello 19 "/>
    <x v="0"/>
  </r>
  <r>
    <n v="6005751083"/>
    <x v="5"/>
    <s v="Hello 20 "/>
    <x v="4"/>
  </r>
  <r>
    <n v="6005803002"/>
    <x v="5"/>
    <s v="Hello 20 "/>
    <x v="16"/>
  </r>
  <r>
    <n v="6005865502"/>
    <x v="5"/>
    <s v="Hello 20 "/>
    <x v="1"/>
  </r>
  <r>
    <n v="6006070662"/>
    <x v="5"/>
    <s v="Hello 20 "/>
    <x v="7"/>
  </r>
  <r>
    <n v="6006149486"/>
    <x v="5"/>
    <s v="Hello 20 "/>
    <x v="2"/>
  </r>
  <r>
    <n v="6006167682"/>
    <x v="5"/>
    <s v="Hello 20 "/>
    <x v="11"/>
  </r>
  <r>
    <n v="6006179396"/>
    <x v="5"/>
    <s v="Hello 20 "/>
    <x v="10"/>
  </r>
  <r>
    <n v="6006393463"/>
    <x v="5"/>
    <s v="Hello 20 "/>
    <x v="3"/>
  </r>
  <r>
    <n v="6006408745"/>
    <x v="5"/>
    <s v="Hello 20 "/>
    <x v="6"/>
  </r>
  <r>
    <n v="6006774128"/>
    <x v="5"/>
    <s v="Hello 20 "/>
    <x v="9"/>
  </r>
  <r>
    <n v="6007847332"/>
    <x v="5"/>
    <s v="Hello 20 "/>
    <x v="12"/>
  </r>
  <r>
    <n v="6007860049"/>
    <x v="5"/>
    <s v="Hello 20 "/>
    <x v="5"/>
  </r>
  <r>
    <n v="6008075460"/>
    <x v="5"/>
    <s v="Hello 20 "/>
    <x v="8"/>
  </r>
  <r>
    <n v="6008301538"/>
    <x v="5"/>
    <s v="Hello 20 "/>
    <x v="13"/>
  </r>
  <r>
    <n v="6008504466"/>
    <x v="5"/>
    <s v="Hello 20 "/>
    <x v="0"/>
  </r>
  <r>
    <n v="6008560779"/>
    <x v="5"/>
    <s v="Hello 20 "/>
    <x v="15"/>
  </r>
  <r>
    <n v="6305553671"/>
    <x v="5"/>
    <s v="Hello 21 "/>
    <x v="9"/>
  </r>
  <r>
    <n v="6305606171"/>
    <x v="5"/>
    <s v="Hello 21 "/>
    <x v="4"/>
  </r>
  <r>
    <n v="6305681688"/>
    <x v="5"/>
    <s v="Hello 21 "/>
    <x v="16"/>
  </r>
  <r>
    <n v="6305905927"/>
    <x v="5"/>
    <s v="Hello 21 "/>
    <x v="6"/>
  </r>
  <r>
    <n v="6305969304"/>
    <x v="5"/>
    <s v="Hello 21 "/>
    <x v="10"/>
  </r>
  <r>
    <n v="6306010586"/>
    <x v="5"/>
    <s v="Hello 21 "/>
    <x v="11"/>
  </r>
  <r>
    <n v="6306051322"/>
    <x v="5"/>
    <s v="Hello 21 "/>
    <x v="7"/>
  </r>
  <r>
    <n v="6306251132"/>
    <x v="5"/>
    <s v="Hello 21 "/>
    <x v="2"/>
  </r>
  <r>
    <n v="6306505628"/>
    <x v="5"/>
    <s v="Hello 21 "/>
    <x v="3"/>
  </r>
  <r>
    <n v="6306616332"/>
    <x v="5"/>
    <s v="Hello 21 "/>
    <x v="14"/>
  </r>
  <r>
    <n v="6308090566"/>
    <x v="5"/>
    <s v="Hello 21 "/>
    <x v="0"/>
  </r>
  <r>
    <n v="6308308681"/>
    <x v="5"/>
    <s v="Hello 21 "/>
    <x v="12"/>
  </r>
  <r>
    <n v="6308330489"/>
    <x v="5"/>
    <s v="Hello 21 "/>
    <x v="5"/>
  </r>
  <r>
    <n v="6308406594"/>
    <x v="5"/>
    <s v="Hello 21 "/>
    <x v="15"/>
  </r>
  <r>
    <n v="6308595844"/>
    <x v="5"/>
    <s v="Hello 21 "/>
    <x v="13"/>
  </r>
  <r>
    <n v="6605649562"/>
    <x v="5"/>
    <s v="Hello 22 "/>
    <x v="9"/>
  </r>
  <r>
    <n v="6605826914"/>
    <x v="5"/>
    <s v="Hello 22 "/>
    <x v="1"/>
  </r>
  <r>
    <n v="6605851026"/>
    <x v="5"/>
    <s v="Hello 22 "/>
    <x v="2"/>
  </r>
  <r>
    <n v="6605974687"/>
    <x v="5"/>
    <s v="Hello 22 "/>
    <x v="11"/>
  </r>
  <r>
    <n v="6606005302"/>
    <x v="5"/>
    <s v="Hello 22 "/>
    <x v="10"/>
  </r>
  <r>
    <n v="6606332131"/>
    <x v="5"/>
    <s v="Hello 22 "/>
    <x v="3"/>
  </r>
  <r>
    <n v="6606393308"/>
    <x v="5"/>
    <s v="Hello 22 "/>
    <x v="14"/>
  </r>
  <r>
    <n v="6606772318"/>
    <x v="5"/>
    <s v="Hello 22 "/>
    <x v="7"/>
  </r>
  <r>
    <n v="6607620475"/>
    <x v="5"/>
    <s v="Hello 22 "/>
    <x v="16"/>
  </r>
  <r>
    <n v="6607638899"/>
    <x v="5"/>
    <s v="Hello 22 "/>
    <x v="4"/>
  </r>
  <r>
    <n v="6607648329"/>
    <x v="5"/>
    <s v="Hello 22 "/>
    <x v="6"/>
  </r>
  <r>
    <n v="6607789193"/>
    <x v="5"/>
    <s v="Hello 22 "/>
    <x v="12"/>
  </r>
  <r>
    <n v="6607859835"/>
    <x v="5"/>
    <s v="Hello 22 "/>
    <x v="5"/>
  </r>
  <r>
    <n v="6608174543"/>
    <x v="5"/>
    <s v="Hello 22 "/>
    <x v="13"/>
  </r>
  <r>
    <n v="6608196160"/>
    <x v="5"/>
    <s v="Hello 22 "/>
    <x v="0"/>
  </r>
  <r>
    <n v="6905610862"/>
    <x v="5"/>
    <s v="Hello 23 "/>
    <x v="9"/>
  </r>
  <r>
    <n v="6905623858"/>
    <x v="5"/>
    <s v="Hello 23 "/>
    <x v="16"/>
  </r>
  <r>
    <n v="6905682867"/>
    <x v="5"/>
    <s v="Hello 23 "/>
    <x v="4"/>
  </r>
  <r>
    <n v="6905800442"/>
    <x v="5"/>
    <s v="Hello 23 "/>
    <x v="1"/>
  </r>
  <r>
    <n v="6905821842"/>
    <x v="5"/>
    <s v="Hello 23 "/>
    <x v="2"/>
  </r>
  <r>
    <n v="6905945494"/>
    <x v="5"/>
    <s v="Hello 23 "/>
    <x v="11"/>
  </r>
  <r>
    <n v="6905982496"/>
    <x v="5"/>
    <s v="Hello 23 "/>
    <x v="6"/>
  </r>
  <r>
    <n v="6906002827"/>
    <x v="5"/>
    <s v="Hello 23 "/>
    <x v="7"/>
  </r>
  <r>
    <n v="6906361597"/>
    <x v="5"/>
    <s v="Hello 23 "/>
    <x v="14"/>
  </r>
  <r>
    <n v="6906408384"/>
    <x v="5"/>
    <s v="Hello 23 "/>
    <x v="3"/>
  </r>
  <r>
    <n v="6907769980"/>
    <x v="5"/>
    <s v="Hello 23 "/>
    <x v="12"/>
  </r>
  <r>
    <n v="6907786533"/>
    <x v="5"/>
    <s v="Hello 23 "/>
    <x v="8"/>
  </r>
  <r>
    <n v="6908031759"/>
    <x v="5"/>
    <s v="Hello 23 "/>
    <x v="5"/>
  </r>
  <r>
    <n v="6908137921"/>
    <x v="5"/>
    <s v="Hello 23 "/>
    <x v="0"/>
  </r>
  <r>
    <n v="6908240438"/>
    <x v="5"/>
    <s v="Hello 23 "/>
    <x v="15"/>
  </r>
  <r>
    <n v="6908268311"/>
    <x v="5"/>
    <s v="Hello 23 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9" firstHeaderRow="1" firstDataRow="1" firstDataCol="1"/>
  <pivotFields count="4">
    <pivotField showAll="0"/>
    <pivotField axis="axisRow" showAll="0">
      <items count="7">
        <item sd="0" x="0"/>
        <item sd="0" x="1"/>
        <item sd="0" x="5"/>
        <item sd="0" x="3"/>
        <item sd="0" x="4"/>
        <item sd="0" x="2"/>
        <item t="default"/>
      </items>
    </pivotField>
    <pivotField dataField="1" showAll="0"/>
    <pivotField axis="axisRow" showAll="0">
      <items count="18">
        <item x="5"/>
        <item x="16"/>
        <item x="14"/>
        <item x="12"/>
        <item x="0"/>
        <item x="4"/>
        <item x="1"/>
        <item x="8"/>
        <item x="13"/>
        <item x="6"/>
        <item x="9"/>
        <item x="7"/>
        <item x="3"/>
        <item x="2"/>
        <item x="10"/>
        <item x="11"/>
        <item x="15"/>
        <item t="default"/>
      </items>
    </pivotField>
  </pivotFields>
  <rowFields count="2">
    <field x="1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105"/>
  <sheetViews>
    <sheetView topLeftCell="A3040" workbookViewId="0">
      <selection activeCell="A5" sqref="A5:C3105"/>
    </sheetView>
  </sheetViews>
  <sheetFormatPr baseColWidth="10" defaultRowHeight="14.4" x14ac:dyDescent="0.55000000000000004"/>
  <cols>
    <col min="1" max="1" width="10.68359375" bestFit="1" customWidth="1"/>
    <col min="3" max="3" width="26.41796875" customWidth="1"/>
  </cols>
  <sheetData>
    <row r="1" spans="1:3" x14ac:dyDescent="0.55000000000000004">
      <c r="A1" t="s">
        <v>1106</v>
      </c>
      <c r="B1" t="s">
        <v>1107</v>
      </c>
      <c r="C1" t="s">
        <v>1108</v>
      </c>
    </row>
    <row r="2" spans="1:3" hidden="1" x14ac:dyDescent="0.55000000000000004">
      <c r="A2">
        <v>300353057</v>
      </c>
      <c r="B2">
        <v>34</v>
      </c>
      <c r="C2" t="s">
        <v>0</v>
      </c>
    </row>
    <row r="3" spans="1:3" hidden="1" x14ac:dyDescent="0.55000000000000004">
      <c r="A3">
        <v>300357605</v>
      </c>
      <c r="B3">
        <v>24</v>
      </c>
      <c r="C3" t="s">
        <v>1</v>
      </c>
    </row>
    <row r="4" spans="1:3" hidden="1" x14ac:dyDescent="0.55000000000000004">
      <c r="A4">
        <v>300386099</v>
      </c>
      <c r="B4">
        <v>34</v>
      </c>
      <c r="C4" t="s">
        <v>2</v>
      </c>
    </row>
    <row r="5" spans="1:3" x14ac:dyDescent="0.55000000000000004">
      <c r="A5">
        <v>300391012</v>
      </c>
      <c r="B5">
        <v>8</v>
      </c>
      <c r="C5" t="s">
        <v>0</v>
      </c>
    </row>
    <row r="6" spans="1:3" x14ac:dyDescent="0.55000000000000004">
      <c r="A6">
        <v>300424171</v>
      </c>
      <c r="B6">
        <v>8</v>
      </c>
      <c r="C6" t="s">
        <v>3</v>
      </c>
    </row>
    <row r="7" spans="1:3" hidden="1" x14ac:dyDescent="0.55000000000000004">
      <c r="A7">
        <v>300467676</v>
      </c>
      <c r="B7">
        <v>28</v>
      </c>
      <c r="C7" t="s">
        <v>0</v>
      </c>
    </row>
    <row r="8" spans="1:3" hidden="1" x14ac:dyDescent="0.55000000000000004">
      <c r="A8">
        <v>300500726</v>
      </c>
      <c r="B8">
        <v>28</v>
      </c>
      <c r="C8" t="s">
        <v>4</v>
      </c>
    </row>
    <row r="9" spans="1:3" x14ac:dyDescent="0.55000000000000004">
      <c r="A9">
        <v>300508632</v>
      </c>
      <c r="B9">
        <v>11</v>
      </c>
      <c r="C9" t="s">
        <v>0</v>
      </c>
    </row>
    <row r="10" spans="1:3" hidden="1" x14ac:dyDescent="0.55000000000000004">
      <c r="A10">
        <v>300529634</v>
      </c>
      <c r="B10">
        <v>31</v>
      </c>
      <c r="C10" t="s">
        <v>0</v>
      </c>
    </row>
    <row r="11" spans="1:3" x14ac:dyDescent="0.55000000000000004">
      <c r="A11">
        <v>300541730</v>
      </c>
      <c r="B11">
        <v>11</v>
      </c>
      <c r="C11" t="s">
        <v>5</v>
      </c>
    </row>
    <row r="12" spans="1:3" x14ac:dyDescent="0.55000000000000004">
      <c r="A12">
        <v>300554292</v>
      </c>
      <c r="B12">
        <v>2</v>
      </c>
      <c r="C12" t="s">
        <v>0</v>
      </c>
    </row>
    <row r="13" spans="1:3" hidden="1" x14ac:dyDescent="0.55000000000000004">
      <c r="A13">
        <v>300562679</v>
      </c>
      <c r="B13">
        <v>31</v>
      </c>
      <c r="C13" t="s">
        <v>6</v>
      </c>
    </row>
    <row r="14" spans="1:3" x14ac:dyDescent="0.55000000000000004">
      <c r="A14">
        <v>300568899</v>
      </c>
      <c r="B14">
        <v>6</v>
      </c>
      <c r="C14" t="s">
        <v>0</v>
      </c>
    </row>
    <row r="15" spans="1:3" hidden="1" x14ac:dyDescent="0.55000000000000004">
      <c r="A15">
        <v>300570095</v>
      </c>
      <c r="B15">
        <v>30</v>
      </c>
      <c r="C15" t="s">
        <v>0</v>
      </c>
    </row>
    <row r="16" spans="1:3" x14ac:dyDescent="0.55000000000000004">
      <c r="A16">
        <v>300587342</v>
      </c>
      <c r="B16">
        <v>2</v>
      </c>
      <c r="C16" t="s">
        <v>7</v>
      </c>
    </row>
    <row r="17" spans="1:3" x14ac:dyDescent="0.55000000000000004">
      <c r="A17">
        <v>300602094</v>
      </c>
      <c r="B17">
        <v>6</v>
      </c>
      <c r="C17" t="s">
        <v>8</v>
      </c>
    </row>
    <row r="18" spans="1:3" hidden="1" x14ac:dyDescent="0.55000000000000004">
      <c r="A18">
        <v>300603124</v>
      </c>
      <c r="B18">
        <v>30</v>
      </c>
      <c r="C18" t="s">
        <v>9</v>
      </c>
    </row>
    <row r="19" spans="1:3" hidden="1" x14ac:dyDescent="0.55000000000000004">
      <c r="A19">
        <v>300649083</v>
      </c>
      <c r="B19">
        <v>18</v>
      </c>
      <c r="C19" t="s">
        <v>1</v>
      </c>
    </row>
    <row r="20" spans="1:3" x14ac:dyDescent="0.55000000000000004">
      <c r="A20">
        <v>300666458</v>
      </c>
      <c r="B20">
        <v>4</v>
      </c>
      <c r="C20" t="s">
        <v>0</v>
      </c>
    </row>
    <row r="21" spans="1:3" hidden="1" x14ac:dyDescent="0.55000000000000004">
      <c r="A21">
        <v>300681312</v>
      </c>
      <c r="B21">
        <v>33</v>
      </c>
      <c r="C21" t="s">
        <v>0</v>
      </c>
    </row>
    <row r="22" spans="1:3" x14ac:dyDescent="0.55000000000000004">
      <c r="A22">
        <v>300699473</v>
      </c>
      <c r="B22">
        <v>4</v>
      </c>
      <c r="C22" t="s">
        <v>10</v>
      </c>
    </row>
    <row r="23" spans="1:3" x14ac:dyDescent="0.55000000000000004">
      <c r="A23">
        <v>300700439</v>
      </c>
      <c r="B23">
        <v>1</v>
      </c>
      <c r="C23" t="s">
        <v>0</v>
      </c>
    </row>
    <row r="24" spans="1:3" hidden="1" x14ac:dyDescent="0.55000000000000004">
      <c r="A24">
        <v>300711619</v>
      </c>
      <c r="B24">
        <v>27</v>
      </c>
      <c r="C24" t="s">
        <v>0</v>
      </c>
    </row>
    <row r="25" spans="1:3" hidden="1" x14ac:dyDescent="0.55000000000000004">
      <c r="A25">
        <v>300714359</v>
      </c>
      <c r="B25">
        <v>33</v>
      </c>
      <c r="C25" t="s">
        <v>11</v>
      </c>
    </row>
    <row r="26" spans="1:3" x14ac:dyDescent="0.55000000000000004">
      <c r="A26">
        <v>300719942</v>
      </c>
      <c r="B26">
        <v>7</v>
      </c>
      <c r="C26" t="s">
        <v>0</v>
      </c>
    </row>
    <row r="27" spans="1:3" x14ac:dyDescent="0.55000000000000004">
      <c r="A27">
        <v>300733659</v>
      </c>
      <c r="B27">
        <v>1</v>
      </c>
      <c r="C27" t="s">
        <v>12</v>
      </c>
    </row>
    <row r="28" spans="1:3" hidden="1" x14ac:dyDescent="0.55000000000000004">
      <c r="A28">
        <v>300744684</v>
      </c>
      <c r="B28">
        <v>27</v>
      </c>
      <c r="C28" t="s">
        <v>13</v>
      </c>
    </row>
    <row r="29" spans="1:3" x14ac:dyDescent="0.55000000000000004">
      <c r="A29">
        <v>300753004</v>
      </c>
      <c r="B29">
        <v>7</v>
      </c>
      <c r="C29" t="s">
        <v>14</v>
      </c>
    </row>
    <row r="30" spans="1:3" x14ac:dyDescent="0.55000000000000004">
      <c r="A30">
        <v>300768340</v>
      </c>
      <c r="B30">
        <v>14</v>
      </c>
      <c r="C30" t="s">
        <v>0</v>
      </c>
    </row>
    <row r="31" spans="1:3" hidden="1" x14ac:dyDescent="0.55000000000000004">
      <c r="A31">
        <v>300793477</v>
      </c>
      <c r="B31">
        <v>25</v>
      </c>
      <c r="C31" t="s">
        <v>0</v>
      </c>
    </row>
    <row r="32" spans="1:3" hidden="1" x14ac:dyDescent="0.55000000000000004">
      <c r="A32">
        <v>300795058</v>
      </c>
      <c r="B32">
        <v>20</v>
      </c>
      <c r="C32" t="s">
        <v>1</v>
      </c>
    </row>
    <row r="33" spans="1:3" x14ac:dyDescent="0.55000000000000004">
      <c r="A33">
        <v>300798998</v>
      </c>
      <c r="B33">
        <v>16</v>
      </c>
      <c r="C33" t="s">
        <v>0</v>
      </c>
    </row>
    <row r="34" spans="1:3" x14ac:dyDescent="0.55000000000000004">
      <c r="A34">
        <v>300801498</v>
      </c>
      <c r="B34">
        <v>14</v>
      </c>
      <c r="C34" t="s">
        <v>15</v>
      </c>
    </row>
    <row r="35" spans="1:3" hidden="1" x14ac:dyDescent="0.55000000000000004">
      <c r="A35">
        <v>300826527</v>
      </c>
      <c r="B35">
        <v>25</v>
      </c>
      <c r="C35" t="s">
        <v>16</v>
      </c>
    </row>
    <row r="36" spans="1:3" x14ac:dyDescent="0.55000000000000004">
      <c r="A36">
        <v>300832180</v>
      </c>
      <c r="B36">
        <v>16</v>
      </c>
      <c r="C36" t="s">
        <v>17</v>
      </c>
    </row>
    <row r="37" spans="1:3" x14ac:dyDescent="0.55000000000000004">
      <c r="A37">
        <v>300874723</v>
      </c>
      <c r="B37">
        <v>10</v>
      </c>
      <c r="C37" t="s">
        <v>0</v>
      </c>
    </row>
    <row r="38" spans="1:3" x14ac:dyDescent="0.55000000000000004">
      <c r="A38">
        <v>300907900</v>
      </c>
      <c r="B38">
        <v>10</v>
      </c>
      <c r="C38" t="s">
        <v>18</v>
      </c>
    </row>
    <row r="39" spans="1:3" x14ac:dyDescent="0.55000000000000004">
      <c r="A39">
        <v>300912435</v>
      </c>
      <c r="B39">
        <v>12</v>
      </c>
      <c r="C39" t="s">
        <v>0</v>
      </c>
    </row>
    <row r="40" spans="1:3" x14ac:dyDescent="0.55000000000000004">
      <c r="A40">
        <v>300919388</v>
      </c>
      <c r="B40">
        <v>15</v>
      </c>
      <c r="C40" t="s">
        <v>0</v>
      </c>
    </row>
    <row r="41" spans="1:3" x14ac:dyDescent="0.55000000000000004">
      <c r="A41">
        <v>300945450</v>
      </c>
      <c r="B41">
        <v>12</v>
      </c>
      <c r="C41" t="s">
        <v>19</v>
      </c>
    </row>
    <row r="42" spans="1:3" x14ac:dyDescent="0.55000000000000004">
      <c r="A42">
        <v>300952576</v>
      </c>
      <c r="B42">
        <v>15</v>
      </c>
      <c r="C42" t="s">
        <v>20</v>
      </c>
    </row>
    <row r="43" spans="1:3" hidden="1" x14ac:dyDescent="0.55000000000000004">
      <c r="A43">
        <v>300962951</v>
      </c>
      <c r="B43">
        <v>29</v>
      </c>
      <c r="C43" t="s">
        <v>0</v>
      </c>
    </row>
    <row r="44" spans="1:3" hidden="1" x14ac:dyDescent="0.55000000000000004">
      <c r="A44">
        <v>300985635</v>
      </c>
      <c r="B44">
        <v>22</v>
      </c>
      <c r="C44" t="s">
        <v>1</v>
      </c>
    </row>
    <row r="45" spans="1:3" hidden="1" x14ac:dyDescent="0.55000000000000004">
      <c r="A45">
        <v>300995989</v>
      </c>
      <c r="B45">
        <v>29</v>
      </c>
      <c r="C45" t="s">
        <v>21</v>
      </c>
    </row>
    <row r="46" spans="1:3" hidden="1" x14ac:dyDescent="0.55000000000000004">
      <c r="A46">
        <v>301016446</v>
      </c>
      <c r="B46">
        <v>26</v>
      </c>
      <c r="C46" t="s">
        <v>0</v>
      </c>
    </row>
    <row r="47" spans="1:3" x14ac:dyDescent="0.55000000000000004">
      <c r="A47">
        <v>301026720</v>
      </c>
      <c r="B47">
        <v>9</v>
      </c>
      <c r="C47" t="s">
        <v>0</v>
      </c>
    </row>
    <row r="48" spans="1:3" x14ac:dyDescent="0.55000000000000004">
      <c r="A48">
        <v>301033283</v>
      </c>
      <c r="B48">
        <v>5</v>
      </c>
      <c r="C48" t="s">
        <v>0</v>
      </c>
    </row>
    <row r="49" spans="1:3" hidden="1" x14ac:dyDescent="0.55000000000000004">
      <c r="A49">
        <v>301041636</v>
      </c>
      <c r="B49">
        <v>19</v>
      </c>
      <c r="C49" t="s">
        <v>1</v>
      </c>
    </row>
    <row r="50" spans="1:3" hidden="1" x14ac:dyDescent="0.55000000000000004">
      <c r="A50">
        <v>301049463</v>
      </c>
      <c r="B50">
        <v>26</v>
      </c>
      <c r="C50" t="s">
        <v>22</v>
      </c>
    </row>
    <row r="51" spans="1:3" x14ac:dyDescent="0.55000000000000004">
      <c r="A51">
        <v>301059909</v>
      </c>
      <c r="B51">
        <v>9</v>
      </c>
      <c r="C51" t="s">
        <v>23</v>
      </c>
    </row>
    <row r="52" spans="1:3" x14ac:dyDescent="0.55000000000000004">
      <c r="A52">
        <v>301066228</v>
      </c>
      <c r="B52">
        <v>5</v>
      </c>
      <c r="C52" t="s">
        <v>24</v>
      </c>
    </row>
    <row r="53" spans="1:3" x14ac:dyDescent="0.55000000000000004">
      <c r="A53">
        <v>301135033</v>
      </c>
      <c r="B53">
        <v>17</v>
      </c>
      <c r="C53" t="s">
        <v>0</v>
      </c>
    </row>
    <row r="54" spans="1:3" x14ac:dyDescent="0.55000000000000004">
      <c r="A54">
        <v>301168117</v>
      </c>
      <c r="B54">
        <v>17</v>
      </c>
      <c r="C54" t="s">
        <v>25</v>
      </c>
    </row>
    <row r="55" spans="1:3" x14ac:dyDescent="0.55000000000000004">
      <c r="A55">
        <v>301202044</v>
      </c>
      <c r="B55">
        <v>13</v>
      </c>
      <c r="C55" t="s">
        <v>0</v>
      </c>
    </row>
    <row r="56" spans="1:3" x14ac:dyDescent="0.55000000000000004">
      <c r="A56">
        <v>301217583</v>
      </c>
      <c r="B56">
        <v>3</v>
      </c>
      <c r="C56" t="s">
        <v>0</v>
      </c>
    </row>
    <row r="57" spans="1:3" hidden="1" x14ac:dyDescent="0.55000000000000004">
      <c r="A57">
        <v>301229248</v>
      </c>
      <c r="B57">
        <v>21</v>
      </c>
      <c r="C57" t="s">
        <v>1</v>
      </c>
    </row>
    <row r="58" spans="1:3" x14ac:dyDescent="0.55000000000000004">
      <c r="A58">
        <v>301236520</v>
      </c>
      <c r="B58">
        <v>13</v>
      </c>
      <c r="C58" t="s">
        <v>26</v>
      </c>
    </row>
    <row r="59" spans="1:3" x14ac:dyDescent="0.55000000000000004">
      <c r="A59">
        <v>301250777</v>
      </c>
      <c r="B59">
        <v>3</v>
      </c>
      <c r="C59" t="s">
        <v>27</v>
      </c>
    </row>
    <row r="60" spans="1:3" hidden="1" x14ac:dyDescent="0.55000000000000004">
      <c r="A60">
        <v>301267804</v>
      </c>
      <c r="B60">
        <v>23</v>
      </c>
      <c r="C60" t="s">
        <v>1</v>
      </c>
    </row>
    <row r="61" spans="1:3" hidden="1" x14ac:dyDescent="0.55000000000000004">
      <c r="A61">
        <v>301303695</v>
      </c>
      <c r="B61">
        <v>32</v>
      </c>
      <c r="C61" t="s">
        <v>0</v>
      </c>
    </row>
    <row r="62" spans="1:3" hidden="1" x14ac:dyDescent="0.55000000000000004">
      <c r="A62">
        <v>301336751</v>
      </c>
      <c r="B62">
        <v>32</v>
      </c>
      <c r="C62" t="s">
        <v>28</v>
      </c>
    </row>
    <row r="63" spans="1:3" hidden="1" x14ac:dyDescent="0.55000000000000004">
      <c r="A63">
        <v>305354215</v>
      </c>
      <c r="B63">
        <v>34</v>
      </c>
      <c r="C63" t="s">
        <v>29</v>
      </c>
    </row>
    <row r="64" spans="1:3" x14ac:dyDescent="0.55000000000000004">
      <c r="A64">
        <v>305392099</v>
      </c>
      <c r="B64">
        <v>8</v>
      </c>
      <c r="C64" t="s">
        <v>29</v>
      </c>
    </row>
    <row r="65" spans="1:3" hidden="1" x14ac:dyDescent="0.55000000000000004">
      <c r="A65">
        <v>305468834</v>
      </c>
      <c r="B65">
        <v>28</v>
      </c>
      <c r="C65" t="s">
        <v>29</v>
      </c>
    </row>
    <row r="66" spans="1:3" x14ac:dyDescent="0.55000000000000004">
      <c r="A66">
        <v>305509790</v>
      </c>
      <c r="B66">
        <v>11</v>
      </c>
      <c r="C66" t="s">
        <v>29</v>
      </c>
    </row>
    <row r="67" spans="1:3" hidden="1" x14ac:dyDescent="0.55000000000000004">
      <c r="A67">
        <v>305530792</v>
      </c>
      <c r="B67">
        <v>31</v>
      </c>
      <c r="C67" t="s">
        <v>29</v>
      </c>
    </row>
    <row r="68" spans="1:3" x14ac:dyDescent="0.55000000000000004">
      <c r="A68">
        <v>305555464</v>
      </c>
      <c r="B68">
        <v>2</v>
      </c>
      <c r="C68" t="s">
        <v>29</v>
      </c>
    </row>
    <row r="69" spans="1:3" x14ac:dyDescent="0.55000000000000004">
      <c r="A69">
        <v>305570000</v>
      </c>
      <c r="B69">
        <v>6</v>
      </c>
      <c r="C69" t="s">
        <v>29</v>
      </c>
    </row>
    <row r="70" spans="1:3" hidden="1" x14ac:dyDescent="0.55000000000000004">
      <c r="A70">
        <v>305571294</v>
      </c>
      <c r="B70">
        <v>30</v>
      </c>
      <c r="C70" t="s">
        <v>29</v>
      </c>
    </row>
    <row r="71" spans="1:3" hidden="1" x14ac:dyDescent="0.55000000000000004">
      <c r="A71">
        <v>305653808</v>
      </c>
      <c r="B71">
        <v>23</v>
      </c>
      <c r="C71" t="s">
        <v>30</v>
      </c>
    </row>
    <row r="72" spans="1:3" x14ac:dyDescent="0.55000000000000004">
      <c r="A72">
        <v>305667657</v>
      </c>
      <c r="B72">
        <v>4</v>
      </c>
      <c r="C72" t="s">
        <v>29</v>
      </c>
    </row>
    <row r="73" spans="1:3" hidden="1" x14ac:dyDescent="0.55000000000000004">
      <c r="A73">
        <v>305688404</v>
      </c>
      <c r="B73">
        <v>33</v>
      </c>
      <c r="C73" t="s">
        <v>29</v>
      </c>
    </row>
    <row r="74" spans="1:3" hidden="1" x14ac:dyDescent="0.55000000000000004">
      <c r="A74">
        <v>305692913</v>
      </c>
      <c r="B74">
        <v>20</v>
      </c>
      <c r="C74" t="s">
        <v>31</v>
      </c>
    </row>
    <row r="75" spans="1:3" x14ac:dyDescent="0.55000000000000004">
      <c r="A75">
        <v>305701572</v>
      </c>
      <c r="B75">
        <v>1</v>
      </c>
      <c r="C75" t="s">
        <v>29</v>
      </c>
    </row>
    <row r="76" spans="1:3" hidden="1" x14ac:dyDescent="0.55000000000000004">
      <c r="A76">
        <v>305712883</v>
      </c>
      <c r="B76">
        <v>27</v>
      </c>
      <c r="C76" t="s">
        <v>29</v>
      </c>
    </row>
    <row r="77" spans="1:3" x14ac:dyDescent="0.55000000000000004">
      <c r="A77">
        <v>305721186</v>
      </c>
      <c r="B77">
        <v>7</v>
      </c>
      <c r="C77" t="s">
        <v>29</v>
      </c>
    </row>
    <row r="78" spans="1:3" x14ac:dyDescent="0.55000000000000004">
      <c r="A78">
        <v>305769441</v>
      </c>
      <c r="B78">
        <v>14</v>
      </c>
      <c r="C78" t="s">
        <v>29</v>
      </c>
    </row>
    <row r="79" spans="1:3" hidden="1" x14ac:dyDescent="0.55000000000000004">
      <c r="A79">
        <v>305794676</v>
      </c>
      <c r="B79">
        <v>25</v>
      </c>
      <c r="C79" t="s">
        <v>29</v>
      </c>
    </row>
    <row r="80" spans="1:3" x14ac:dyDescent="0.55000000000000004">
      <c r="A80">
        <v>305800144</v>
      </c>
      <c r="B80">
        <v>16</v>
      </c>
      <c r="C80" t="s">
        <v>29</v>
      </c>
    </row>
    <row r="81" spans="1:3" x14ac:dyDescent="0.55000000000000004">
      <c r="A81">
        <v>305875824</v>
      </c>
      <c r="B81">
        <v>10</v>
      </c>
      <c r="C81" t="s">
        <v>29</v>
      </c>
    </row>
    <row r="82" spans="1:3" hidden="1" x14ac:dyDescent="0.55000000000000004">
      <c r="A82">
        <v>305895090</v>
      </c>
      <c r="B82">
        <v>23</v>
      </c>
      <c r="C82" t="s">
        <v>32</v>
      </c>
    </row>
    <row r="83" spans="1:3" x14ac:dyDescent="0.55000000000000004">
      <c r="A83">
        <v>305913634</v>
      </c>
      <c r="B83">
        <v>12</v>
      </c>
      <c r="C83" t="s">
        <v>29</v>
      </c>
    </row>
    <row r="84" spans="1:3" x14ac:dyDescent="0.55000000000000004">
      <c r="A84">
        <v>305916807</v>
      </c>
      <c r="B84">
        <v>15</v>
      </c>
      <c r="C84" t="s">
        <v>29</v>
      </c>
    </row>
    <row r="85" spans="1:3" hidden="1" x14ac:dyDescent="0.55000000000000004">
      <c r="A85">
        <v>305964150</v>
      </c>
      <c r="B85">
        <v>29</v>
      </c>
      <c r="C85" t="s">
        <v>29</v>
      </c>
    </row>
    <row r="86" spans="1:3" hidden="1" x14ac:dyDescent="0.55000000000000004">
      <c r="A86">
        <v>306002923</v>
      </c>
      <c r="B86">
        <v>21</v>
      </c>
      <c r="C86" t="s">
        <v>33</v>
      </c>
    </row>
    <row r="87" spans="1:3" hidden="1" x14ac:dyDescent="0.55000000000000004">
      <c r="A87">
        <v>306017645</v>
      </c>
      <c r="B87">
        <v>26</v>
      </c>
      <c r="C87" t="s">
        <v>29</v>
      </c>
    </row>
    <row r="88" spans="1:3" x14ac:dyDescent="0.55000000000000004">
      <c r="A88">
        <v>306027821</v>
      </c>
      <c r="B88">
        <v>9</v>
      </c>
      <c r="C88" t="s">
        <v>29</v>
      </c>
    </row>
    <row r="89" spans="1:3" x14ac:dyDescent="0.55000000000000004">
      <c r="A89">
        <v>306034527</v>
      </c>
      <c r="B89">
        <v>5</v>
      </c>
      <c r="C89" t="s">
        <v>29</v>
      </c>
    </row>
    <row r="90" spans="1:3" hidden="1" x14ac:dyDescent="0.55000000000000004">
      <c r="A90">
        <v>306057266</v>
      </c>
      <c r="B90">
        <v>24</v>
      </c>
      <c r="C90" t="s">
        <v>34</v>
      </c>
    </row>
    <row r="91" spans="1:3" hidden="1" x14ac:dyDescent="0.55000000000000004">
      <c r="A91">
        <v>306057340</v>
      </c>
      <c r="B91">
        <v>20</v>
      </c>
      <c r="C91" t="s">
        <v>35</v>
      </c>
    </row>
    <row r="92" spans="1:3" hidden="1" x14ac:dyDescent="0.55000000000000004">
      <c r="A92">
        <v>306058439</v>
      </c>
      <c r="B92">
        <v>22</v>
      </c>
      <c r="C92" t="s">
        <v>36</v>
      </c>
    </row>
    <row r="93" spans="1:3" hidden="1" x14ac:dyDescent="0.55000000000000004">
      <c r="A93">
        <v>306064342</v>
      </c>
      <c r="B93">
        <v>24</v>
      </c>
      <c r="C93" t="s">
        <v>37</v>
      </c>
    </row>
    <row r="94" spans="1:3" hidden="1" x14ac:dyDescent="0.55000000000000004">
      <c r="A94">
        <v>306072331</v>
      </c>
      <c r="B94">
        <v>24</v>
      </c>
      <c r="C94" t="s">
        <v>38</v>
      </c>
    </row>
    <row r="95" spans="1:3" x14ac:dyDescent="0.55000000000000004">
      <c r="A95">
        <v>306136206</v>
      </c>
      <c r="B95">
        <v>17</v>
      </c>
      <c r="C95" t="s">
        <v>29</v>
      </c>
    </row>
    <row r="96" spans="1:3" x14ac:dyDescent="0.55000000000000004">
      <c r="A96">
        <v>306218730</v>
      </c>
      <c r="B96">
        <v>3</v>
      </c>
      <c r="C96" t="s">
        <v>29</v>
      </c>
    </row>
    <row r="97" spans="1:3" x14ac:dyDescent="0.55000000000000004">
      <c r="A97">
        <v>306279933</v>
      </c>
      <c r="B97">
        <v>13</v>
      </c>
      <c r="C97" t="s">
        <v>29</v>
      </c>
    </row>
    <row r="98" spans="1:3" hidden="1" x14ac:dyDescent="0.55000000000000004">
      <c r="A98">
        <v>306304894</v>
      </c>
      <c r="B98">
        <v>32</v>
      </c>
      <c r="C98" t="s">
        <v>29</v>
      </c>
    </row>
    <row r="99" spans="1:3" hidden="1" x14ac:dyDescent="0.55000000000000004">
      <c r="A99">
        <v>306356538</v>
      </c>
      <c r="B99">
        <v>18</v>
      </c>
      <c r="C99" t="s">
        <v>39</v>
      </c>
    </row>
    <row r="100" spans="1:3" hidden="1" x14ac:dyDescent="0.55000000000000004">
      <c r="A100">
        <v>306435721</v>
      </c>
      <c r="B100">
        <v>19</v>
      </c>
      <c r="C100" t="s">
        <v>40</v>
      </c>
    </row>
    <row r="101" spans="1:3" hidden="1" x14ac:dyDescent="0.55000000000000004">
      <c r="A101">
        <v>307059972</v>
      </c>
      <c r="B101">
        <v>18</v>
      </c>
      <c r="C101" t="s">
        <v>41</v>
      </c>
    </row>
    <row r="102" spans="1:3" hidden="1" x14ac:dyDescent="0.55000000000000004">
      <c r="A102">
        <v>307070520</v>
      </c>
      <c r="B102">
        <v>18</v>
      </c>
      <c r="C102" t="s">
        <v>42</v>
      </c>
    </row>
    <row r="103" spans="1:3" hidden="1" x14ac:dyDescent="0.55000000000000004">
      <c r="A103">
        <v>307082260</v>
      </c>
      <c r="B103">
        <v>18</v>
      </c>
      <c r="C103" t="s">
        <v>43</v>
      </c>
    </row>
    <row r="104" spans="1:3" hidden="1" x14ac:dyDescent="0.55000000000000004">
      <c r="A104">
        <v>308666257</v>
      </c>
      <c r="B104">
        <v>18</v>
      </c>
      <c r="C104" t="s">
        <v>44</v>
      </c>
    </row>
    <row r="105" spans="1:3" hidden="1" x14ac:dyDescent="0.55000000000000004">
      <c r="A105">
        <v>309387234</v>
      </c>
      <c r="B105">
        <v>18</v>
      </c>
      <c r="C105" t="s">
        <v>45</v>
      </c>
    </row>
    <row r="106" spans="1:3" hidden="1" x14ac:dyDescent="0.55000000000000004">
      <c r="A106">
        <v>311502684</v>
      </c>
      <c r="B106">
        <v>18</v>
      </c>
      <c r="C106" t="s">
        <v>46</v>
      </c>
    </row>
    <row r="107" spans="1:3" hidden="1" x14ac:dyDescent="0.55000000000000004">
      <c r="A107">
        <v>330353073</v>
      </c>
      <c r="B107">
        <v>34</v>
      </c>
      <c r="C107" t="s">
        <v>47</v>
      </c>
    </row>
    <row r="108" spans="1:3" x14ac:dyDescent="0.55000000000000004">
      <c r="A108">
        <v>330390956</v>
      </c>
      <c r="B108">
        <v>8</v>
      </c>
      <c r="C108" t="s">
        <v>47</v>
      </c>
    </row>
    <row r="109" spans="1:3" hidden="1" x14ac:dyDescent="0.55000000000000004">
      <c r="A109">
        <v>330467692</v>
      </c>
      <c r="B109">
        <v>28</v>
      </c>
      <c r="C109" t="s">
        <v>47</v>
      </c>
    </row>
    <row r="110" spans="1:3" x14ac:dyDescent="0.55000000000000004">
      <c r="A110">
        <v>330508647</v>
      </c>
      <c r="B110">
        <v>11</v>
      </c>
      <c r="C110" t="s">
        <v>47</v>
      </c>
    </row>
    <row r="111" spans="1:3" hidden="1" x14ac:dyDescent="0.55000000000000004">
      <c r="A111">
        <v>330529695</v>
      </c>
      <c r="B111">
        <v>31</v>
      </c>
      <c r="C111" t="s">
        <v>47</v>
      </c>
    </row>
    <row r="112" spans="1:3" x14ac:dyDescent="0.55000000000000004">
      <c r="A112">
        <v>330554307</v>
      </c>
      <c r="B112">
        <v>2</v>
      </c>
      <c r="C112" t="s">
        <v>47</v>
      </c>
    </row>
    <row r="113" spans="1:3" x14ac:dyDescent="0.55000000000000004">
      <c r="A113">
        <v>330568843</v>
      </c>
      <c r="B113">
        <v>6</v>
      </c>
      <c r="C113" t="s">
        <v>47</v>
      </c>
    </row>
    <row r="114" spans="1:3" hidden="1" x14ac:dyDescent="0.55000000000000004">
      <c r="A114">
        <v>330570111</v>
      </c>
      <c r="B114">
        <v>30</v>
      </c>
      <c r="C114" t="s">
        <v>47</v>
      </c>
    </row>
    <row r="115" spans="1:3" x14ac:dyDescent="0.55000000000000004">
      <c r="A115">
        <v>330666500</v>
      </c>
      <c r="B115">
        <v>4</v>
      </c>
      <c r="C115" t="s">
        <v>47</v>
      </c>
    </row>
    <row r="116" spans="1:3" hidden="1" x14ac:dyDescent="0.55000000000000004">
      <c r="A116">
        <v>330681373</v>
      </c>
      <c r="B116">
        <v>33</v>
      </c>
      <c r="C116" t="s">
        <v>47</v>
      </c>
    </row>
    <row r="117" spans="1:3" x14ac:dyDescent="0.55000000000000004">
      <c r="A117">
        <v>330700383</v>
      </c>
      <c r="B117">
        <v>1</v>
      </c>
      <c r="C117" t="s">
        <v>47</v>
      </c>
    </row>
    <row r="118" spans="1:3" hidden="1" x14ac:dyDescent="0.55000000000000004">
      <c r="A118">
        <v>330711635</v>
      </c>
      <c r="B118">
        <v>27</v>
      </c>
      <c r="C118" t="s">
        <v>47</v>
      </c>
    </row>
    <row r="119" spans="1:3" x14ac:dyDescent="0.55000000000000004">
      <c r="A119">
        <v>330719957</v>
      </c>
      <c r="B119">
        <v>7</v>
      </c>
      <c r="C119" t="s">
        <v>47</v>
      </c>
    </row>
    <row r="120" spans="1:3" x14ac:dyDescent="0.55000000000000004">
      <c r="A120">
        <v>330768284</v>
      </c>
      <c r="B120">
        <v>14</v>
      </c>
      <c r="C120" t="s">
        <v>47</v>
      </c>
    </row>
    <row r="121" spans="1:3" hidden="1" x14ac:dyDescent="0.55000000000000004">
      <c r="A121">
        <v>330793493</v>
      </c>
      <c r="B121">
        <v>25</v>
      </c>
      <c r="C121" t="s">
        <v>47</v>
      </c>
    </row>
    <row r="122" spans="1:3" x14ac:dyDescent="0.55000000000000004">
      <c r="A122">
        <v>330798942</v>
      </c>
      <c r="B122">
        <v>16</v>
      </c>
      <c r="C122" t="s">
        <v>47</v>
      </c>
    </row>
    <row r="123" spans="1:3" x14ac:dyDescent="0.55000000000000004">
      <c r="A123">
        <v>330874667</v>
      </c>
      <c r="B123">
        <v>10</v>
      </c>
      <c r="C123" t="s">
        <v>47</v>
      </c>
    </row>
    <row r="124" spans="1:3" x14ac:dyDescent="0.55000000000000004">
      <c r="A124">
        <v>330912477</v>
      </c>
      <c r="B124">
        <v>12</v>
      </c>
      <c r="C124" t="s">
        <v>47</v>
      </c>
    </row>
    <row r="125" spans="1:3" x14ac:dyDescent="0.55000000000000004">
      <c r="A125">
        <v>330913548</v>
      </c>
      <c r="B125">
        <v>15</v>
      </c>
      <c r="C125" t="s">
        <v>47</v>
      </c>
    </row>
    <row r="126" spans="1:3" hidden="1" x14ac:dyDescent="0.55000000000000004">
      <c r="A126">
        <v>330971431</v>
      </c>
      <c r="B126">
        <v>29</v>
      </c>
      <c r="C126" t="s">
        <v>47</v>
      </c>
    </row>
    <row r="127" spans="1:3" hidden="1" x14ac:dyDescent="0.55000000000000004">
      <c r="A127">
        <v>331016462</v>
      </c>
      <c r="B127">
        <v>26</v>
      </c>
      <c r="C127" t="s">
        <v>47</v>
      </c>
    </row>
    <row r="128" spans="1:3" x14ac:dyDescent="0.55000000000000004">
      <c r="A128">
        <v>331026664</v>
      </c>
      <c r="B128">
        <v>9</v>
      </c>
      <c r="C128" t="s">
        <v>47</v>
      </c>
    </row>
    <row r="129" spans="1:3" x14ac:dyDescent="0.55000000000000004">
      <c r="A129">
        <v>331033298</v>
      </c>
      <c r="B129">
        <v>5</v>
      </c>
      <c r="C129" t="s">
        <v>47</v>
      </c>
    </row>
    <row r="130" spans="1:3" x14ac:dyDescent="0.55000000000000004">
      <c r="A130">
        <v>331135049</v>
      </c>
      <c r="B130">
        <v>17</v>
      </c>
      <c r="C130" t="s">
        <v>47</v>
      </c>
    </row>
    <row r="131" spans="1:3" x14ac:dyDescent="0.55000000000000004">
      <c r="A131">
        <v>331202059</v>
      </c>
      <c r="B131">
        <v>13</v>
      </c>
      <c r="C131" t="s">
        <v>47</v>
      </c>
    </row>
    <row r="132" spans="1:3" x14ac:dyDescent="0.55000000000000004">
      <c r="A132">
        <v>331217527</v>
      </c>
      <c r="B132">
        <v>3</v>
      </c>
      <c r="C132" t="s">
        <v>47</v>
      </c>
    </row>
    <row r="133" spans="1:3" hidden="1" x14ac:dyDescent="0.55000000000000004">
      <c r="A133">
        <v>331303711</v>
      </c>
      <c r="B133">
        <v>32</v>
      </c>
      <c r="C133" t="s">
        <v>47</v>
      </c>
    </row>
    <row r="134" spans="1:3" hidden="1" x14ac:dyDescent="0.55000000000000004">
      <c r="A134">
        <v>600357605</v>
      </c>
      <c r="B134">
        <v>24</v>
      </c>
      <c r="C134" t="s">
        <v>1</v>
      </c>
    </row>
    <row r="135" spans="1:3" hidden="1" x14ac:dyDescent="0.55000000000000004">
      <c r="A135">
        <v>600384006</v>
      </c>
      <c r="B135">
        <v>34</v>
      </c>
      <c r="C135" t="s">
        <v>48</v>
      </c>
    </row>
    <row r="136" spans="1:3" hidden="1" x14ac:dyDescent="0.55000000000000004">
      <c r="A136">
        <v>600384826</v>
      </c>
      <c r="B136">
        <v>34</v>
      </c>
      <c r="C136" t="s">
        <v>0</v>
      </c>
    </row>
    <row r="137" spans="1:3" x14ac:dyDescent="0.55000000000000004">
      <c r="A137">
        <v>600423605</v>
      </c>
      <c r="B137">
        <v>8</v>
      </c>
      <c r="C137" t="s">
        <v>49</v>
      </c>
    </row>
    <row r="138" spans="1:3" x14ac:dyDescent="0.55000000000000004">
      <c r="A138">
        <v>600424423</v>
      </c>
      <c r="B138">
        <v>8</v>
      </c>
      <c r="C138" t="s">
        <v>0</v>
      </c>
    </row>
    <row r="139" spans="1:3" hidden="1" x14ac:dyDescent="0.55000000000000004">
      <c r="A139">
        <v>600498600</v>
      </c>
      <c r="B139">
        <v>28</v>
      </c>
      <c r="C139" t="s">
        <v>50</v>
      </c>
    </row>
    <row r="140" spans="1:3" hidden="1" x14ac:dyDescent="0.55000000000000004">
      <c r="A140">
        <v>600499419</v>
      </c>
      <c r="B140">
        <v>28</v>
      </c>
      <c r="C140" t="s">
        <v>0</v>
      </c>
    </row>
    <row r="141" spans="1:3" x14ac:dyDescent="0.55000000000000004">
      <c r="A141">
        <v>600541150</v>
      </c>
      <c r="B141">
        <v>11</v>
      </c>
      <c r="C141" t="s">
        <v>51</v>
      </c>
    </row>
    <row r="142" spans="1:3" x14ac:dyDescent="0.55000000000000004">
      <c r="A142">
        <v>600541969</v>
      </c>
      <c r="B142">
        <v>11</v>
      </c>
      <c r="C142" t="s">
        <v>0</v>
      </c>
    </row>
    <row r="143" spans="1:3" hidden="1" x14ac:dyDescent="0.55000000000000004">
      <c r="A143">
        <v>600560573</v>
      </c>
      <c r="B143">
        <v>31</v>
      </c>
      <c r="C143" t="s">
        <v>52</v>
      </c>
    </row>
    <row r="144" spans="1:3" hidden="1" x14ac:dyDescent="0.55000000000000004">
      <c r="A144">
        <v>600561392</v>
      </c>
      <c r="B144">
        <v>31</v>
      </c>
      <c r="C144" t="s">
        <v>0</v>
      </c>
    </row>
    <row r="145" spans="1:3" x14ac:dyDescent="0.55000000000000004">
      <c r="A145">
        <v>600586943</v>
      </c>
      <c r="B145">
        <v>2</v>
      </c>
      <c r="C145" t="s">
        <v>53</v>
      </c>
    </row>
    <row r="146" spans="1:3" x14ac:dyDescent="0.55000000000000004">
      <c r="A146">
        <v>600587764</v>
      </c>
      <c r="B146">
        <v>2</v>
      </c>
      <c r="C146" t="s">
        <v>0</v>
      </c>
    </row>
    <row r="147" spans="1:3" x14ac:dyDescent="0.55000000000000004">
      <c r="A147">
        <v>600601475</v>
      </c>
      <c r="B147">
        <v>6</v>
      </c>
      <c r="C147" t="s">
        <v>54</v>
      </c>
    </row>
    <row r="148" spans="1:3" hidden="1" x14ac:dyDescent="0.55000000000000004">
      <c r="A148">
        <v>600601926</v>
      </c>
      <c r="B148">
        <v>30</v>
      </c>
      <c r="C148" t="s">
        <v>55</v>
      </c>
    </row>
    <row r="149" spans="1:3" x14ac:dyDescent="0.55000000000000004">
      <c r="A149">
        <v>600602294</v>
      </c>
      <c r="B149">
        <v>6</v>
      </c>
      <c r="C149" t="s">
        <v>0</v>
      </c>
    </row>
    <row r="150" spans="1:3" hidden="1" x14ac:dyDescent="0.55000000000000004">
      <c r="A150">
        <v>600602744</v>
      </c>
      <c r="B150">
        <v>30</v>
      </c>
      <c r="C150" t="s">
        <v>0</v>
      </c>
    </row>
    <row r="151" spans="1:3" hidden="1" x14ac:dyDescent="0.55000000000000004">
      <c r="A151">
        <v>600649083</v>
      </c>
      <c r="B151">
        <v>18</v>
      </c>
      <c r="C151" t="s">
        <v>1</v>
      </c>
    </row>
    <row r="152" spans="1:3" x14ac:dyDescent="0.55000000000000004">
      <c r="A152">
        <v>600696855</v>
      </c>
      <c r="B152">
        <v>4</v>
      </c>
      <c r="C152" t="s">
        <v>56</v>
      </c>
    </row>
    <row r="153" spans="1:3" x14ac:dyDescent="0.55000000000000004">
      <c r="A153">
        <v>600697655</v>
      </c>
      <c r="B153">
        <v>4</v>
      </c>
      <c r="C153" t="s">
        <v>0</v>
      </c>
    </row>
    <row r="154" spans="1:3" hidden="1" x14ac:dyDescent="0.55000000000000004">
      <c r="A154">
        <v>600712744</v>
      </c>
      <c r="B154">
        <v>33</v>
      </c>
      <c r="C154" t="s">
        <v>57</v>
      </c>
    </row>
    <row r="155" spans="1:3" hidden="1" x14ac:dyDescent="0.55000000000000004">
      <c r="A155">
        <v>600713563</v>
      </c>
      <c r="B155">
        <v>33</v>
      </c>
      <c r="C155" t="s">
        <v>0</v>
      </c>
    </row>
    <row r="156" spans="1:3" x14ac:dyDescent="0.55000000000000004">
      <c r="A156">
        <v>600733311</v>
      </c>
      <c r="B156">
        <v>1</v>
      </c>
      <c r="C156" t="s">
        <v>58</v>
      </c>
    </row>
    <row r="157" spans="1:3" x14ac:dyDescent="0.55000000000000004">
      <c r="A157">
        <v>600734129</v>
      </c>
      <c r="B157">
        <v>1</v>
      </c>
      <c r="C157" t="s">
        <v>0</v>
      </c>
    </row>
    <row r="158" spans="1:3" hidden="1" x14ac:dyDescent="0.55000000000000004">
      <c r="A158">
        <v>600743453</v>
      </c>
      <c r="B158">
        <v>27</v>
      </c>
      <c r="C158" t="s">
        <v>59</v>
      </c>
    </row>
    <row r="159" spans="1:3" hidden="1" x14ac:dyDescent="0.55000000000000004">
      <c r="A159">
        <v>600744271</v>
      </c>
      <c r="B159">
        <v>27</v>
      </c>
      <c r="C159" t="s">
        <v>0</v>
      </c>
    </row>
    <row r="160" spans="1:3" x14ac:dyDescent="0.55000000000000004">
      <c r="A160">
        <v>600752586</v>
      </c>
      <c r="B160">
        <v>7</v>
      </c>
      <c r="C160" t="s">
        <v>60</v>
      </c>
    </row>
    <row r="161" spans="1:3" x14ac:dyDescent="0.55000000000000004">
      <c r="A161">
        <v>600753404</v>
      </c>
      <c r="B161">
        <v>7</v>
      </c>
      <c r="C161" t="s">
        <v>0</v>
      </c>
    </row>
    <row r="162" spans="1:3" hidden="1" x14ac:dyDescent="0.55000000000000004">
      <c r="A162">
        <v>600795058</v>
      </c>
      <c r="B162">
        <v>20</v>
      </c>
      <c r="C162" t="s">
        <v>1</v>
      </c>
    </row>
    <row r="163" spans="1:3" x14ac:dyDescent="0.55000000000000004">
      <c r="A163">
        <v>600800894</v>
      </c>
      <c r="B163">
        <v>14</v>
      </c>
      <c r="C163" t="s">
        <v>61</v>
      </c>
    </row>
    <row r="164" spans="1:3" x14ac:dyDescent="0.55000000000000004">
      <c r="A164">
        <v>600801713</v>
      </c>
      <c r="B164">
        <v>14</v>
      </c>
      <c r="C164" t="s">
        <v>0</v>
      </c>
    </row>
    <row r="165" spans="1:3" x14ac:dyDescent="0.55000000000000004">
      <c r="A165">
        <v>600813308</v>
      </c>
      <c r="B165">
        <v>15</v>
      </c>
      <c r="C165" t="s">
        <v>62</v>
      </c>
    </row>
    <row r="166" spans="1:3" x14ac:dyDescent="0.55000000000000004">
      <c r="A166">
        <v>600814126</v>
      </c>
      <c r="B166">
        <v>15</v>
      </c>
      <c r="C166" t="s">
        <v>0</v>
      </c>
    </row>
    <row r="167" spans="1:3" hidden="1" x14ac:dyDescent="0.55000000000000004">
      <c r="A167">
        <v>600824401</v>
      </c>
      <c r="B167">
        <v>25</v>
      </c>
      <c r="C167" t="s">
        <v>63</v>
      </c>
    </row>
    <row r="168" spans="1:3" hidden="1" x14ac:dyDescent="0.55000000000000004">
      <c r="A168">
        <v>600825220</v>
      </c>
      <c r="B168">
        <v>25</v>
      </c>
      <c r="C168" t="s">
        <v>0</v>
      </c>
    </row>
    <row r="169" spans="1:3" x14ac:dyDescent="0.55000000000000004">
      <c r="A169">
        <v>600831571</v>
      </c>
      <c r="B169">
        <v>16</v>
      </c>
      <c r="C169" t="s">
        <v>64</v>
      </c>
    </row>
    <row r="170" spans="1:3" x14ac:dyDescent="0.55000000000000004">
      <c r="A170">
        <v>600832389</v>
      </c>
      <c r="B170">
        <v>16</v>
      </c>
      <c r="C170" t="s">
        <v>0</v>
      </c>
    </row>
    <row r="171" spans="1:3" x14ac:dyDescent="0.55000000000000004">
      <c r="A171">
        <v>600907294</v>
      </c>
      <c r="B171">
        <v>10</v>
      </c>
      <c r="C171" t="s">
        <v>65</v>
      </c>
    </row>
    <row r="172" spans="1:3" x14ac:dyDescent="0.55000000000000004">
      <c r="A172">
        <v>600908112</v>
      </c>
      <c r="B172">
        <v>10</v>
      </c>
      <c r="C172" t="s">
        <v>0</v>
      </c>
    </row>
    <row r="173" spans="1:3" x14ac:dyDescent="0.55000000000000004">
      <c r="A173">
        <v>600941799</v>
      </c>
      <c r="B173">
        <v>12</v>
      </c>
      <c r="C173" t="s">
        <v>66</v>
      </c>
    </row>
    <row r="174" spans="1:3" x14ac:dyDescent="0.55000000000000004">
      <c r="A174">
        <v>600942600</v>
      </c>
      <c r="B174">
        <v>12</v>
      </c>
      <c r="C174" t="s">
        <v>0</v>
      </c>
    </row>
    <row r="175" spans="1:3" hidden="1" x14ac:dyDescent="0.55000000000000004">
      <c r="A175">
        <v>600985635</v>
      </c>
      <c r="B175">
        <v>22</v>
      </c>
      <c r="C175" t="s">
        <v>1</v>
      </c>
    </row>
    <row r="176" spans="1:3" hidden="1" x14ac:dyDescent="0.55000000000000004">
      <c r="A176">
        <v>600993881</v>
      </c>
      <c r="B176">
        <v>29</v>
      </c>
      <c r="C176" t="s">
        <v>67</v>
      </c>
    </row>
    <row r="177" spans="1:3" hidden="1" x14ac:dyDescent="0.55000000000000004">
      <c r="A177">
        <v>600994700</v>
      </c>
      <c r="B177">
        <v>29</v>
      </c>
      <c r="C177" t="s">
        <v>0</v>
      </c>
    </row>
    <row r="178" spans="1:3" hidden="1" x14ac:dyDescent="0.55000000000000004">
      <c r="A178">
        <v>601041636</v>
      </c>
      <c r="B178">
        <v>19</v>
      </c>
      <c r="C178" t="s">
        <v>1</v>
      </c>
    </row>
    <row r="179" spans="1:3" hidden="1" x14ac:dyDescent="0.55000000000000004">
      <c r="A179">
        <v>601047387</v>
      </c>
      <c r="B179">
        <v>26</v>
      </c>
      <c r="C179" t="s">
        <v>68</v>
      </c>
    </row>
    <row r="180" spans="1:3" hidden="1" x14ac:dyDescent="0.55000000000000004">
      <c r="A180">
        <v>601048209</v>
      </c>
      <c r="B180">
        <v>26</v>
      </c>
      <c r="C180" t="s">
        <v>0</v>
      </c>
    </row>
    <row r="181" spans="1:3" x14ac:dyDescent="0.55000000000000004">
      <c r="A181">
        <v>601059305</v>
      </c>
      <c r="B181">
        <v>9</v>
      </c>
      <c r="C181" t="s">
        <v>69</v>
      </c>
    </row>
    <row r="182" spans="1:3" x14ac:dyDescent="0.55000000000000004">
      <c r="A182">
        <v>601060123</v>
      </c>
      <c r="B182">
        <v>9</v>
      </c>
      <c r="C182" t="s">
        <v>0</v>
      </c>
    </row>
    <row r="183" spans="1:3" x14ac:dyDescent="0.55000000000000004">
      <c r="A183">
        <v>601065128</v>
      </c>
      <c r="B183">
        <v>5</v>
      </c>
      <c r="C183" t="s">
        <v>70</v>
      </c>
    </row>
    <row r="184" spans="1:3" x14ac:dyDescent="0.55000000000000004">
      <c r="A184">
        <v>601065946</v>
      </c>
      <c r="B184">
        <v>5</v>
      </c>
      <c r="C184" t="s">
        <v>0</v>
      </c>
    </row>
    <row r="185" spans="1:3" x14ac:dyDescent="0.55000000000000004">
      <c r="A185">
        <v>601167662</v>
      </c>
      <c r="B185">
        <v>17</v>
      </c>
      <c r="C185" t="s">
        <v>71</v>
      </c>
    </row>
    <row r="186" spans="1:3" x14ac:dyDescent="0.55000000000000004">
      <c r="A186">
        <v>601168480</v>
      </c>
      <c r="B186">
        <v>17</v>
      </c>
      <c r="C186" t="s">
        <v>0</v>
      </c>
    </row>
    <row r="187" spans="1:3" hidden="1" x14ac:dyDescent="0.55000000000000004">
      <c r="A187">
        <v>601229248</v>
      </c>
      <c r="B187">
        <v>21</v>
      </c>
      <c r="C187" t="s">
        <v>1</v>
      </c>
    </row>
    <row r="188" spans="1:3" x14ac:dyDescent="0.55000000000000004">
      <c r="A188">
        <v>601234988</v>
      </c>
      <c r="B188">
        <v>13</v>
      </c>
      <c r="C188" t="s">
        <v>72</v>
      </c>
    </row>
    <row r="189" spans="1:3" x14ac:dyDescent="0.55000000000000004">
      <c r="A189">
        <v>601235806</v>
      </c>
      <c r="B189">
        <v>13</v>
      </c>
      <c r="C189" t="s">
        <v>0</v>
      </c>
    </row>
    <row r="190" spans="1:3" x14ac:dyDescent="0.55000000000000004">
      <c r="A190">
        <v>601250162</v>
      </c>
      <c r="B190">
        <v>3</v>
      </c>
      <c r="C190" t="s">
        <v>73</v>
      </c>
    </row>
    <row r="191" spans="1:3" x14ac:dyDescent="0.55000000000000004">
      <c r="A191">
        <v>601250980</v>
      </c>
      <c r="B191">
        <v>3</v>
      </c>
      <c r="C191" t="s">
        <v>0</v>
      </c>
    </row>
    <row r="192" spans="1:3" hidden="1" x14ac:dyDescent="0.55000000000000004">
      <c r="A192">
        <v>601267804</v>
      </c>
      <c r="B192">
        <v>23</v>
      </c>
      <c r="C192" t="s">
        <v>1</v>
      </c>
    </row>
    <row r="193" spans="1:3" hidden="1" x14ac:dyDescent="0.55000000000000004">
      <c r="A193">
        <v>601334634</v>
      </c>
      <c r="B193">
        <v>32</v>
      </c>
      <c r="C193" t="s">
        <v>74</v>
      </c>
    </row>
    <row r="194" spans="1:3" hidden="1" x14ac:dyDescent="0.55000000000000004">
      <c r="A194">
        <v>601335453</v>
      </c>
      <c r="B194">
        <v>32</v>
      </c>
      <c r="C194" t="s">
        <v>0</v>
      </c>
    </row>
    <row r="195" spans="1:3" hidden="1" x14ac:dyDescent="0.55000000000000004">
      <c r="A195">
        <v>605386094</v>
      </c>
      <c r="B195">
        <v>34</v>
      </c>
      <c r="C195" t="s">
        <v>75</v>
      </c>
    </row>
    <row r="196" spans="1:3" x14ac:dyDescent="0.55000000000000004">
      <c r="A196">
        <v>605423329</v>
      </c>
      <c r="B196">
        <v>8</v>
      </c>
      <c r="C196" t="s">
        <v>75</v>
      </c>
    </row>
    <row r="197" spans="1:3" hidden="1" x14ac:dyDescent="0.55000000000000004">
      <c r="A197">
        <v>605500698</v>
      </c>
      <c r="B197">
        <v>28</v>
      </c>
      <c r="C197" t="s">
        <v>75</v>
      </c>
    </row>
    <row r="198" spans="1:3" x14ac:dyDescent="0.55000000000000004">
      <c r="A198">
        <v>605541020</v>
      </c>
      <c r="B198">
        <v>11</v>
      </c>
      <c r="C198" t="s">
        <v>75</v>
      </c>
    </row>
    <row r="199" spans="1:3" hidden="1" x14ac:dyDescent="0.55000000000000004">
      <c r="A199">
        <v>605562671</v>
      </c>
      <c r="B199">
        <v>31</v>
      </c>
      <c r="C199" t="s">
        <v>75</v>
      </c>
    </row>
    <row r="200" spans="1:3" x14ac:dyDescent="0.55000000000000004">
      <c r="A200">
        <v>605586680</v>
      </c>
      <c r="B200">
        <v>2</v>
      </c>
      <c r="C200" t="s">
        <v>75</v>
      </c>
    </row>
    <row r="201" spans="1:3" x14ac:dyDescent="0.55000000000000004">
      <c r="A201">
        <v>605601216</v>
      </c>
      <c r="B201">
        <v>6</v>
      </c>
      <c r="C201" t="s">
        <v>75</v>
      </c>
    </row>
    <row r="202" spans="1:3" hidden="1" x14ac:dyDescent="0.55000000000000004">
      <c r="A202">
        <v>605603371</v>
      </c>
      <c r="B202">
        <v>30</v>
      </c>
      <c r="C202" t="s">
        <v>75</v>
      </c>
    </row>
    <row r="203" spans="1:3" hidden="1" x14ac:dyDescent="0.55000000000000004">
      <c r="A203">
        <v>605604610</v>
      </c>
      <c r="B203">
        <v>24</v>
      </c>
      <c r="C203" t="s">
        <v>76</v>
      </c>
    </row>
    <row r="204" spans="1:3" x14ac:dyDescent="0.55000000000000004">
      <c r="A204">
        <v>605698887</v>
      </c>
      <c r="B204">
        <v>4</v>
      </c>
      <c r="C204" t="s">
        <v>75</v>
      </c>
    </row>
    <row r="205" spans="1:3" hidden="1" x14ac:dyDescent="0.55000000000000004">
      <c r="A205">
        <v>605710972</v>
      </c>
      <c r="B205">
        <v>23</v>
      </c>
      <c r="C205" t="s">
        <v>77</v>
      </c>
    </row>
    <row r="206" spans="1:3" hidden="1" x14ac:dyDescent="0.55000000000000004">
      <c r="A206">
        <v>605714497</v>
      </c>
      <c r="B206">
        <v>33</v>
      </c>
      <c r="C206" t="s">
        <v>75</v>
      </c>
    </row>
    <row r="207" spans="1:3" hidden="1" x14ac:dyDescent="0.55000000000000004">
      <c r="A207">
        <v>605719038</v>
      </c>
      <c r="B207">
        <v>23</v>
      </c>
      <c r="C207" t="s">
        <v>78</v>
      </c>
    </row>
    <row r="208" spans="1:3" x14ac:dyDescent="0.55000000000000004">
      <c r="A208">
        <v>605732756</v>
      </c>
      <c r="B208">
        <v>1</v>
      </c>
      <c r="C208" t="s">
        <v>75</v>
      </c>
    </row>
    <row r="209" spans="1:3" hidden="1" x14ac:dyDescent="0.55000000000000004">
      <c r="A209">
        <v>605740373</v>
      </c>
      <c r="B209">
        <v>20</v>
      </c>
      <c r="C209" t="s">
        <v>79</v>
      </c>
    </row>
    <row r="210" spans="1:3" hidden="1" x14ac:dyDescent="0.55000000000000004">
      <c r="A210">
        <v>605744896</v>
      </c>
      <c r="B210">
        <v>27</v>
      </c>
      <c r="C210" t="s">
        <v>75</v>
      </c>
    </row>
    <row r="211" spans="1:3" x14ac:dyDescent="0.55000000000000004">
      <c r="A211">
        <v>605752417</v>
      </c>
      <c r="B211">
        <v>7</v>
      </c>
      <c r="C211" t="s">
        <v>75</v>
      </c>
    </row>
    <row r="212" spans="1:3" hidden="1" x14ac:dyDescent="0.55000000000000004">
      <c r="A212">
        <v>605780656</v>
      </c>
      <c r="B212">
        <v>19</v>
      </c>
      <c r="C212" t="s">
        <v>80</v>
      </c>
    </row>
    <row r="213" spans="1:3" x14ac:dyDescent="0.55000000000000004">
      <c r="A213">
        <v>605800789</v>
      </c>
      <c r="B213">
        <v>14</v>
      </c>
      <c r="C213" t="s">
        <v>75</v>
      </c>
    </row>
    <row r="214" spans="1:3" x14ac:dyDescent="0.55000000000000004">
      <c r="A214">
        <v>605813109</v>
      </c>
      <c r="B214">
        <v>15</v>
      </c>
      <c r="C214" t="s">
        <v>75</v>
      </c>
    </row>
    <row r="215" spans="1:3" hidden="1" x14ac:dyDescent="0.55000000000000004">
      <c r="A215">
        <v>605826591</v>
      </c>
      <c r="B215">
        <v>25</v>
      </c>
      <c r="C215" t="s">
        <v>75</v>
      </c>
    </row>
    <row r="216" spans="1:3" x14ac:dyDescent="0.55000000000000004">
      <c r="A216">
        <v>605833765</v>
      </c>
      <c r="B216">
        <v>16</v>
      </c>
      <c r="C216" t="s">
        <v>75</v>
      </c>
    </row>
    <row r="217" spans="1:3" hidden="1" x14ac:dyDescent="0.55000000000000004">
      <c r="A217">
        <v>605844076</v>
      </c>
      <c r="B217">
        <v>24</v>
      </c>
      <c r="C217" t="s">
        <v>81</v>
      </c>
    </row>
    <row r="218" spans="1:3" hidden="1" x14ac:dyDescent="0.55000000000000004">
      <c r="A218">
        <v>605852156</v>
      </c>
      <c r="B218">
        <v>24</v>
      </c>
      <c r="C218" t="s">
        <v>82</v>
      </c>
    </row>
    <row r="219" spans="1:3" hidden="1" x14ac:dyDescent="0.55000000000000004">
      <c r="A219">
        <v>605894772</v>
      </c>
      <c r="B219">
        <v>22</v>
      </c>
      <c r="C219" t="s">
        <v>83</v>
      </c>
    </row>
    <row r="220" spans="1:3" x14ac:dyDescent="0.55000000000000004">
      <c r="A220">
        <v>605907086</v>
      </c>
      <c r="B220">
        <v>10</v>
      </c>
      <c r="C220" t="s">
        <v>75</v>
      </c>
    </row>
    <row r="221" spans="1:3" x14ac:dyDescent="0.55000000000000004">
      <c r="A221">
        <v>605944864</v>
      </c>
      <c r="B221">
        <v>12</v>
      </c>
      <c r="C221" t="s">
        <v>75</v>
      </c>
    </row>
    <row r="222" spans="1:3" hidden="1" x14ac:dyDescent="0.55000000000000004">
      <c r="A222">
        <v>605996067</v>
      </c>
      <c r="B222">
        <v>29</v>
      </c>
      <c r="C222" t="s">
        <v>75</v>
      </c>
    </row>
    <row r="223" spans="1:3" hidden="1" x14ac:dyDescent="0.55000000000000004">
      <c r="A223">
        <v>606049722</v>
      </c>
      <c r="B223">
        <v>26</v>
      </c>
      <c r="C223" t="s">
        <v>75</v>
      </c>
    </row>
    <row r="224" spans="1:3" x14ac:dyDescent="0.55000000000000004">
      <c r="A224">
        <v>606059037</v>
      </c>
      <c r="B224">
        <v>9</v>
      </c>
      <c r="C224" t="s">
        <v>75</v>
      </c>
    </row>
    <row r="225" spans="1:3" x14ac:dyDescent="0.55000000000000004">
      <c r="A225">
        <v>606065803</v>
      </c>
      <c r="B225">
        <v>5</v>
      </c>
      <c r="C225" t="s">
        <v>75</v>
      </c>
    </row>
    <row r="226" spans="1:3" hidden="1" x14ac:dyDescent="0.55000000000000004">
      <c r="A226">
        <v>606079495</v>
      </c>
      <c r="B226">
        <v>21</v>
      </c>
      <c r="C226" t="s">
        <v>84</v>
      </c>
    </row>
    <row r="227" spans="1:3" hidden="1" x14ac:dyDescent="0.55000000000000004">
      <c r="A227">
        <v>606104730</v>
      </c>
      <c r="B227">
        <v>20</v>
      </c>
      <c r="C227" t="s">
        <v>85</v>
      </c>
    </row>
    <row r="228" spans="1:3" x14ac:dyDescent="0.55000000000000004">
      <c r="A228">
        <v>606169216</v>
      </c>
      <c r="B228">
        <v>17</v>
      </c>
      <c r="C228" t="s">
        <v>75</v>
      </c>
    </row>
    <row r="229" spans="1:3" x14ac:dyDescent="0.55000000000000004">
      <c r="A229">
        <v>606234478</v>
      </c>
      <c r="B229">
        <v>13</v>
      </c>
      <c r="C229" t="s">
        <v>75</v>
      </c>
    </row>
    <row r="230" spans="1:3" x14ac:dyDescent="0.55000000000000004">
      <c r="A230">
        <v>606249900</v>
      </c>
      <c r="B230">
        <v>3</v>
      </c>
      <c r="C230" t="s">
        <v>75</v>
      </c>
    </row>
    <row r="231" spans="1:3" hidden="1" x14ac:dyDescent="0.55000000000000004">
      <c r="A231">
        <v>606336792</v>
      </c>
      <c r="B231">
        <v>32</v>
      </c>
      <c r="C231" t="s">
        <v>75</v>
      </c>
    </row>
    <row r="232" spans="1:3" hidden="1" x14ac:dyDescent="0.55000000000000004">
      <c r="A232">
        <v>606637419</v>
      </c>
      <c r="B232">
        <v>19</v>
      </c>
      <c r="C232" t="s">
        <v>86</v>
      </c>
    </row>
    <row r="233" spans="1:3" hidden="1" x14ac:dyDescent="0.55000000000000004">
      <c r="A233">
        <v>630384304</v>
      </c>
      <c r="B233">
        <v>34</v>
      </c>
      <c r="C233" t="s">
        <v>47</v>
      </c>
    </row>
    <row r="234" spans="1:3" x14ac:dyDescent="0.55000000000000004">
      <c r="A234">
        <v>630422173</v>
      </c>
      <c r="B234">
        <v>8</v>
      </c>
      <c r="C234" t="s">
        <v>47</v>
      </c>
    </row>
    <row r="235" spans="1:3" hidden="1" x14ac:dyDescent="0.55000000000000004">
      <c r="A235">
        <v>630498923</v>
      </c>
      <c r="B235">
        <v>28</v>
      </c>
      <c r="C235" t="s">
        <v>47</v>
      </c>
    </row>
    <row r="236" spans="1:3" x14ac:dyDescent="0.55000000000000004">
      <c r="A236">
        <v>630539864</v>
      </c>
      <c r="B236">
        <v>11</v>
      </c>
      <c r="C236" t="s">
        <v>47</v>
      </c>
    </row>
    <row r="237" spans="1:3" hidden="1" x14ac:dyDescent="0.55000000000000004">
      <c r="A237">
        <v>630560881</v>
      </c>
      <c r="B237">
        <v>31</v>
      </c>
      <c r="C237" t="s">
        <v>47</v>
      </c>
    </row>
    <row r="238" spans="1:3" x14ac:dyDescent="0.55000000000000004">
      <c r="A238">
        <v>630585524</v>
      </c>
      <c r="B238">
        <v>2</v>
      </c>
      <c r="C238" t="s">
        <v>47</v>
      </c>
    </row>
    <row r="239" spans="1:3" x14ac:dyDescent="0.55000000000000004">
      <c r="A239">
        <v>630600060</v>
      </c>
      <c r="B239">
        <v>6</v>
      </c>
      <c r="C239" t="s">
        <v>47</v>
      </c>
    </row>
    <row r="240" spans="1:3" hidden="1" x14ac:dyDescent="0.55000000000000004">
      <c r="A240">
        <v>630601387</v>
      </c>
      <c r="B240">
        <v>30</v>
      </c>
      <c r="C240" t="s">
        <v>47</v>
      </c>
    </row>
    <row r="241" spans="1:3" x14ac:dyDescent="0.55000000000000004">
      <c r="A241">
        <v>630697731</v>
      </c>
      <c r="B241">
        <v>4</v>
      </c>
      <c r="C241" t="s">
        <v>47</v>
      </c>
    </row>
    <row r="242" spans="1:3" hidden="1" x14ac:dyDescent="0.55000000000000004">
      <c r="A242">
        <v>630712559</v>
      </c>
      <c r="B242">
        <v>33</v>
      </c>
      <c r="C242" t="s">
        <v>47</v>
      </c>
    </row>
    <row r="243" spans="1:3" x14ac:dyDescent="0.55000000000000004">
      <c r="A243">
        <v>630731600</v>
      </c>
      <c r="B243">
        <v>1</v>
      </c>
      <c r="C243" t="s">
        <v>47</v>
      </c>
    </row>
    <row r="244" spans="1:3" hidden="1" x14ac:dyDescent="0.55000000000000004">
      <c r="A244">
        <v>630742866</v>
      </c>
      <c r="B244">
        <v>27</v>
      </c>
      <c r="C244" t="s">
        <v>47</v>
      </c>
    </row>
    <row r="245" spans="1:3" x14ac:dyDescent="0.55000000000000004">
      <c r="A245">
        <v>630751188</v>
      </c>
      <c r="B245">
        <v>7</v>
      </c>
      <c r="C245" t="s">
        <v>47</v>
      </c>
    </row>
    <row r="246" spans="1:3" x14ac:dyDescent="0.55000000000000004">
      <c r="A246">
        <v>630799561</v>
      </c>
      <c r="B246">
        <v>14</v>
      </c>
      <c r="C246" t="s">
        <v>47</v>
      </c>
    </row>
    <row r="247" spans="1:3" x14ac:dyDescent="0.55000000000000004">
      <c r="A247">
        <v>630811953</v>
      </c>
      <c r="B247">
        <v>15</v>
      </c>
      <c r="C247" t="s">
        <v>47</v>
      </c>
    </row>
    <row r="248" spans="1:3" hidden="1" x14ac:dyDescent="0.55000000000000004">
      <c r="A248">
        <v>630824769</v>
      </c>
      <c r="B248">
        <v>25</v>
      </c>
      <c r="C248" t="s">
        <v>47</v>
      </c>
    </row>
    <row r="249" spans="1:3" x14ac:dyDescent="0.55000000000000004">
      <c r="A249">
        <v>630830158</v>
      </c>
      <c r="B249">
        <v>16</v>
      </c>
      <c r="C249" t="s">
        <v>47</v>
      </c>
    </row>
    <row r="250" spans="1:3" x14ac:dyDescent="0.55000000000000004">
      <c r="A250">
        <v>630905884</v>
      </c>
      <c r="B250">
        <v>10</v>
      </c>
      <c r="C250" t="s">
        <v>47</v>
      </c>
    </row>
    <row r="251" spans="1:3" x14ac:dyDescent="0.55000000000000004">
      <c r="A251">
        <v>630943708</v>
      </c>
      <c r="B251">
        <v>12</v>
      </c>
      <c r="C251" t="s">
        <v>47</v>
      </c>
    </row>
    <row r="252" spans="1:3" hidden="1" x14ac:dyDescent="0.55000000000000004">
      <c r="A252">
        <v>630994243</v>
      </c>
      <c r="B252">
        <v>29</v>
      </c>
      <c r="C252" t="s">
        <v>47</v>
      </c>
    </row>
    <row r="253" spans="1:3" hidden="1" x14ac:dyDescent="0.55000000000000004">
      <c r="A253">
        <v>631047693</v>
      </c>
      <c r="B253">
        <v>26</v>
      </c>
      <c r="C253" t="s">
        <v>47</v>
      </c>
    </row>
    <row r="254" spans="1:3" x14ac:dyDescent="0.55000000000000004">
      <c r="A254">
        <v>631057881</v>
      </c>
      <c r="B254">
        <v>9</v>
      </c>
      <c r="C254" t="s">
        <v>47</v>
      </c>
    </row>
    <row r="255" spans="1:3" x14ac:dyDescent="0.55000000000000004">
      <c r="A255">
        <v>631064529</v>
      </c>
      <c r="B255">
        <v>5</v>
      </c>
      <c r="C255" t="s">
        <v>47</v>
      </c>
    </row>
    <row r="256" spans="1:3" x14ac:dyDescent="0.55000000000000004">
      <c r="A256">
        <v>631166265</v>
      </c>
      <c r="B256">
        <v>17</v>
      </c>
      <c r="C256" t="s">
        <v>47</v>
      </c>
    </row>
    <row r="257" spans="1:3" x14ac:dyDescent="0.55000000000000004">
      <c r="A257">
        <v>631233290</v>
      </c>
      <c r="B257">
        <v>13</v>
      </c>
      <c r="C257" t="s">
        <v>47</v>
      </c>
    </row>
    <row r="258" spans="1:3" x14ac:dyDescent="0.55000000000000004">
      <c r="A258">
        <v>631248744</v>
      </c>
      <c r="B258">
        <v>3</v>
      </c>
      <c r="C258" t="s">
        <v>47</v>
      </c>
    </row>
    <row r="259" spans="1:3" hidden="1" x14ac:dyDescent="0.55000000000000004">
      <c r="A259">
        <v>631334942</v>
      </c>
      <c r="B259">
        <v>32</v>
      </c>
      <c r="C259" t="s">
        <v>47</v>
      </c>
    </row>
    <row r="260" spans="1:3" hidden="1" x14ac:dyDescent="0.55000000000000004">
      <c r="A260">
        <v>900353079</v>
      </c>
      <c r="B260">
        <v>34</v>
      </c>
      <c r="C260" t="s">
        <v>0</v>
      </c>
    </row>
    <row r="261" spans="1:3" hidden="1" x14ac:dyDescent="0.55000000000000004">
      <c r="A261">
        <v>900357605</v>
      </c>
      <c r="B261">
        <v>24</v>
      </c>
      <c r="C261" t="s">
        <v>1</v>
      </c>
    </row>
    <row r="262" spans="1:3" hidden="1" x14ac:dyDescent="0.55000000000000004">
      <c r="A262">
        <v>900385673</v>
      </c>
      <c r="B262">
        <v>34</v>
      </c>
      <c r="C262" t="s">
        <v>87</v>
      </c>
    </row>
    <row r="263" spans="1:3" x14ac:dyDescent="0.55000000000000004">
      <c r="A263">
        <v>900390962</v>
      </c>
      <c r="B263">
        <v>8</v>
      </c>
      <c r="C263" t="s">
        <v>0</v>
      </c>
    </row>
    <row r="264" spans="1:3" x14ac:dyDescent="0.55000000000000004">
      <c r="A264">
        <v>900423418</v>
      </c>
      <c r="B264">
        <v>8</v>
      </c>
      <c r="C264" t="s">
        <v>88</v>
      </c>
    </row>
    <row r="265" spans="1:3" hidden="1" x14ac:dyDescent="0.55000000000000004">
      <c r="A265">
        <v>900467698</v>
      </c>
      <c r="B265">
        <v>28</v>
      </c>
      <c r="C265" t="s">
        <v>0</v>
      </c>
    </row>
    <row r="266" spans="1:3" hidden="1" x14ac:dyDescent="0.55000000000000004">
      <c r="A266">
        <v>900500279</v>
      </c>
      <c r="B266">
        <v>28</v>
      </c>
      <c r="C266" t="s">
        <v>89</v>
      </c>
    </row>
    <row r="267" spans="1:3" x14ac:dyDescent="0.55000000000000004">
      <c r="A267">
        <v>900508653</v>
      </c>
      <c r="B267">
        <v>11</v>
      </c>
      <c r="C267" t="s">
        <v>0</v>
      </c>
    </row>
    <row r="268" spans="1:3" hidden="1" x14ac:dyDescent="0.55000000000000004">
      <c r="A268">
        <v>900529656</v>
      </c>
      <c r="B268">
        <v>31</v>
      </c>
      <c r="C268" t="s">
        <v>0</v>
      </c>
    </row>
    <row r="269" spans="1:3" x14ac:dyDescent="0.55000000000000004">
      <c r="A269">
        <v>900541414</v>
      </c>
      <c r="B269">
        <v>11</v>
      </c>
      <c r="C269" t="s">
        <v>90</v>
      </c>
    </row>
    <row r="270" spans="1:3" x14ac:dyDescent="0.55000000000000004">
      <c r="A270">
        <v>900554313</v>
      </c>
      <c r="B270">
        <v>2</v>
      </c>
      <c r="C270" t="s">
        <v>0</v>
      </c>
    </row>
    <row r="271" spans="1:3" hidden="1" x14ac:dyDescent="0.55000000000000004">
      <c r="A271">
        <v>900562227</v>
      </c>
      <c r="B271">
        <v>31</v>
      </c>
      <c r="C271" t="s">
        <v>91</v>
      </c>
    </row>
    <row r="272" spans="1:3" x14ac:dyDescent="0.55000000000000004">
      <c r="A272">
        <v>900568849</v>
      </c>
      <c r="B272">
        <v>6</v>
      </c>
      <c r="C272" t="s">
        <v>0</v>
      </c>
    </row>
    <row r="273" spans="1:3" hidden="1" x14ac:dyDescent="0.55000000000000004">
      <c r="A273">
        <v>900570117</v>
      </c>
      <c r="B273">
        <v>30</v>
      </c>
      <c r="C273" t="s">
        <v>0</v>
      </c>
    </row>
    <row r="274" spans="1:3" x14ac:dyDescent="0.55000000000000004">
      <c r="A274">
        <v>900587074</v>
      </c>
      <c r="B274">
        <v>2</v>
      </c>
      <c r="C274" t="s">
        <v>92</v>
      </c>
    </row>
    <row r="275" spans="1:3" x14ac:dyDescent="0.55000000000000004">
      <c r="A275">
        <v>900601962</v>
      </c>
      <c r="B275">
        <v>6</v>
      </c>
      <c r="C275" t="s">
        <v>93</v>
      </c>
    </row>
    <row r="276" spans="1:3" hidden="1" x14ac:dyDescent="0.55000000000000004">
      <c r="A276">
        <v>900603068</v>
      </c>
      <c r="B276">
        <v>30</v>
      </c>
      <c r="C276" t="s">
        <v>94</v>
      </c>
    </row>
    <row r="277" spans="1:3" hidden="1" x14ac:dyDescent="0.55000000000000004">
      <c r="A277">
        <v>900649083</v>
      </c>
      <c r="B277">
        <v>18</v>
      </c>
      <c r="C277" t="s">
        <v>1</v>
      </c>
    </row>
    <row r="278" spans="1:3" x14ac:dyDescent="0.55000000000000004">
      <c r="A278">
        <v>900666479</v>
      </c>
      <c r="B278">
        <v>4</v>
      </c>
      <c r="C278" t="s">
        <v>0</v>
      </c>
    </row>
    <row r="279" spans="1:3" hidden="1" x14ac:dyDescent="0.55000000000000004">
      <c r="A279">
        <v>900681334</v>
      </c>
      <c r="B279">
        <v>33</v>
      </c>
      <c r="C279" t="s">
        <v>0</v>
      </c>
    </row>
    <row r="280" spans="1:3" x14ac:dyDescent="0.55000000000000004">
      <c r="A280">
        <v>900698295</v>
      </c>
      <c r="B280">
        <v>4</v>
      </c>
      <c r="C280" t="s">
        <v>95</v>
      </c>
    </row>
    <row r="281" spans="1:3" x14ac:dyDescent="0.55000000000000004">
      <c r="A281">
        <v>900700389</v>
      </c>
      <c r="B281">
        <v>1</v>
      </c>
      <c r="C281" t="s">
        <v>0</v>
      </c>
    </row>
    <row r="282" spans="1:3" hidden="1" x14ac:dyDescent="0.55000000000000004">
      <c r="A282">
        <v>900711641</v>
      </c>
      <c r="B282">
        <v>27</v>
      </c>
      <c r="C282" t="s">
        <v>0</v>
      </c>
    </row>
    <row r="283" spans="1:3" hidden="1" x14ac:dyDescent="0.55000000000000004">
      <c r="A283">
        <v>900714807</v>
      </c>
      <c r="B283">
        <v>33</v>
      </c>
      <c r="C283" t="s">
        <v>96</v>
      </c>
    </row>
    <row r="284" spans="1:3" x14ac:dyDescent="0.55000000000000004">
      <c r="A284">
        <v>900719963</v>
      </c>
      <c r="B284">
        <v>7</v>
      </c>
      <c r="C284" t="s">
        <v>0</v>
      </c>
    </row>
    <row r="285" spans="1:3" x14ac:dyDescent="0.55000000000000004">
      <c r="A285">
        <v>900734040</v>
      </c>
      <c r="B285">
        <v>1</v>
      </c>
      <c r="C285" t="s">
        <v>97</v>
      </c>
    </row>
    <row r="286" spans="1:3" hidden="1" x14ac:dyDescent="0.55000000000000004">
      <c r="A286">
        <v>900744630</v>
      </c>
      <c r="B286">
        <v>27</v>
      </c>
      <c r="C286" t="s">
        <v>98</v>
      </c>
    </row>
    <row r="287" spans="1:3" x14ac:dyDescent="0.55000000000000004">
      <c r="A287">
        <v>900753311</v>
      </c>
      <c r="B287">
        <v>7</v>
      </c>
      <c r="C287" t="s">
        <v>99</v>
      </c>
    </row>
    <row r="288" spans="1:3" x14ac:dyDescent="0.55000000000000004">
      <c r="A288">
        <v>900768290</v>
      </c>
      <c r="B288">
        <v>14</v>
      </c>
      <c r="C288" t="s">
        <v>0</v>
      </c>
    </row>
    <row r="289" spans="1:3" x14ac:dyDescent="0.55000000000000004">
      <c r="A289">
        <v>900780742</v>
      </c>
      <c r="B289">
        <v>15</v>
      </c>
      <c r="C289" t="s">
        <v>0</v>
      </c>
    </row>
    <row r="290" spans="1:3" hidden="1" x14ac:dyDescent="0.55000000000000004">
      <c r="A290">
        <v>900793499</v>
      </c>
      <c r="B290">
        <v>25</v>
      </c>
      <c r="C290" t="s">
        <v>0</v>
      </c>
    </row>
    <row r="291" spans="1:3" hidden="1" x14ac:dyDescent="0.55000000000000004">
      <c r="A291">
        <v>900795058</v>
      </c>
      <c r="B291">
        <v>20</v>
      </c>
      <c r="C291" t="s">
        <v>1</v>
      </c>
    </row>
    <row r="292" spans="1:3" x14ac:dyDescent="0.55000000000000004">
      <c r="A292">
        <v>900798948</v>
      </c>
      <c r="B292">
        <v>16</v>
      </c>
      <c r="C292" t="s">
        <v>0</v>
      </c>
    </row>
    <row r="293" spans="1:3" x14ac:dyDescent="0.55000000000000004">
      <c r="A293">
        <v>900801944</v>
      </c>
      <c r="B293">
        <v>14</v>
      </c>
      <c r="C293" t="s">
        <v>100</v>
      </c>
    </row>
    <row r="294" spans="1:3" x14ac:dyDescent="0.55000000000000004">
      <c r="A294">
        <v>900813871</v>
      </c>
      <c r="B294">
        <v>15</v>
      </c>
      <c r="C294" t="s">
        <v>101</v>
      </c>
    </row>
    <row r="295" spans="1:3" hidden="1" x14ac:dyDescent="0.55000000000000004">
      <c r="A295">
        <v>900826077</v>
      </c>
      <c r="B295">
        <v>25</v>
      </c>
      <c r="C295" t="s">
        <v>102</v>
      </c>
    </row>
    <row r="296" spans="1:3" x14ac:dyDescent="0.55000000000000004">
      <c r="A296">
        <v>900831708</v>
      </c>
      <c r="B296">
        <v>16</v>
      </c>
      <c r="C296" t="s">
        <v>103</v>
      </c>
    </row>
    <row r="297" spans="1:3" x14ac:dyDescent="0.55000000000000004">
      <c r="A297">
        <v>900874673</v>
      </c>
      <c r="B297">
        <v>10</v>
      </c>
      <c r="C297" t="s">
        <v>0</v>
      </c>
    </row>
    <row r="298" spans="1:3" x14ac:dyDescent="0.55000000000000004">
      <c r="A298">
        <v>900907887</v>
      </c>
      <c r="B298">
        <v>10</v>
      </c>
      <c r="C298" t="s">
        <v>104</v>
      </c>
    </row>
    <row r="299" spans="1:3" x14ac:dyDescent="0.55000000000000004">
      <c r="A299">
        <v>900912456</v>
      </c>
      <c r="B299">
        <v>12</v>
      </c>
      <c r="C299" t="s">
        <v>0</v>
      </c>
    </row>
    <row r="300" spans="1:3" x14ac:dyDescent="0.55000000000000004">
      <c r="A300">
        <v>900943334</v>
      </c>
      <c r="B300">
        <v>12</v>
      </c>
      <c r="C300" t="s">
        <v>105</v>
      </c>
    </row>
    <row r="301" spans="1:3" hidden="1" x14ac:dyDescent="0.55000000000000004">
      <c r="A301">
        <v>900962973</v>
      </c>
      <c r="B301">
        <v>29</v>
      </c>
      <c r="C301" t="s">
        <v>0</v>
      </c>
    </row>
    <row r="302" spans="1:3" hidden="1" x14ac:dyDescent="0.55000000000000004">
      <c r="A302">
        <v>900985635</v>
      </c>
      <c r="B302">
        <v>22</v>
      </c>
      <c r="C302" t="s">
        <v>1</v>
      </c>
    </row>
    <row r="303" spans="1:3" hidden="1" x14ac:dyDescent="0.55000000000000004">
      <c r="A303">
        <v>900995556</v>
      </c>
      <c r="B303">
        <v>29</v>
      </c>
      <c r="C303" t="s">
        <v>106</v>
      </c>
    </row>
    <row r="304" spans="1:3" hidden="1" x14ac:dyDescent="0.55000000000000004">
      <c r="A304">
        <v>901016468</v>
      </c>
      <c r="B304">
        <v>26</v>
      </c>
      <c r="C304" t="s">
        <v>0</v>
      </c>
    </row>
    <row r="305" spans="1:3" x14ac:dyDescent="0.55000000000000004">
      <c r="A305">
        <v>901026670</v>
      </c>
      <c r="B305">
        <v>9</v>
      </c>
      <c r="C305" t="s">
        <v>0</v>
      </c>
    </row>
    <row r="306" spans="1:3" x14ac:dyDescent="0.55000000000000004">
      <c r="A306">
        <v>901033304</v>
      </c>
      <c r="B306">
        <v>5</v>
      </c>
      <c r="C306" t="s">
        <v>0</v>
      </c>
    </row>
    <row r="307" spans="1:3" hidden="1" x14ac:dyDescent="0.55000000000000004">
      <c r="A307">
        <v>901041636</v>
      </c>
      <c r="B307">
        <v>19</v>
      </c>
      <c r="C307" t="s">
        <v>1</v>
      </c>
    </row>
    <row r="308" spans="1:3" hidden="1" x14ac:dyDescent="0.55000000000000004">
      <c r="A308">
        <v>901049411</v>
      </c>
      <c r="B308">
        <v>26</v>
      </c>
      <c r="C308" t="s">
        <v>107</v>
      </c>
    </row>
    <row r="309" spans="1:3" x14ac:dyDescent="0.55000000000000004">
      <c r="A309">
        <v>901059830</v>
      </c>
      <c r="B309">
        <v>9</v>
      </c>
      <c r="C309" t="s">
        <v>108</v>
      </c>
    </row>
    <row r="310" spans="1:3" x14ac:dyDescent="0.55000000000000004">
      <c r="A310">
        <v>901067073</v>
      </c>
      <c r="B310">
        <v>5</v>
      </c>
      <c r="C310" t="s">
        <v>109</v>
      </c>
    </row>
    <row r="311" spans="1:3" x14ac:dyDescent="0.55000000000000004">
      <c r="A311">
        <v>901135055</v>
      </c>
      <c r="B311">
        <v>17</v>
      </c>
      <c r="C311" t="s">
        <v>0</v>
      </c>
    </row>
    <row r="312" spans="1:3" x14ac:dyDescent="0.55000000000000004">
      <c r="A312">
        <v>901167815</v>
      </c>
      <c r="B312">
        <v>17</v>
      </c>
      <c r="C312" t="s">
        <v>110</v>
      </c>
    </row>
    <row r="313" spans="1:3" x14ac:dyDescent="0.55000000000000004">
      <c r="A313">
        <v>901202065</v>
      </c>
      <c r="B313">
        <v>13</v>
      </c>
      <c r="C313" t="s">
        <v>0</v>
      </c>
    </row>
    <row r="314" spans="1:3" x14ac:dyDescent="0.55000000000000004">
      <c r="A314">
        <v>901217533</v>
      </c>
      <c r="B314">
        <v>3</v>
      </c>
      <c r="C314" t="s">
        <v>0</v>
      </c>
    </row>
    <row r="315" spans="1:3" hidden="1" x14ac:dyDescent="0.55000000000000004">
      <c r="A315">
        <v>901229248</v>
      </c>
      <c r="B315">
        <v>21</v>
      </c>
      <c r="C315" t="s">
        <v>1</v>
      </c>
    </row>
    <row r="316" spans="1:3" x14ac:dyDescent="0.55000000000000004">
      <c r="A316">
        <v>901236587</v>
      </c>
      <c r="B316">
        <v>13</v>
      </c>
      <c r="C316" t="s">
        <v>111</v>
      </c>
    </row>
    <row r="317" spans="1:3" x14ac:dyDescent="0.55000000000000004">
      <c r="A317">
        <v>901251962</v>
      </c>
      <c r="B317">
        <v>3</v>
      </c>
      <c r="C317" t="s">
        <v>112</v>
      </c>
    </row>
    <row r="318" spans="1:3" hidden="1" x14ac:dyDescent="0.55000000000000004">
      <c r="A318">
        <v>901267804</v>
      </c>
      <c r="B318">
        <v>23</v>
      </c>
      <c r="C318" t="s">
        <v>1</v>
      </c>
    </row>
    <row r="319" spans="1:3" hidden="1" x14ac:dyDescent="0.55000000000000004">
      <c r="A319">
        <v>901303717</v>
      </c>
      <c r="B319">
        <v>32</v>
      </c>
      <c r="C319" t="s">
        <v>0</v>
      </c>
    </row>
    <row r="320" spans="1:3" hidden="1" x14ac:dyDescent="0.55000000000000004">
      <c r="A320">
        <v>901336668</v>
      </c>
      <c r="B320">
        <v>32</v>
      </c>
      <c r="C320" t="s">
        <v>113</v>
      </c>
    </row>
    <row r="321" spans="1:3" hidden="1" x14ac:dyDescent="0.55000000000000004">
      <c r="A321">
        <v>905354215</v>
      </c>
      <c r="B321">
        <v>34</v>
      </c>
      <c r="C321" t="s">
        <v>114</v>
      </c>
    </row>
    <row r="322" spans="1:3" x14ac:dyDescent="0.55000000000000004">
      <c r="A322">
        <v>905392099</v>
      </c>
      <c r="B322">
        <v>8</v>
      </c>
      <c r="C322" t="s">
        <v>114</v>
      </c>
    </row>
    <row r="323" spans="1:3" hidden="1" x14ac:dyDescent="0.55000000000000004">
      <c r="A323">
        <v>905468834</v>
      </c>
      <c r="B323">
        <v>28</v>
      </c>
      <c r="C323" t="s">
        <v>114</v>
      </c>
    </row>
    <row r="324" spans="1:3" hidden="1" x14ac:dyDescent="0.55000000000000004">
      <c r="A324">
        <v>905497852</v>
      </c>
      <c r="B324">
        <v>24</v>
      </c>
      <c r="C324" t="s">
        <v>115</v>
      </c>
    </row>
    <row r="325" spans="1:3" x14ac:dyDescent="0.55000000000000004">
      <c r="A325">
        <v>905509790</v>
      </c>
      <c r="B325">
        <v>11</v>
      </c>
      <c r="C325" t="s">
        <v>114</v>
      </c>
    </row>
    <row r="326" spans="1:3" hidden="1" x14ac:dyDescent="0.55000000000000004">
      <c r="A326">
        <v>905530792</v>
      </c>
      <c r="B326">
        <v>31</v>
      </c>
      <c r="C326" t="s">
        <v>114</v>
      </c>
    </row>
    <row r="327" spans="1:3" x14ac:dyDescent="0.55000000000000004">
      <c r="A327">
        <v>905555450</v>
      </c>
      <c r="B327">
        <v>2</v>
      </c>
      <c r="C327" t="s">
        <v>114</v>
      </c>
    </row>
    <row r="328" spans="1:3" x14ac:dyDescent="0.55000000000000004">
      <c r="A328">
        <v>905569986</v>
      </c>
      <c r="B328">
        <v>6</v>
      </c>
      <c r="C328" t="s">
        <v>114</v>
      </c>
    </row>
    <row r="329" spans="1:3" hidden="1" x14ac:dyDescent="0.55000000000000004">
      <c r="A329">
        <v>905571294</v>
      </c>
      <c r="B329">
        <v>30</v>
      </c>
      <c r="C329" t="s">
        <v>114</v>
      </c>
    </row>
    <row r="330" spans="1:3" hidden="1" x14ac:dyDescent="0.55000000000000004">
      <c r="A330">
        <v>905633542</v>
      </c>
      <c r="B330">
        <v>23</v>
      </c>
      <c r="C330" t="s">
        <v>116</v>
      </c>
    </row>
    <row r="331" spans="1:3" hidden="1" x14ac:dyDescent="0.55000000000000004">
      <c r="A331">
        <v>905643493</v>
      </c>
      <c r="B331">
        <v>20</v>
      </c>
      <c r="C331" t="s">
        <v>117</v>
      </c>
    </row>
    <row r="332" spans="1:3" x14ac:dyDescent="0.55000000000000004">
      <c r="A332">
        <v>905667657</v>
      </c>
      <c r="B332">
        <v>4</v>
      </c>
      <c r="C332" t="s">
        <v>114</v>
      </c>
    </row>
    <row r="333" spans="1:3" hidden="1" x14ac:dyDescent="0.55000000000000004">
      <c r="A333">
        <v>905682470</v>
      </c>
      <c r="B333">
        <v>33</v>
      </c>
      <c r="C333" t="s">
        <v>114</v>
      </c>
    </row>
    <row r="334" spans="1:3" x14ac:dyDescent="0.55000000000000004">
      <c r="A334">
        <v>905701526</v>
      </c>
      <c r="B334">
        <v>1</v>
      </c>
      <c r="C334" t="s">
        <v>114</v>
      </c>
    </row>
    <row r="335" spans="1:3" hidden="1" x14ac:dyDescent="0.55000000000000004">
      <c r="A335">
        <v>905712818</v>
      </c>
      <c r="B335">
        <v>27</v>
      </c>
      <c r="C335" t="s">
        <v>114</v>
      </c>
    </row>
    <row r="336" spans="1:3" hidden="1" x14ac:dyDescent="0.55000000000000004">
      <c r="A336">
        <v>905737303</v>
      </c>
      <c r="B336">
        <v>24</v>
      </c>
      <c r="C336" t="s">
        <v>118</v>
      </c>
    </row>
    <row r="337" spans="1:3" hidden="1" x14ac:dyDescent="0.55000000000000004">
      <c r="A337">
        <v>905749735</v>
      </c>
      <c r="B337">
        <v>23</v>
      </c>
      <c r="C337" t="s">
        <v>119</v>
      </c>
    </row>
    <row r="338" spans="1:3" x14ac:dyDescent="0.55000000000000004">
      <c r="A338">
        <v>905756180</v>
      </c>
      <c r="B338">
        <v>7</v>
      </c>
      <c r="C338" t="s">
        <v>114</v>
      </c>
    </row>
    <row r="339" spans="1:3" x14ac:dyDescent="0.55000000000000004">
      <c r="A339">
        <v>905769427</v>
      </c>
      <c r="B339">
        <v>14</v>
      </c>
      <c r="C339" t="s">
        <v>114</v>
      </c>
    </row>
    <row r="340" spans="1:3" x14ac:dyDescent="0.55000000000000004">
      <c r="A340">
        <v>905781879</v>
      </c>
      <c r="B340">
        <v>15</v>
      </c>
      <c r="C340" t="s">
        <v>114</v>
      </c>
    </row>
    <row r="341" spans="1:3" x14ac:dyDescent="0.55000000000000004">
      <c r="A341">
        <v>905800084</v>
      </c>
      <c r="B341">
        <v>16</v>
      </c>
      <c r="C341" t="s">
        <v>114</v>
      </c>
    </row>
    <row r="342" spans="1:3" hidden="1" x14ac:dyDescent="0.55000000000000004">
      <c r="A342">
        <v>905816159</v>
      </c>
      <c r="B342">
        <v>25</v>
      </c>
      <c r="C342" t="s">
        <v>114</v>
      </c>
    </row>
    <row r="343" spans="1:3" hidden="1" x14ac:dyDescent="0.55000000000000004">
      <c r="A343">
        <v>905853510</v>
      </c>
      <c r="B343">
        <v>22</v>
      </c>
      <c r="C343" t="s">
        <v>120</v>
      </c>
    </row>
    <row r="344" spans="1:3" hidden="1" x14ac:dyDescent="0.55000000000000004">
      <c r="A344">
        <v>905853598</v>
      </c>
      <c r="B344">
        <v>24</v>
      </c>
      <c r="C344" t="s">
        <v>121</v>
      </c>
    </row>
    <row r="345" spans="1:3" x14ac:dyDescent="0.55000000000000004">
      <c r="A345">
        <v>905875810</v>
      </c>
      <c r="B345">
        <v>10</v>
      </c>
      <c r="C345" t="s">
        <v>114</v>
      </c>
    </row>
    <row r="346" spans="1:3" x14ac:dyDescent="0.55000000000000004">
      <c r="A346">
        <v>905913634</v>
      </c>
      <c r="B346">
        <v>12</v>
      </c>
      <c r="C346" t="s">
        <v>114</v>
      </c>
    </row>
    <row r="347" spans="1:3" hidden="1" x14ac:dyDescent="0.55000000000000004">
      <c r="A347">
        <v>905964150</v>
      </c>
      <c r="B347">
        <v>29</v>
      </c>
      <c r="C347" t="s">
        <v>114</v>
      </c>
    </row>
    <row r="348" spans="1:3" hidden="1" x14ac:dyDescent="0.55000000000000004">
      <c r="A348">
        <v>906017645</v>
      </c>
      <c r="B348">
        <v>26</v>
      </c>
      <c r="C348" t="s">
        <v>114</v>
      </c>
    </row>
    <row r="349" spans="1:3" hidden="1" x14ac:dyDescent="0.55000000000000004">
      <c r="A349">
        <v>906021488</v>
      </c>
      <c r="B349">
        <v>21</v>
      </c>
      <c r="C349" t="s">
        <v>122</v>
      </c>
    </row>
    <row r="350" spans="1:3" x14ac:dyDescent="0.55000000000000004">
      <c r="A350">
        <v>906027807</v>
      </c>
      <c r="B350">
        <v>9</v>
      </c>
      <c r="C350" t="s">
        <v>114</v>
      </c>
    </row>
    <row r="351" spans="1:3" x14ac:dyDescent="0.55000000000000004">
      <c r="A351">
        <v>906034441</v>
      </c>
      <c r="B351">
        <v>5</v>
      </c>
      <c r="C351" t="s">
        <v>114</v>
      </c>
    </row>
    <row r="352" spans="1:3" hidden="1" x14ac:dyDescent="0.55000000000000004">
      <c r="A352">
        <v>906132849</v>
      </c>
      <c r="B352">
        <v>20</v>
      </c>
      <c r="C352" t="s">
        <v>123</v>
      </c>
    </row>
    <row r="353" spans="1:3" x14ac:dyDescent="0.55000000000000004">
      <c r="A353">
        <v>906136191</v>
      </c>
      <c r="B353">
        <v>17</v>
      </c>
      <c r="C353" t="s">
        <v>114</v>
      </c>
    </row>
    <row r="354" spans="1:3" x14ac:dyDescent="0.55000000000000004">
      <c r="A354">
        <v>906203202</v>
      </c>
      <c r="B354">
        <v>13</v>
      </c>
      <c r="C354" t="s">
        <v>114</v>
      </c>
    </row>
    <row r="355" spans="1:3" x14ac:dyDescent="0.55000000000000004">
      <c r="A355">
        <v>906218670</v>
      </c>
      <c r="B355">
        <v>3</v>
      </c>
      <c r="C355" t="s">
        <v>114</v>
      </c>
    </row>
    <row r="356" spans="1:3" hidden="1" x14ac:dyDescent="0.55000000000000004">
      <c r="A356">
        <v>906304894</v>
      </c>
      <c r="B356">
        <v>32</v>
      </c>
      <c r="C356" t="s">
        <v>114</v>
      </c>
    </row>
    <row r="357" spans="1:3" hidden="1" x14ac:dyDescent="0.55000000000000004">
      <c r="A357">
        <v>906819509</v>
      </c>
      <c r="B357">
        <v>19</v>
      </c>
      <c r="C357" t="s">
        <v>124</v>
      </c>
    </row>
    <row r="358" spans="1:3" hidden="1" x14ac:dyDescent="0.55000000000000004">
      <c r="A358">
        <v>930353073</v>
      </c>
      <c r="B358">
        <v>34</v>
      </c>
      <c r="C358" t="s">
        <v>47</v>
      </c>
    </row>
    <row r="359" spans="1:3" hidden="1" x14ac:dyDescent="0.55000000000000004">
      <c r="A359">
        <v>930467738</v>
      </c>
      <c r="B359">
        <v>28</v>
      </c>
      <c r="C359" t="s">
        <v>47</v>
      </c>
    </row>
    <row r="360" spans="1:3" x14ac:dyDescent="0.55000000000000004">
      <c r="A360">
        <v>930525349</v>
      </c>
      <c r="B360">
        <v>8</v>
      </c>
      <c r="C360" t="s">
        <v>47</v>
      </c>
    </row>
    <row r="361" spans="1:3" hidden="1" x14ac:dyDescent="0.55000000000000004">
      <c r="A361">
        <v>930529695</v>
      </c>
      <c r="B361">
        <v>31</v>
      </c>
      <c r="C361" t="s">
        <v>47</v>
      </c>
    </row>
    <row r="362" spans="1:3" x14ac:dyDescent="0.55000000000000004">
      <c r="A362">
        <v>930568829</v>
      </c>
      <c r="B362">
        <v>6</v>
      </c>
      <c r="C362" t="s">
        <v>47</v>
      </c>
    </row>
    <row r="363" spans="1:3" hidden="1" x14ac:dyDescent="0.55000000000000004">
      <c r="A363">
        <v>930570111</v>
      </c>
      <c r="B363">
        <v>30</v>
      </c>
      <c r="C363" t="s">
        <v>47</v>
      </c>
    </row>
    <row r="364" spans="1:3" x14ac:dyDescent="0.55000000000000004">
      <c r="A364">
        <v>930633419</v>
      </c>
      <c r="B364">
        <v>11</v>
      </c>
      <c r="C364" t="s">
        <v>47</v>
      </c>
    </row>
    <row r="365" spans="1:3" x14ac:dyDescent="0.55000000000000004">
      <c r="A365">
        <v>930666500</v>
      </c>
      <c r="B365">
        <v>4</v>
      </c>
      <c r="C365" t="s">
        <v>47</v>
      </c>
    </row>
    <row r="366" spans="1:3" x14ac:dyDescent="0.55000000000000004">
      <c r="A366">
        <v>930679802</v>
      </c>
      <c r="B366">
        <v>2</v>
      </c>
      <c r="C366" t="s">
        <v>47</v>
      </c>
    </row>
    <row r="367" spans="1:3" hidden="1" x14ac:dyDescent="0.55000000000000004">
      <c r="A367">
        <v>930681328</v>
      </c>
      <c r="B367">
        <v>33</v>
      </c>
      <c r="C367" t="s">
        <v>47</v>
      </c>
    </row>
    <row r="368" spans="1:3" hidden="1" x14ac:dyDescent="0.55000000000000004">
      <c r="A368">
        <v>930711635</v>
      </c>
      <c r="B368">
        <v>27</v>
      </c>
      <c r="C368" t="s">
        <v>47</v>
      </c>
    </row>
    <row r="369" spans="1:3" x14ac:dyDescent="0.55000000000000004">
      <c r="A369">
        <v>930719943</v>
      </c>
      <c r="B369">
        <v>7</v>
      </c>
      <c r="C369" t="s">
        <v>47</v>
      </c>
    </row>
    <row r="370" spans="1:3" x14ac:dyDescent="0.55000000000000004">
      <c r="A370">
        <v>930768284</v>
      </c>
      <c r="B370">
        <v>14</v>
      </c>
      <c r="C370" t="s">
        <v>47</v>
      </c>
    </row>
    <row r="371" spans="1:3" hidden="1" x14ac:dyDescent="0.55000000000000004">
      <c r="A371">
        <v>930793493</v>
      </c>
      <c r="B371">
        <v>25</v>
      </c>
      <c r="C371" t="s">
        <v>47</v>
      </c>
    </row>
    <row r="372" spans="1:3" x14ac:dyDescent="0.55000000000000004">
      <c r="A372">
        <v>930830198</v>
      </c>
      <c r="B372">
        <v>1</v>
      </c>
      <c r="C372" t="s">
        <v>47</v>
      </c>
    </row>
    <row r="373" spans="1:3" x14ac:dyDescent="0.55000000000000004">
      <c r="A373">
        <v>930911319</v>
      </c>
      <c r="B373">
        <v>15</v>
      </c>
      <c r="C373" t="s">
        <v>47</v>
      </c>
    </row>
    <row r="374" spans="1:3" x14ac:dyDescent="0.55000000000000004">
      <c r="A374">
        <v>930912477</v>
      </c>
      <c r="B374">
        <v>12</v>
      </c>
      <c r="C374" t="s">
        <v>47</v>
      </c>
    </row>
    <row r="375" spans="1:3" x14ac:dyDescent="0.55000000000000004">
      <c r="A375">
        <v>930918621</v>
      </c>
      <c r="B375">
        <v>16</v>
      </c>
      <c r="C375" t="s">
        <v>47</v>
      </c>
    </row>
    <row r="376" spans="1:3" x14ac:dyDescent="0.55000000000000004">
      <c r="A376">
        <v>931002637</v>
      </c>
      <c r="B376">
        <v>10</v>
      </c>
      <c r="C376" t="s">
        <v>47</v>
      </c>
    </row>
    <row r="377" spans="1:3" hidden="1" x14ac:dyDescent="0.55000000000000004">
      <c r="A377">
        <v>931016462</v>
      </c>
      <c r="B377">
        <v>26</v>
      </c>
      <c r="C377" t="s">
        <v>47</v>
      </c>
    </row>
    <row r="378" spans="1:3" x14ac:dyDescent="0.55000000000000004">
      <c r="A378">
        <v>931033344</v>
      </c>
      <c r="B378">
        <v>5</v>
      </c>
      <c r="C378" t="s">
        <v>47</v>
      </c>
    </row>
    <row r="379" spans="1:3" hidden="1" x14ac:dyDescent="0.55000000000000004">
      <c r="A379">
        <v>931067883</v>
      </c>
      <c r="B379">
        <v>29</v>
      </c>
      <c r="C379" t="s">
        <v>47</v>
      </c>
    </row>
    <row r="380" spans="1:3" x14ac:dyDescent="0.55000000000000004">
      <c r="A380">
        <v>931145022</v>
      </c>
      <c r="B380">
        <v>17</v>
      </c>
      <c r="C380" t="s">
        <v>47</v>
      </c>
    </row>
    <row r="381" spans="1:3" x14ac:dyDescent="0.55000000000000004">
      <c r="A381">
        <v>931155969</v>
      </c>
      <c r="B381">
        <v>9</v>
      </c>
      <c r="C381" t="s">
        <v>47</v>
      </c>
    </row>
    <row r="382" spans="1:3" x14ac:dyDescent="0.55000000000000004">
      <c r="A382">
        <v>931202045</v>
      </c>
      <c r="B382">
        <v>13</v>
      </c>
      <c r="C382" t="s">
        <v>47</v>
      </c>
    </row>
    <row r="383" spans="1:3" x14ac:dyDescent="0.55000000000000004">
      <c r="A383">
        <v>931217513</v>
      </c>
      <c r="B383">
        <v>3</v>
      </c>
      <c r="C383" t="s">
        <v>47</v>
      </c>
    </row>
    <row r="384" spans="1:3" hidden="1" x14ac:dyDescent="0.55000000000000004">
      <c r="A384">
        <v>931303711</v>
      </c>
      <c r="B384">
        <v>32</v>
      </c>
      <c r="C384" t="s">
        <v>47</v>
      </c>
    </row>
    <row r="385" spans="1:3" hidden="1" x14ac:dyDescent="0.55000000000000004">
      <c r="A385">
        <v>1200357605</v>
      </c>
      <c r="B385">
        <v>24</v>
      </c>
      <c r="C385" t="s">
        <v>1</v>
      </c>
    </row>
    <row r="386" spans="1:3" hidden="1" x14ac:dyDescent="0.55000000000000004">
      <c r="A386">
        <v>1200384368</v>
      </c>
      <c r="B386">
        <v>34</v>
      </c>
      <c r="C386" t="s">
        <v>125</v>
      </c>
    </row>
    <row r="387" spans="1:3" hidden="1" x14ac:dyDescent="0.55000000000000004">
      <c r="A387">
        <v>1200385188</v>
      </c>
      <c r="B387">
        <v>34</v>
      </c>
      <c r="C387" t="s">
        <v>0</v>
      </c>
    </row>
    <row r="388" spans="1:3" x14ac:dyDescent="0.55000000000000004">
      <c r="A388">
        <v>1200424280</v>
      </c>
      <c r="B388">
        <v>8</v>
      </c>
      <c r="C388" t="s">
        <v>126</v>
      </c>
    </row>
    <row r="389" spans="1:3" x14ac:dyDescent="0.55000000000000004">
      <c r="A389">
        <v>1200425099</v>
      </c>
      <c r="B389">
        <v>8</v>
      </c>
      <c r="C389" t="s">
        <v>0</v>
      </c>
    </row>
    <row r="390" spans="1:3" hidden="1" x14ac:dyDescent="0.55000000000000004">
      <c r="A390">
        <v>1200498981</v>
      </c>
      <c r="B390">
        <v>28</v>
      </c>
      <c r="C390" t="s">
        <v>127</v>
      </c>
    </row>
    <row r="391" spans="1:3" hidden="1" x14ac:dyDescent="0.55000000000000004">
      <c r="A391">
        <v>1200499801</v>
      </c>
      <c r="B391">
        <v>28</v>
      </c>
      <c r="C391" t="s">
        <v>0</v>
      </c>
    </row>
    <row r="392" spans="1:3" x14ac:dyDescent="0.55000000000000004">
      <c r="A392">
        <v>1200541736</v>
      </c>
      <c r="B392">
        <v>11</v>
      </c>
      <c r="C392" t="s">
        <v>128</v>
      </c>
    </row>
    <row r="393" spans="1:3" x14ac:dyDescent="0.55000000000000004">
      <c r="A393">
        <v>1200542554</v>
      </c>
      <c r="B393">
        <v>11</v>
      </c>
      <c r="C393" t="s">
        <v>0</v>
      </c>
    </row>
    <row r="394" spans="1:3" hidden="1" x14ac:dyDescent="0.55000000000000004">
      <c r="A394">
        <v>1200560943</v>
      </c>
      <c r="B394">
        <v>31</v>
      </c>
      <c r="C394" t="s">
        <v>129</v>
      </c>
    </row>
    <row r="395" spans="1:3" hidden="1" x14ac:dyDescent="0.55000000000000004">
      <c r="A395">
        <v>1200561763</v>
      </c>
      <c r="B395">
        <v>31</v>
      </c>
      <c r="C395" t="s">
        <v>0</v>
      </c>
    </row>
    <row r="396" spans="1:3" x14ac:dyDescent="0.55000000000000004">
      <c r="A396">
        <v>1200587423</v>
      </c>
      <c r="B396">
        <v>2</v>
      </c>
      <c r="C396" t="s">
        <v>130</v>
      </c>
    </row>
    <row r="397" spans="1:3" x14ac:dyDescent="0.55000000000000004">
      <c r="A397">
        <v>1200588241</v>
      </c>
      <c r="B397">
        <v>2</v>
      </c>
      <c r="C397" t="s">
        <v>0</v>
      </c>
    </row>
    <row r="398" spans="1:3" x14ac:dyDescent="0.55000000000000004">
      <c r="A398">
        <v>1200600715</v>
      </c>
      <c r="B398">
        <v>6</v>
      </c>
      <c r="C398" t="s">
        <v>131</v>
      </c>
    </row>
    <row r="399" spans="1:3" hidden="1" x14ac:dyDescent="0.55000000000000004">
      <c r="A399">
        <v>1200601494</v>
      </c>
      <c r="B399">
        <v>30</v>
      </c>
      <c r="C399" t="s">
        <v>132</v>
      </c>
    </row>
    <row r="400" spans="1:3" x14ac:dyDescent="0.55000000000000004">
      <c r="A400">
        <v>1200601535</v>
      </c>
      <c r="B400">
        <v>6</v>
      </c>
      <c r="C400" t="s">
        <v>0</v>
      </c>
    </row>
    <row r="401" spans="1:3" hidden="1" x14ac:dyDescent="0.55000000000000004">
      <c r="A401">
        <v>1200602316</v>
      </c>
      <c r="B401">
        <v>30</v>
      </c>
      <c r="C401" t="s">
        <v>0</v>
      </c>
    </row>
    <row r="402" spans="1:3" hidden="1" x14ac:dyDescent="0.55000000000000004">
      <c r="A402">
        <v>1200649083</v>
      </c>
      <c r="B402">
        <v>18</v>
      </c>
      <c r="C402" t="s">
        <v>1</v>
      </c>
    </row>
    <row r="403" spans="1:3" x14ac:dyDescent="0.55000000000000004">
      <c r="A403">
        <v>1200697193</v>
      </c>
      <c r="B403">
        <v>4</v>
      </c>
      <c r="C403" t="s">
        <v>133</v>
      </c>
    </row>
    <row r="404" spans="1:3" x14ac:dyDescent="0.55000000000000004">
      <c r="A404">
        <v>1200697994</v>
      </c>
      <c r="B404">
        <v>4</v>
      </c>
      <c r="C404" t="s">
        <v>0</v>
      </c>
    </row>
    <row r="405" spans="1:3" hidden="1" x14ac:dyDescent="0.55000000000000004">
      <c r="A405">
        <v>1200712719</v>
      </c>
      <c r="B405">
        <v>33</v>
      </c>
      <c r="C405" t="s">
        <v>134</v>
      </c>
    </row>
    <row r="406" spans="1:3" hidden="1" x14ac:dyDescent="0.55000000000000004">
      <c r="A406">
        <v>1200713538</v>
      </c>
      <c r="B406">
        <v>33</v>
      </c>
      <c r="C406" t="s">
        <v>0</v>
      </c>
    </row>
    <row r="407" spans="1:3" x14ac:dyDescent="0.55000000000000004">
      <c r="A407">
        <v>1200734000</v>
      </c>
      <c r="B407">
        <v>1</v>
      </c>
      <c r="C407" t="s">
        <v>135</v>
      </c>
    </row>
    <row r="408" spans="1:3" x14ac:dyDescent="0.55000000000000004">
      <c r="A408">
        <v>1200734819</v>
      </c>
      <c r="B408">
        <v>1</v>
      </c>
      <c r="C408" t="s">
        <v>0</v>
      </c>
    </row>
    <row r="409" spans="1:3" hidden="1" x14ac:dyDescent="0.55000000000000004">
      <c r="A409">
        <v>1200743591</v>
      </c>
      <c r="B409">
        <v>27</v>
      </c>
      <c r="C409" t="s">
        <v>136</v>
      </c>
    </row>
    <row r="410" spans="1:3" hidden="1" x14ac:dyDescent="0.55000000000000004">
      <c r="A410">
        <v>1200744410</v>
      </c>
      <c r="B410">
        <v>27</v>
      </c>
      <c r="C410" t="s">
        <v>0</v>
      </c>
    </row>
    <row r="411" spans="1:3" x14ac:dyDescent="0.55000000000000004">
      <c r="A411">
        <v>1200752452</v>
      </c>
      <c r="B411">
        <v>7</v>
      </c>
      <c r="C411" t="s">
        <v>137</v>
      </c>
    </row>
    <row r="412" spans="1:3" x14ac:dyDescent="0.55000000000000004">
      <c r="A412">
        <v>1200753269</v>
      </c>
      <c r="B412">
        <v>7</v>
      </c>
      <c r="C412" t="s">
        <v>0</v>
      </c>
    </row>
    <row r="413" spans="1:3" hidden="1" x14ac:dyDescent="0.55000000000000004">
      <c r="A413">
        <v>1200795058</v>
      </c>
      <c r="B413">
        <v>20</v>
      </c>
      <c r="C413" t="s">
        <v>1</v>
      </c>
    </row>
    <row r="414" spans="1:3" x14ac:dyDescent="0.55000000000000004">
      <c r="A414">
        <v>1200800709</v>
      </c>
      <c r="B414">
        <v>14</v>
      </c>
      <c r="C414" t="s">
        <v>138</v>
      </c>
    </row>
    <row r="415" spans="1:3" x14ac:dyDescent="0.55000000000000004">
      <c r="A415">
        <v>1200801528</v>
      </c>
      <c r="B415">
        <v>14</v>
      </c>
      <c r="C415" t="s">
        <v>0</v>
      </c>
    </row>
    <row r="416" spans="1:3" x14ac:dyDescent="0.55000000000000004">
      <c r="A416">
        <v>1200814353</v>
      </c>
      <c r="B416">
        <v>15</v>
      </c>
      <c r="C416" t="s">
        <v>139</v>
      </c>
    </row>
    <row r="417" spans="1:3" x14ac:dyDescent="0.55000000000000004">
      <c r="A417">
        <v>1200815172</v>
      </c>
      <c r="B417">
        <v>15</v>
      </c>
      <c r="C417" t="s">
        <v>0</v>
      </c>
    </row>
    <row r="418" spans="1:3" hidden="1" x14ac:dyDescent="0.55000000000000004">
      <c r="A418">
        <v>1200824779</v>
      </c>
      <c r="B418">
        <v>25</v>
      </c>
      <c r="C418" t="s">
        <v>140</v>
      </c>
    </row>
    <row r="419" spans="1:3" hidden="1" x14ac:dyDescent="0.55000000000000004">
      <c r="A419">
        <v>1200825598</v>
      </c>
      <c r="B419">
        <v>25</v>
      </c>
      <c r="C419" t="s">
        <v>0</v>
      </c>
    </row>
    <row r="420" spans="1:3" x14ac:dyDescent="0.55000000000000004">
      <c r="A420">
        <v>1200832549</v>
      </c>
      <c r="B420">
        <v>16</v>
      </c>
      <c r="C420" t="s">
        <v>141</v>
      </c>
    </row>
    <row r="421" spans="1:3" x14ac:dyDescent="0.55000000000000004">
      <c r="A421">
        <v>1200833367</v>
      </c>
      <c r="B421">
        <v>16</v>
      </c>
      <c r="C421" t="s">
        <v>0</v>
      </c>
    </row>
    <row r="422" spans="1:3" x14ac:dyDescent="0.55000000000000004">
      <c r="A422">
        <v>1200907985</v>
      </c>
      <c r="B422">
        <v>10</v>
      </c>
      <c r="C422" t="s">
        <v>142</v>
      </c>
    </row>
    <row r="423" spans="1:3" x14ac:dyDescent="0.55000000000000004">
      <c r="A423">
        <v>1200908803</v>
      </c>
      <c r="B423">
        <v>10</v>
      </c>
      <c r="C423" t="s">
        <v>0</v>
      </c>
    </row>
    <row r="424" spans="1:3" x14ac:dyDescent="0.55000000000000004">
      <c r="A424">
        <v>1200942073</v>
      </c>
      <c r="B424">
        <v>12</v>
      </c>
      <c r="C424" t="s">
        <v>143</v>
      </c>
    </row>
    <row r="425" spans="1:3" x14ac:dyDescent="0.55000000000000004">
      <c r="A425">
        <v>1200942874</v>
      </c>
      <c r="B425">
        <v>12</v>
      </c>
      <c r="C425" t="s">
        <v>0</v>
      </c>
    </row>
    <row r="426" spans="1:3" hidden="1" x14ac:dyDescent="0.55000000000000004">
      <c r="A426">
        <v>1200985635</v>
      </c>
      <c r="B426">
        <v>22</v>
      </c>
      <c r="C426" t="s">
        <v>1</v>
      </c>
    </row>
    <row r="427" spans="1:3" hidden="1" x14ac:dyDescent="0.55000000000000004">
      <c r="A427">
        <v>1200994239</v>
      </c>
      <c r="B427">
        <v>29</v>
      </c>
      <c r="C427" t="s">
        <v>144</v>
      </c>
    </row>
    <row r="428" spans="1:3" hidden="1" x14ac:dyDescent="0.55000000000000004">
      <c r="A428">
        <v>1200995059</v>
      </c>
      <c r="B428">
        <v>29</v>
      </c>
      <c r="C428" t="s">
        <v>0</v>
      </c>
    </row>
    <row r="429" spans="1:3" hidden="1" x14ac:dyDescent="0.55000000000000004">
      <c r="A429">
        <v>1201041636</v>
      </c>
      <c r="B429">
        <v>19</v>
      </c>
      <c r="C429" t="s">
        <v>1</v>
      </c>
    </row>
    <row r="430" spans="1:3" hidden="1" x14ac:dyDescent="0.55000000000000004">
      <c r="A430">
        <v>1201048473</v>
      </c>
      <c r="B430">
        <v>26</v>
      </c>
      <c r="C430" t="s">
        <v>145</v>
      </c>
    </row>
    <row r="431" spans="1:3" hidden="1" x14ac:dyDescent="0.55000000000000004">
      <c r="A431">
        <v>1201049291</v>
      </c>
      <c r="B431">
        <v>26</v>
      </c>
      <c r="C431" t="s">
        <v>0</v>
      </c>
    </row>
    <row r="432" spans="1:3" x14ac:dyDescent="0.55000000000000004">
      <c r="A432">
        <v>1201060253</v>
      </c>
      <c r="B432">
        <v>9</v>
      </c>
      <c r="C432" t="s">
        <v>146</v>
      </c>
    </row>
    <row r="433" spans="1:3" x14ac:dyDescent="0.55000000000000004">
      <c r="A433">
        <v>1201061071</v>
      </c>
      <c r="B433">
        <v>9</v>
      </c>
      <c r="C433" t="s">
        <v>0</v>
      </c>
    </row>
    <row r="434" spans="1:3" x14ac:dyDescent="0.55000000000000004">
      <c r="A434">
        <v>1201066195</v>
      </c>
      <c r="B434">
        <v>5</v>
      </c>
      <c r="C434" t="s">
        <v>147</v>
      </c>
    </row>
    <row r="435" spans="1:3" x14ac:dyDescent="0.55000000000000004">
      <c r="A435">
        <v>1201067013</v>
      </c>
      <c r="B435">
        <v>5</v>
      </c>
      <c r="C435" t="s">
        <v>0</v>
      </c>
    </row>
    <row r="436" spans="1:3" x14ac:dyDescent="0.55000000000000004">
      <c r="A436">
        <v>1201168331</v>
      </c>
      <c r="B436">
        <v>17</v>
      </c>
      <c r="C436" t="s">
        <v>148</v>
      </c>
    </row>
    <row r="437" spans="1:3" x14ac:dyDescent="0.55000000000000004">
      <c r="A437">
        <v>1201169150</v>
      </c>
      <c r="B437">
        <v>17</v>
      </c>
      <c r="C437" t="s">
        <v>0</v>
      </c>
    </row>
    <row r="438" spans="1:3" hidden="1" x14ac:dyDescent="0.55000000000000004">
      <c r="A438">
        <v>1201229248</v>
      </c>
      <c r="B438">
        <v>21</v>
      </c>
      <c r="C438" t="s">
        <v>1</v>
      </c>
    </row>
    <row r="439" spans="1:3" x14ac:dyDescent="0.55000000000000004">
      <c r="A439">
        <v>1201235393</v>
      </c>
      <c r="B439">
        <v>13</v>
      </c>
      <c r="C439" t="s">
        <v>149</v>
      </c>
    </row>
    <row r="440" spans="1:3" x14ac:dyDescent="0.55000000000000004">
      <c r="A440">
        <v>1201236211</v>
      </c>
      <c r="B440">
        <v>13</v>
      </c>
      <c r="C440" t="s">
        <v>0</v>
      </c>
    </row>
    <row r="441" spans="1:3" x14ac:dyDescent="0.55000000000000004">
      <c r="A441">
        <v>1201249388</v>
      </c>
      <c r="B441">
        <v>3</v>
      </c>
      <c r="C441" t="s">
        <v>150</v>
      </c>
    </row>
    <row r="442" spans="1:3" x14ac:dyDescent="0.55000000000000004">
      <c r="A442">
        <v>1201250207</v>
      </c>
      <c r="B442">
        <v>3</v>
      </c>
      <c r="C442" t="s">
        <v>0</v>
      </c>
    </row>
    <row r="443" spans="1:3" hidden="1" x14ac:dyDescent="0.55000000000000004">
      <c r="A443">
        <v>1201267804</v>
      </c>
      <c r="B443">
        <v>23</v>
      </c>
      <c r="C443" t="s">
        <v>1</v>
      </c>
    </row>
    <row r="444" spans="1:3" hidden="1" x14ac:dyDescent="0.55000000000000004">
      <c r="A444">
        <v>1201336163</v>
      </c>
      <c r="B444">
        <v>32</v>
      </c>
      <c r="C444" t="s">
        <v>151</v>
      </c>
    </row>
    <row r="445" spans="1:3" hidden="1" x14ac:dyDescent="0.55000000000000004">
      <c r="A445">
        <v>1201336984</v>
      </c>
      <c r="B445">
        <v>32</v>
      </c>
      <c r="C445" t="s">
        <v>0</v>
      </c>
    </row>
    <row r="446" spans="1:3" hidden="1" x14ac:dyDescent="0.55000000000000004">
      <c r="A446">
        <v>1205386079</v>
      </c>
      <c r="B446">
        <v>34</v>
      </c>
      <c r="C446" t="s">
        <v>152</v>
      </c>
    </row>
    <row r="447" spans="1:3" x14ac:dyDescent="0.55000000000000004">
      <c r="A447">
        <v>1205472356</v>
      </c>
      <c r="B447">
        <v>8</v>
      </c>
      <c r="C447" t="s">
        <v>152</v>
      </c>
    </row>
    <row r="448" spans="1:3" hidden="1" x14ac:dyDescent="0.55000000000000004">
      <c r="A448">
        <v>1205500713</v>
      </c>
      <c r="B448">
        <v>28</v>
      </c>
      <c r="C448" t="s">
        <v>152</v>
      </c>
    </row>
    <row r="449" spans="1:3" x14ac:dyDescent="0.55000000000000004">
      <c r="A449">
        <v>1205541020</v>
      </c>
      <c r="B449">
        <v>11</v>
      </c>
      <c r="C449" t="s">
        <v>152</v>
      </c>
    </row>
    <row r="450" spans="1:3" hidden="1" x14ac:dyDescent="0.55000000000000004">
      <c r="A450">
        <v>1205562628</v>
      </c>
      <c r="B450">
        <v>31</v>
      </c>
      <c r="C450" t="s">
        <v>152</v>
      </c>
    </row>
    <row r="451" spans="1:3" x14ac:dyDescent="0.55000000000000004">
      <c r="A451">
        <v>1205586680</v>
      </c>
      <c r="B451">
        <v>2</v>
      </c>
      <c r="C451" t="s">
        <v>152</v>
      </c>
    </row>
    <row r="452" spans="1:3" x14ac:dyDescent="0.55000000000000004">
      <c r="A452">
        <v>1205601216</v>
      </c>
      <c r="B452">
        <v>6</v>
      </c>
      <c r="C452" t="s">
        <v>152</v>
      </c>
    </row>
    <row r="453" spans="1:3" hidden="1" x14ac:dyDescent="0.55000000000000004">
      <c r="A453">
        <v>1205603372</v>
      </c>
      <c r="B453">
        <v>30</v>
      </c>
      <c r="C453" t="s">
        <v>152</v>
      </c>
    </row>
    <row r="454" spans="1:3" hidden="1" x14ac:dyDescent="0.55000000000000004">
      <c r="A454">
        <v>1205622237</v>
      </c>
      <c r="B454">
        <v>24</v>
      </c>
      <c r="C454" t="s">
        <v>153</v>
      </c>
    </row>
    <row r="455" spans="1:3" hidden="1" x14ac:dyDescent="0.55000000000000004">
      <c r="A455">
        <v>1205681014</v>
      </c>
      <c r="B455">
        <v>23</v>
      </c>
      <c r="C455" t="s">
        <v>154</v>
      </c>
    </row>
    <row r="456" spans="1:3" hidden="1" x14ac:dyDescent="0.55000000000000004">
      <c r="A456">
        <v>1205681389</v>
      </c>
      <c r="B456">
        <v>20</v>
      </c>
      <c r="C456" t="s">
        <v>155</v>
      </c>
    </row>
    <row r="457" spans="1:3" x14ac:dyDescent="0.55000000000000004">
      <c r="A457">
        <v>1205698887</v>
      </c>
      <c r="B457">
        <v>4</v>
      </c>
      <c r="C457" t="s">
        <v>152</v>
      </c>
    </row>
    <row r="458" spans="1:3" hidden="1" x14ac:dyDescent="0.55000000000000004">
      <c r="A458">
        <v>1205714499</v>
      </c>
      <c r="B458">
        <v>33</v>
      </c>
      <c r="C458" t="s">
        <v>152</v>
      </c>
    </row>
    <row r="459" spans="1:3" x14ac:dyDescent="0.55000000000000004">
      <c r="A459">
        <v>1205732756</v>
      </c>
      <c r="B459">
        <v>1</v>
      </c>
      <c r="C459" t="s">
        <v>152</v>
      </c>
    </row>
    <row r="460" spans="1:3" hidden="1" x14ac:dyDescent="0.55000000000000004">
      <c r="A460">
        <v>1205744896</v>
      </c>
      <c r="B460">
        <v>27</v>
      </c>
      <c r="C460" t="s">
        <v>152</v>
      </c>
    </row>
    <row r="461" spans="1:3" x14ac:dyDescent="0.55000000000000004">
      <c r="A461">
        <v>1205752371</v>
      </c>
      <c r="B461">
        <v>7</v>
      </c>
      <c r="C461" t="s">
        <v>152</v>
      </c>
    </row>
    <row r="462" spans="1:3" x14ac:dyDescent="0.55000000000000004">
      <c r="A462">
        <v>1205800657</v>
      </c>
      <c r="B462">
        <v>14</v>
      </c>
      <c r="C462" t="s">
        <v>152</v>
      </c>
    </row>
    <row r="463" spans="1:3" x14ac:dyDescent="0.55000000000000004">
      <c r="A463">
        <v>1205813109</v>
      </c>
      <c r="B463">
        <v>15</v>
      </c>
      <c r="C463" t="s">
        <v>152</v>
      </c>
    </row>
    <row r="464" spans="1:3" hidden="1" x14ac:dyDescent="0.55000000000000004">
      <c r="A464">
        <v>1205826589</v>
      </c>
      <c r="B464">
        <v>25</v>
      </c>
      <c r="C464" t="s">
        <v>152</v>
      </c>
    </row>
    <row r="465" spans="1:3" x14ac:dyDescent="0.55000000000000004">
      <c r="A465">
        <v>1205833543</v>
      </c>
      <c r="B465">
        <v>16</v>
      </c>
      <c r="C465" t="s">
        <v>152</v>
      </c>
    </row>
    <row r="466" spans="1:3" x14ac:dyDescent="0.55000000000000004">
      <c r="A466">
        <v>1205907040</v>
      </c>
      <c r="B466">
        <v>10</v>
      </c>
      <c r="C466" t="s">
        <v>152</v>
      </c>
    </row>
    <row r="467" spans="1:3" hidden="1" x14ac:dyDescent="0.55000000000000004">
      <c r="A467">
        <v>1205922984</v>
      </c>
      <c r="B467">
        <v>22</v>
      </c>
      <c r="C467" t="s">
        <v>156</v>
      </c>
    </row>
    <row r="468" spans="1:3" x14ac:dyDescent="0.55000000000000004">
      <c r="A468">
        <v>1205944864</v>
      </c>
      <c r="B468">
        <v>12</v>
      </c>
      <c r="C468" t="s">
        <v>152</v>
      </c>
    </row>
    <row r="469" spans="1:3" hidden="1" x14ac:dyDescent="0.55000000000000004">
      <c r="A469">
        <v>1205996063</v>
      </c>
      <c r="B469">
        <v>29</v>
      </c>
      <c r="C469" t="s">
        <v>152</v>
      </c>
    </row>
    <row r="470" spans="1:3" hidden="1" x14ac:dyDescent="0.55000000000000004">
      <c r="A470">
        <v>1206049721</v>
      </c>
      <c r="B470">
        <v>26</v>
      </c>
      <c r="C470" t="s">
        <v>152</v>
      </c>
    </row>
    <row r="471" spans="1:3" x14ac:dyDescent="0.55000000000000004">
      <c r="A471">
        <v>1206059169</v>
      </c>
      <c r="B471">
        <v>9</v>
      </c>
      <c r="C471" t="s">
        <v>152</v>
      </c>
    </row>
    <row r="472" spans="1:3" x14ac:dyDescent="0.55000000000000004">
      <c r="A472">
        <v>1206065671</v>
      </c>
      <c r="B472">
        <v>5</v>
      </c>
      <c r="C472" t="s">
        <v>152</v>
      </c>
    </row>
    <row r="473" spans="1:3" hidden="1" x14ac:dyDescent="0.55000000000000004">
      <c r="A473">
        <v>1206098054</v>
      </c>
      <c r="B473">
        <v>21</v>
      </c>
      <c r="C473" t="s">
        <v>157</v>
      </c>
    </row>
    <row r="474" spans="1:3" x14ac:dyDescent="0.55000000000000004">
      <c r="A474">
        <v>1206169213</v>
      </c>
      <c r="B474">
        <v>17</v>
      </c>
      <c r="C474" t="s">
        <v>152</v>
      </c>
    </row>
    <row r="475" spans="1:3" hidden="1" x14ac:dyDescent="0.55000000000000004">
      <c r="A475">
        <v>1206170669</v>
      </c>
      <c r="B475">
        <v>20</v>
      </c>
      <c r="C475" t="s">
        <v>158</v>
      </c>
    </row>
    <row r="476" spans="1:3" x14ac:dyDescent="0.55000000000000004">
      <c r="A476">
        <v>1206234432</v>
      </c>
      <c r="B476">
        <v>13</v>
      </c>
      <c r="C476" t="s">
        <v>152</v>
      </c>
    </row>
    <row r="477" spans="1:3" x14ac:dyDescent="0.55000000000000004">
      <c r="A477">
        <v>1206249900</v>
      </c>
      <c r="B477">
        <v>3</v>
      </c>
      <c r="C477" t="s">
        <v>152</v>
      </c>
    </row>
    <row r="478" spans="1:3" hidden="1" x14ac:dyDescent="0.55000000000000004">
      <c r="A478">
        <v>1206337134</v>
      </c>
      <c r="B478">
        <v>32</v>
      </c>
      <c r="C478" t="s">
        <v>152</v>
      </c>
    </row>
    <row r="479" spans="1:3" hidden="1" x14ac:dyDescent="0.55000000000000004">
      <c r="A479">
        <v>1206611684</v>
      </c>
      <c r="B479">
        <v>24</v>
      </c>
      <c r="C479" t="s">
        <v>159</v>
      </c>
    </row>
    <row r="480" spans="1:3" hidden="1" x14ac:dyDescent="0.55000000000000004">
      <c r="A480">
        <v>1206646201</v>
      </c>
      <c r="B480">
        <v>19</v>
      </c>
      <c r="C480" t="s">
        <v>160</v>
      </c>
    </row>
    <row r="481" spans="1:3" hidden="1" x14ac:dyDescent="0.55000000000000004">
      <c r="A481">
        <v>1207107370</v>
      </c>
      <c r="B481">
        <v>19</v>
      </c>
      <c r="C481" t="s">
        <v>161</v>
      </c>
    </row>
    <row r="482" spans="1:3" hidden="1" x14ac:dyDescent="0.55000000000000004">
      <c r="A482">
        <v>1207478008</v>
      </c>
      <c r="B482">
        <v>24</v>
      </c>
      <c r="C482" t="s">
        <v>162</v>
      </c>
    </row>
    <row r="483" spans="1:3" hidden="1" x14ac:dyDescent="0.55000000000000004">
      <c r="A483">
        <v>1230384304</v>
      </c>
      <c r="B483">
        <v>34</v>
      </c>
      <c r="C483" t="s">
        <v>47</v>
      </c>
    </row>
    <row r="484" spans="1:3" x14ac:dyDescent="0.55000000000000004">
      <c r="A484">
        <v>1230422278</v>
      </c>
      <c r="B484">
        <v>8</v>
      </c>
      <c r="C484" t="s">
        <v>47</v>
      </c>
    </row>
    <row r="485" spans="1:3" hidden="1" x14ac:dyDescent="0.55000000000000004">
      <c r="A485">
        <v>1230498968</v>
      </c>
      <c r="B485">
        <v>28</v>
      </c>
      <c r="C485" t="s">
        <v>47</v>
      </c>
    </row>
    <row r="486" spans="1:3" x14ac:dyDescent="0.55000000000000004">
      <c r="A486">
        <v>1230539878</v>
      </c>
      <c r="B486">
        <v>11</v>
      </c>
      <c r="C486" t="s">
        <v>47</v>
      </c>
    </row>
    <row r="487" spans="1:3" hidden="1" x14ac:dyDescent="0.55000000000000004">
      <c r="A487">
        <v>1230560881</v>
      </c>
      <c r="B487">
        <v>31</v>
      </c>
      <c r="C487" t="s">
        <v>47</v>
      </c>
    </row>
    <row r="488" spans="1:3" x14ac:dyDescent="0.55000000000000004">
      <c r="A488">
        <v>1230585524</v>
      </c>
      <c r="B488">
        <v>2</v>
      </c>
      <c r="C488" t="s">
        <v>47</v>
      </c>
    </row>
    <row r="489" spans="1:3" x14ac:dyDescent="0.55000000000000004">
      <c r="A489">
        <v>1230600060</v>
      </c>
      <c r="B489">
        <v>6</v>
      </c>
      <c r="C489" t="s">
        <v>47</v>
      </c>
    </row>
    <row r="490" spans="1:3" hidden="1" x14ac:dyDescent="0.55000000000000004">
      <c r="A490">
        <v>1230601342</v>
      </c>
      <c r="B490">
        <v>30</v>
      </c>
      <c r="C490" t="s">
        <v>47</v>
      </c>
    </row>
    <row r="491" spans="1:3" x14ac:dyDescent="0.55000000000000004">
      <c r="A491">
        <v>1230697731</v>
      </c>
      <c r="B491">
        <v>4</v>
      </c>
      <c r="C491" t="s">
        <v>47</v>
      </c>
    </row>
    <row r="492" spans="1:3" hidden="1" x14ac:dyDescent="0.55000000000000004">
      <c r="A492">
        <v>1230712604</v>
      </c>
      <c r="B492">
        <v>33</v>
      </c>
      <c r="C492" t="s">
        <v>47</v>
      </c>
    </row>
    <row r="493" spans="1:3" x14ac:dyDescent="0.55000000000000004">
      <c r="A493">
        <v>1230731614</v>
      </c>
      <c r="B493">
        <v>1</v>
      </c>
      <c r="C493" t="s">
        <v>47</v>
      </c>
    </row>
    <row r="494" spans="1:3" hidden="1" x14ac:dyDescent="0.55000000000000004">
      <c r="A494">
        <v>1230742866</v>
      </c>
      <c r="B494">
        <v>27</v>
      </c>
      <c r="C494" t="s">
        <v>47</v>
      </c>
    </row>
    <row r="495" spans="1:3" x14ac:dyDescent="0.55000000000000004">
      <c r="A495">
        <v>1230751188</v>
      </c>
      <c r="B495">
        <v>7</v>
      </c>
      <c r="C495" t="s">
        <v>47</v>
      </c>
    </row>
    <row r="496" spans="1:3" x14ac:dyDescent="0.55000000000000004">
      <c r="A496">
        <v>1230812058</v>
      </c>
      <c r="B496">
        <v>15</v>
      </c>
      <c r="C496" t="s">
        <v>47</v>
      </c>
    </row>
    <row r="497" spans="1:3" hidden="1" x14ac:dyDescent="0.55000000000000004">
      <c r="A497">
        <v>1230824769</v>
      </c>
      <c r="B497">
        <v>25</v>
      </c>
      <c r="C497" t="s">
        <v>47</v>
      </c>
    </row>
    <row r="498" spans="1:3" x14ac:dyDescent="0.55000000000000004">
      <c r="A498">
        <v>1230830158</v>
      </c>
      <c r="B498">
        <v>16</v>
      </c>
      <c r="C498" t="s">
        <v>47</v>
      </c>
    </row>
    <row r="499" spans="1:3" x14ac:dyDescent="0.55000000000000004">
      <c r="A499">
        <v>1230900385</v>
      </c>
      <c r="B499">
        <v>14</v>
      </c>
      <c r="C499" t="s">
        <v>47</v>
      </c>
    </row>
    <row r="500" spans="1:3" x14ac:dyDescent="0.55000000000000004">
      <c r="A500">
        <v>1230905884</v>
      </c>
      <c r="B500">
        <v>10</v>
      </c>
      <c r="C500" t="s">
        <v>47</v>
      </c>
    </row>
    <row r="501" spans="1:3" x14ac:dyDescent="0.55000000000000004">
      <c r="A501">
        <v>1230943708</v>
      </c>
      <c r="B501">
        <v>12</v>
      </c>
      <c r="C501" t="s">
        <v>47</v>
      </c>
    </row>
    <row r="502" spans="1:3" hidden="1" x14ac:dyDescent="0.55000000000000004">
      <c r="A502">
        <v>1230994243</v>
      </c>
      <c r="B502">
        <v>29</v>
      </c>
      <c r="C502" t="s">
        <v>47</v>
      </c>
    </row>
    <row r="503" spans="1:3" hidden="1" x14ac:dyDescent="0.55000000000000004">
      <c r="A503">
        <v>1231047693</v>
      </c>
      <c r="B503">
        <v>26</v>
      </c>
      <c r="C503" t="s">
        <v>47</v>
      </c>
    </row>
    <row r="504" spans="1:3" x14ac:dyDescent="0.55000000000000004">
      <c r="A504">
        <v>1231064529</v>
      </c>
      <c r="B504">
        <v>5</v>
      </c>
      <c r="C504" t="s">
        <v>47</v>
      </c>
    </row>
    <row r="505" spans="1:3" x14ac:dyDescent="0.55000000000000004">
      <c r="A505">
        <v>1231166280</v>
      </c>
      <c r="B505">
        <v>17</v>
      </c>
      <c r="C505" t="s">
        <v>47</v>
      </c>
    </row>
    <row r="506" spans="1:3" x14ac:dyDescent="0.55000000000000004">
      <c r="A506">
        <v>1231181936</v>
      </c>
      <c r="B506">
        <v>9</v>
      </c>
      <c r="C506" t="s">
        <v>47</v>
      </c>
    </row>
    <row r="507" spans="1:3" x14ac:dyDescent="0.55000000000000004">
      <c r="A507">
        <v>1231233336</v>
      </c>
      <c r="B507">
        <v>13</v>
      </c>
      <c r="C507" t="s">
        <v>47</v>
      </c>
    </row>
    <row r="508" spans="1:3" x14ac:dyDescent="0.55000000000000004">
      <c r="A508">
        <v>1231248758</v>
      </c>
      <c r="B508">
        <v>3</v>
      </c>
      <c r="C508" t="s">
        <v>47</v>
      </c>
    </row>
    <row r="509" spans="1:3" hidden="1" x14ac:dyDescent="0.55000000000000004">
      <c r="A509">
        <v>1231334942</v>
      </c>
      <c r="B509">
        <v>32</v>
      </c>
      <c r="C509" t="s">
        <v>47</v>
      </c>
    </row>
    <row r="510" spans="1:3" hidden="1" x14ac:dyDescent="0.55000000000000004">
      <c r="A510">
        <v>1500353079</v>
      </c>
      <c r="B510">
        <v>34</v>
      </c>
      <c r="C510" t="s">
        <v>0</v>
      </c>
    </row>
    <row r="511" spans="1:3" hidden="1" x14ac:dyDescent="0.55000000000000004">
      <c r="A511">
        <v>1500357605</v>
      </c>
      <c r="B511">
        <v>24</v>
      </c>
      <c r="C511" t="s">
        <v>1</v>
      </c>
    </row>
    <row r="512" spans="1:3" hidden="1" x14ac:dyDescent="0.55000000000000004">
      <c r="A512">
        <v>1500385662</v>
      </c>
      <c r="B512">
        <v>34</v>
      </c>
      <c r="C512" t="s">
        <v>163</v>
      </c>
    </row>
    <row r="513" spans="1:3" x14ac:dyDescent="0.55000000000000004">
      <c r="A513">
        <v>1500390962</v>
      </c>
      <c r="B513">
        <v>8</v>
      </c>
      <c r="C513" t="s">
        <v>0</v>
      </c>
    </row>
    <row r="514" spans="1:3" x14ac:dyDescent="0.55000000000000004">
      <c r="A514">
        <v>1500426422</v>
      </c>
      <c r="B514">
        <v>8</v>
      </c>
      <c r="C514" t="s">
        <v>164</v>
      </c>
    </row>
    <row r="515" spans="1:3" hidden="1" x14ac:dyDescent="0.55000000000000004">
      <c r="A515">
        <v>1500467698</v>
      </c>
      <c r="B515">
        <v>28</v>
      </c>
      <c r="C515" t="s">
        <v>0</v>
      </c>
    </row>
    <row r="516" spans="1:3" hidden="1" x14ac:dyDescent="0.55000000000000004">
      <c r="A516">
        <v>1500500274</v>
      </c>
      <c r="B516">
        <v>28</v>
      </c>
      <c r="C516" t="s">
        <v>165</v>
      </c>
    </row>
    <row r="517" spans="1:3" x14ac:dyDescent="0.55000000000000004">
      <c r="A517">
        <v>1500508653</v>
      </c>
      <c r="B517">
        <v>11</v>
      </c>
      <c r="C517" t="s">
        <v>0</v>
      </c>
    </row>
    <row r="518" spans="1:3" hidden="1" x14ac:dyDescent="0.55000000000000004">
      <c r="A518">
        <v>1500529656</v>
      </c>
      <c r="B518">
        <v>31</v>
      </c>
      <c r="C518" t="s">
        <v>0</v>
      </c>
    </row>
    <row r="519" spans="1:3" x14ac:dyDescent="0.55000000000000004">
      <c r="A519">
        <v>1500543843</v>
      </c>
      <c r="B519">
        <v>11</v>
      </c>
      <c r="C519" t="s">
        <v>166</v>
      </c>
    </row>
    <row r="520" spans="1:3" x14ac:dyDescent="0.55000000000000004">
      <c r="A520">
        <v>1500554313</v>
      </c>
      <c r="B520">
        <v>2</v>
      </c>
      <c r="C520" t="s">
        <v>0</v>
      </c>
    </row>
    <row r="521" spans="1:3" hidden="1" x14ac:dyDescent="0.55000000000000004">
      <c r="A521">
        <v>1500562237</v>
      </c>
      <c r="B521">
        <v>31</v>
      </c>
      <c r="C521" t="s">
        <v>167</v>
      </c>
    </row>
    <row r="522" spans="1:3" x14ac:dyDescent="0.55000000000000004">
      <c r="A522">
        <v>1500568845</v>
      </c>
      <c r="B522">
        <v>6</v>
      </c>
      <c r="C522" t="s">
        <v>0</v>
      </c>
    </row>
    <row r="523" spans="1:3" hidden="1" x14ac:dyDescent="0.55000000000000004">
      <c r="A523">
        <v>1500570117</v>
      </c>
      <c r="B523">
        <v>30</v>
      </c>
      <c r="C523" t="s">
        <v>0</v>
      </c>
    </row>
    <row r="524" spans="1:3" x14ac:dyDescent="0.55000000000000004">
      <c r="A524">
        <v>1500586858</v>
      </c>
      <c r="B524">
        <v>2</v>
      </c>
      <c r="C524" t="s">
        <v>168</v>
      </c>
    </row>
    <row r="525" spans="1:3" x14ac:dyDescent="0.55000000000000004">
      <c r="A525">
        <v>1500602390</v>
      </c>
      <c r="B525">
        <v>6</v>
      </c>
      <c r="C525" t="s">
        <v>169</v>
      </c>
    </row>
    <row r="526" spans="1:3" hidden="1" x14ac:dyDescent="0.55000000000000004">
      <c r="A526">
        <v>1500602955</v>
      </c>
      <c r="B526">
        <v>30</v>
      </c>
      <c r="C526" t="s">
        <v>170</v>
      </c>
    </row>
    <row r="527" spans="1:3" hidden="1" x14ac:dyDescent="0.55000000000000004">
      <c r="A527">
        <v>1500649083</v>
      </c>
      <c r="B527">
        <v>18</v>
      </c>
      <c r="C527" t="s">
        <v>1</v>
      </c>
    </row>
    <row r="528" spans="1:3" x14ac:dyDescent="0.55000000000000004">
      <c r="A528">
        <v>1500666479</v>
      </c>
      <c r="B528">
        <v>4</v>
      </c>
      <c r="C528" t="s">
        <v>0</v>
      </c>
    </row>
    <row r="529" spans="1:3" hidden="1" x14ac:dyDescent="0.55000000000000004">
      <c r="A529">
        <v>1500681334</v>
      </c>
      <c r="B529">
        <v>33</v>
      </c>
      <c r="C529" t="s">
        <v>0</v>
      </c>
    </row>
    <row r="530" spans="1:3" x14ac:dyDescent="0.55000000000000004">
      <c r="A530">
        <v>1500698309</v>
      </c>
      <c r="B530">
        <v>4</v>
      </c>
      <c r="C530" t="s">
        <v>171</v>
      </c>
    </row>
    <row r="531" spans="1:3" x14ac:dyDescent="0.55000000000000004">
      <c r="A531">
        <v>1500700389</v>
      </c>
      <c r="B531">
        <v>1</v>
      </c>
      <c r="C531" t="s">
        <v>0</v>
      </c>
    </row>
    <row r="532" spans="1:3" hidden="1" x14ac:dyDescent="0.55000000000000004">
      <c r="A532">
        <v>1500711641</v>
      </c>
      <c r="B532">
        <v>27</v>
      </c>
      <c r="C532" t="s">
        <v>0</v>
      </c>
    </row>
    <row r="533" spans="1:3" hidden="1" x14ac:dyDescent="0.55000000000000004">
      <c r="A533">
        <v>1500715083</v>
      </c>
      <c r="B533">
        <v>33</v>
      </c>
      <c r="C533" t="s">
        <v>172</v>
      </c>
    </row>
    <row r="534" spans="1:3" x14ac:dyDescent="0.55000000000000004">
      <c r="A534">
        <v>1500719963</v>
      </c>
      <c r="B534">
        <v>7</v>
      </c>
      <c r="C534" t="s">
        <v>0</v>
      </c>
    </row>
    <row r="535" spans="1:3" x14ac:dyDescent="0.55000000000000004">
      <c r="A535">
        <v>1500735229</v>
      </c>
      <c r="B535">
        <v>1</v>
      </c>
      <c r="C535" t="s">
        <v>173</v>
      </c>
    </row>
    <row r="536" spans="1:3" hidden="1" x14ac:dyDescent="0.55000000000000004">
      <c r="A536">
        <v>1500745393</v>
      </c>
      <c r="B536">
        <v>27</v>
      </c>
      <c r="C536" t="s">
        <v>174</v>
      </c>
    </row>
    <row r="537" spans="1:3" x14ac:dyDescent="0.55000000000000004">
      <c r="A537">
        <v>1500754417</v>
      </c>
      <c r="B537">
        <v>7</v>
      </c>
      <c r="C537" t="s">
        <v>175</v>
      </c>
    </row>
    <row r="538" spans="1:3" x14ac:dyDescent="0.55000000000000004">
      <c r="A538">
        <v>1500768290</v>
      </c>
      <c r="B538">
        <v>14</v>
      </c>
      <c r="C538" t="s">
        <v>0</v>
      </c>
    </row>
    <row r="539" spans="1:3" x14ac:dyDescent="0.55000000000000004">
      <c r="A539">
        <v>1500780742</v>
      </c>
      <c r="B539">
        <v>15</v>
      </c>
      <c r="C539" t="s">
        <v>0</v>
      </c>
    </row>
    <row r="540" spans="1:3" hidden="1" x14ac:dyDescent="0.55000000000000004">
      <c r="A540">
        <v>1500793499</v>
      </c>
      <c r="B540">
        <v>25</v>
      </c>
      <c r="C540" t="s">
        <v>0</v>
      </c>
    </row>
    <row r="541" spans="1:3" hidden="1" x14ac:dyDescent="0.55000000000000004">
      <c r="A541">
        <v>1500795058</v>
      </c>
      <c r="B541">
        <v>20</v>
      </c>
      <c r="C541" t="s">
        <v>1</v>
      </c>
    </row>
    <row r="542" spans="1:3" x14ac:dyDescent="0.55000000000000004">
      <c r="A542">
        <v>1500798948</v>
      </c>
      <c r="B542">
        <v>16</v>
      </c>
      <c r="C542" t="s">
        <v>0</v>
      </c>
    </row>
    <row r="543" spans="1:3" x14ac:dyDescent="0.55000000000000004">
      <c r="A543">
        <v>1500803541</v>
      </c>
      <c r="B543">
        <v>14</v>
      </c>
      <c r="C543" t="s">
        <v>176</v>
      </c>
    </row>
    <row r="544" spans="1:3" x14ac:dyDescent="0.55000000000000004">
      <c r="A544">
        <v>1500815876</v>
      </c>
      <c r="B544">
        <v>15</v>
      </c>
      <c r="C544" t="s">
        <v>177</v>
      </c>
    </row>
    <row r="545" spans="1:3" hidden="1" x14ac:dyDescent="0.55000000000000004">
      <c r="A545">
        <v>1500826090</v>
      </c>
      <c r="B545">
        <v>25</v>
      </c>
      <c r="C545" t="s">
        <v>178</v>
      </c>
    </row>
    <row r="546" spans="1:3" x14ac:dyDescent="0.55000000000000004">
      <c r="A546">
        <v>1500831754</v>
      </c>
      <c r="B546">
        <v>16</v>
      </c>
      <c r="C546" t="s">
        <v>179</v>
      </c>
    </row>
    <row r="547" spans="1:3" x14ac:dyDescent="0.55000000000000004">
      <c r="A547">
        <v>1500874666</v>
      </c>
      <c r="B547">
        <v>10</v>
      </c>
      <c r="C547" t="s">
        <v>0</v>
      </c>
    </row>
    <row r="548" spans="1:3" x14ac:dyDescent="0.55000000000000004">
      <c r="A548">
        <v>1500907192</v>
      </c>
      <c r="B548">
        <v>10</v>
      </c>
      <c r="C548" t="s">
        <v>180</v>
      </c>
    </row>
    <row r="549" spans="1:3" x14ac:dyDescent="0.55000000000000004">
      <c r="A549">
        <v>1500912456</v>
      </c>
      <c r="B549">
        <v>12</v>
      </c>
      <c r="C549" t="s">
        <v>0</v>
      </c>
    </row>
    <row r="550" spans="1:3" x14ac:dyDescent="0.55000000000000004">
      <c r="A550">
        <v>1500943314</v>
      </c>
      <c r="B550">
        <v>12</v>
      </c>
      <c r="C550" t="s">
        <v>181</v>
      </c>
    </row>
    <row r="551" spans="1:3" hidden="1" x14ac:dyDescent="0.55000000000000004">
      <c r="A551">
        <v>1500962973</v>
      </c>
      <c r="B551">
        <v>29</v>
      </c>
      <c r="C551" t="s">
        <v>0</v>
      </c>
    </row>
    <row r="552" spans="1:3" hidden="1" x14ac:dyDescent="0.55000000000000004">
      <c r="A552">
        <v>1500985635</v>
      </c>
      <c r="B552">
        <v>22</v>
      </c>
      <c r="C552" t="s">
        <v>1</v>
      </c>
    </row>
    <row r="553" spans="1:3" hidden="1" x14ac:dyDescent="0.55000000000000004">
      <c r="A553">
        <v>1500995562</v>
      </c>
      <c r="B553">
        <v>29</v>
      </c>
      <c r="C553" t="s">
        <v>182</v>
      </c>
    </row>
    <row r="554" spans="1:3" hidden="1" x14ac:dyDescent="0.55000000000000004">
      <c r="A554">
        <v>1501016468</v>
      </c>
      <c r="B554">
        <v>26</v>
      </c>
      <c r="C554" t="s">
        <v>0</v>
      </c>
    </row>
    <row r="555" spans="1:3" x14ac:dyDescent="0.55000000000000004">
      <c r="A555">
        <v>1501026670</v>
      </c>
      <c r="B555">
        <v>9</v>
      </c>
      <c r="C555" t="s">
        <v>0</v>
      </c>
    </row>
    <row r="556" spans="1:3" x14ac:dyDescent="0.55000000000000004">
      <c r="A556">
        <v>1501033304</v>
      </c>
      <c r="B556">
        <v>5</v>
      </c>
      <c r="C556" t="s">
        <v>0</v>
      </c>
    </row>
    <row r="557" spans="1:3" hidden="1" x14ac:dyDescent="0.55000000000000004">
      <c r="A557">
        <v>1501041636</v>
      </c>
      <c r="B557">
        <v>19</v>
      </c>
      <c r="C557" t="s">
        <v>1</v>
      </c>
    </row>
    <row r="558" spans="1:3" hidden="1" x14ac:dyDescent="0.55000000000000004">
      <c r="A558">
        <v>1501049405</v>
      </c>
      <c r="B558">
        <v>26</v>
      </c>
      <c r="C558" t="s">
        <v>183</v>
      </c>
    </row>
    <row r="559" spans="1:3" x14ac:dyDescent="0.55000000000000004">
      <c r="A559">
        <v>1501061433</v>
      </c>
      <c r="B559">
        <v>9</v>
      </c>
      <c r="C559" t="s">
        <v>184</v>
      </c>
    </row>
    <row r="560" spans="1:3" x14ac:dyDescent="0.55000000000000004">
      <c r="A560">
        <v>1501068548</v>
      </c>
      <c r="B560">
        <v>5</v>
      </c>
      <c r="C560" t="s">
        <v>185</v>
      </c>
    </row>
    <row r="561" spans="1:3" x14ac:dyDescent="0.55000000000000004">
      <c r="A561">
        <v>1501135055</v>
      </c>
      <c r="B561">
        <v>17</v>
      </c>
      <c r="C561" t="s">
        <v>0</v>
      </c>
    </row>
    <row r="562" spans="1:3" x14ac:dyDescent="0.55000000000000004">
      <c r="A562">
        <v>1501170306</v>
      </c>
      <c r="B562">
        <v>17</v>
      </c>
      <c r="C562" t="s">
        <v>186</v>
      </c>
    </row>
    <row r="563" spans="1:3" x14ac:dyDescent="0.55000000000000004">
      <c r="A563">
        <v>1501202065</v>
      </c>
      <c r="B563">
        <v>13</v>
      </c>
      <c r="C563" t="s">
        <v>0</v>
      </c>
    </row>
    <row r="564" spans="1:3" x14ac:dyDescent="0.55000000000000004">
      <c r="A564">
        <v>1501217533</v>
      </c>
      <c r="B564">
        <v>3</v>
      </c>
      <c r="C564" t="s">
        <v>0</v>
      </c>
    </row>
    <row r="565" spans="1:3" hidden="1" x14ac:dyDescent="0.55000000000000004">
      <c r="A565">
        <v>1501229248</v>
      </c>
      <c r="B565">
        <v>21</v>
      </c>
      <c r="C565" t="s">
        <v>1</v>
      </c>
    </row>
    <row r="566" spans="1:3" x14ac:dyDescent="0.55000000000000004">
      <c r="A566">
        <v>1501237606</v>
      </c>
      <c r="B566">
        <v>13</v>
      </c>
      <c r="C566" t="s">
        <v>187</v>
      </c>
    </row>
    <row r="567" spans="1:3" x14ac:dyDescent="0.55000000000000004">
      <c r="A567">
        <v>1501252767</v>
      </c>
      <c r="B567">
        <v>3</v>
      </c>
      <c r="C567" t="s">
        <v>188</v>
      </c>
    </row>
    <row r="568" spans="1:3" hidden="1" x14ac:dyDescent="0.55000000000000004">
      <c r="A568">
        <v>1501267804</v>
      </c>
      <c r="B568">
        <v>23</v>
      </c>
      <c r="C568" t="s">
        <v>1</v>
      </c>
    </row>
    <row r="569" spans="1:3" hidden="1" x14ac:dyDescent="0.55000000000000004">
      <c r="A569">
        <v>1501303717</v>
      </c>
      <c r="B569">
        <v>32</v>
      </c>
      <c r="C569" t="s">
        <v>0</v>
      </c>
    </row>
    <row r="570" spans="1:3" hidden="1" x14ac:dyDescent="0.55000000000000004">
      <c r="A570">
        <v>1501338223</v>
      </c>
      <c r="B570">
        <v>32</v>
      </c>
      <c r="C570" t="s">
        <v>189</v>
      </c>
    </row>
    <row r="571" spans="1:3" hidden="1" x14ac:dyDescent="0.55000000000000004">
      <c r="A571">
        <v>1505354215</v>
      </c>
      <c r="B571">
        <v>34</v>
      </c>
      <c r="C571" t="s">
        <v>190</v>
      </c>
    </row>
    <row r="572" spans="1:3" x14ac:dyDescent="0.55000000000000004">
      <c r="A572">
        <v>1505392099</v>
      </c>
      <c r="B572">
        <v>8</v>
      </c>
      <c r="C572" t="s">
        <v>190</v>
      </c>
    </row>
    <row r="573" spans="1:3" hidden="1" x14ac:dyDescent="0.55000000000000004">
      <c r="A573">
        <v>1505468875</v>
      </c>
      <c r="B573">
        <v>28</v>
      </c>
      <c r="C573" t="s">
        <v>190</v>
      </c>
    </row>
    <row r="574" spans="1:3" x14ac:dyDescent="0.55000000000000004">
      <c r="A574">
        <v>1505509790</v>
      </c>
      <c r="B574">
        <v>11</v>
      </c>
      <c r="C574" t="s">
        <v>190</v>
      </c>
    </row>
    <row r="575" spans="1:3" hidden="1" x14ac:dyDescent="0.55000000000000004">
      <c r="A575">
        <v>1505525421</v>
      </c>
      <c r="B575">
        <v>24</v>
      </c>
      <c r="C575" t="s">
        <v>191</v>
      </c>
    </row>
    <row r="576" spans="1:3" hidden="1" x14ac:dyDescent="0.55000000000000004">
      <c r="A576">
        <v>1505530792</v>
      </c>
      <c r="B576">
        <v>31</v>
      </c>
      <c r="C576" t="s">
        <v>190</v>
      </c>
    </row>
    <row r="577" spans="1:3" x14ac:dyDescent="0.55000000000000004">
      <c r="A577">
        <v>1505555450</v>
      </c>
      <c r="B577">
        <v>2</v>
      </c>
      <c r="C577" t="s">
        <v>190</v>
      </c>
    </row>
    <row r="578" spans="1:3" x14ac:dyDescent="0.55000000000000004">
      <c r="A578">
        <v>1505570118</v>
      </c>
      <c r="B578">
        <v>6</v>
      </c>
      <c r="C578" t="s">
        <v>190</v>
      </c>
    </row>
    <row r="579" spans="1:3" hidden="1" x14ac:dyDescent="0.55000000000000004">
      <c r="A579">
        <v>1505571294</v>
      </c>
      <c r="B579">
        <v>30</v>
      </c>
      <c r="C579" t="s">
        <v>190</v>
      </c>
    </row>
    <row r="580" spans="1:3" hidden="1" x14ac:dyDescent="0.55000000000000004">
      <c r="A580">
        <v>1505613254</v>
      </c>
      <c r="B580">
        <v>23</v>
      </c>
      <c r="C580" t="s">
        <v>192</v>
      </c>
    </row>
    <row r="581" spans="1:3" x14ac:dyDescent="0.55000000000000004">
      <c r="A581">
        <v>1505667657</v>
      </c>
      <c r="B581">
        <v>4</v>
      </c>
      <c r="C581" t="s">
        <v>190</v>
      </c>
    </row>
    <row r="582" spans="1:3" hidden="1" x14ac:dyDescent="0.55000000000000004">
      <c r="A582">
        <v>1505682511</v>
      </c>
      <c r="B582">
        <v>33</v>
      </c>
      <c r="C582" t="s">
        <v>190</v>
      </c>
    </row>
    <row r="583" spans="1:3" x14ac:dyDescent="0.55000000000000004">
      <c r="A583">
        <v>1505701526</v>
      </c>
      <c r="B583">
        <v>1</v>
      </c>
      <c r="C583" t="s">
        <v>190</v>
      </c>
    </row>
    <row r="584" spans="1:3" hidden="1" x14ac:dyDescent="0.55000000000000004">
      <c r="A584">
        <v>1505712837</v>
      </c>
      <c r="B584">
        <v>27</v>
      </c>
      <c r="C584" t="s">
        <v>190</v>
      </c>
    </row>
    <row r="585" spans="1:3" x14ac:dyDescent="0.55000000000000004">
      <c r="A585">
        <v>1505721100</v>
      </c>
      <c r="B585">
        <v>7</v>
      </c>
      <c r="C585" t="s">
        <v>190</v>
      </c>
    </row>
    <row r="586" spans="1:3" hidden="1" x14ac:dyDescent="0.55000000000000004">
      <c r="A586">
        <v>1505729352</v>
      </c>
      <c r="B586">
        <v>20</v>
      </c>
      <c r="C586" t="s">
        <v>193</v>
      </c>
    </row>
    <row r="587" spans="1:3" hidden="1" x14ac:dyDescent="0.55000000000000004">
      <c r="A587">
        <v>1505764802</v>
      </c>
      <c r="B587">
        <v>24</v>
      </c>
      <c r="C587" t="s">
        <v>194</v>
      </c>
    </row>
    <row r="588" spans="1:3" x14ac:dyDescent="0.55000000000000004">
      <c r="A588">
        <v>1505769427</v>
      </c>
      <c r="B588">
        <v>14</v>
      </c>
      <c r="C588" t="s">
        <v>190</v>
      </c>
    </row>
    <row r="589" spans="1:3" x14ac:dyDescent="0.55000000000000004">
      <c r="A589">
        <v>1505781879</v>
      </c>
      <c r="B589">
        <v>15</v>
      </c>
      <c r="C589" t="s">
        <v>190</v>
      </c>
    </row>
    <row r="590" spans="1:3" hidden="1" x14ac:dyDescent="0.55000000000000004">
      <c r="A590">
        <v>1505794676</v>
      </c>
      <c r="B590">
        <v>25</v>
      </c>
      <c r="C590" t="s">
        <v>190</v>
      </c>
    </row>
    <row r="591" spans="1:3" x14ac:dyDescent="0.55000000000000004">
      <c r="A591">
        <v>1505800084</v>
      </c>
      <c r="B591">
        <v>16</v>
      </c>
      <c r="C591" t="s">
        <v>190</v>
      </c>
    </row>
    <row r="592" spans="1:3" hidden="1" x14ac:dyDescent="0.55000000000000004">
      <c r="A592">
        <v>1505854493</v>
      </c>
      <c r="B592">
        <v>23</v>
      </c>
      <c r="C592" t="s">
        <v>195</v>
      </c>
    </row>
    <row r="593" spans="1:3" x14ac:dyDescent="0.55000000000000004">
      <c r="A593">
        <v>1505875807</v>
      </c>
      <c r="B593">
        <v>10</v>
      </c>
      <c r="C593" t="s">
        <v>190</v>
      </c>
    </row>
    <row r="594" spans="1:3" hidden="1" x14ac:dyDescent="0.55000000000000004">
      <c r="A594">
        <v>1505884233</v>
      </c>
      <c r="B594">
        <v>22</v>
      </c>
      <c r="C594" t="s">
        <v>196</v>
      </c>
    </row>
    <row r="595" spans="1:3" x14ac:dyDescent="0.55000000000000004">
      <c r="A595">
        <v>1505913725</v>
      </c>
      <c r="B595">
        <v>12</v>
      </c>
      <c r="C595" t="s">
        <v>190</v>
      </c>
    </row>
    <row r="596" spans="1:3" hidden="1" x14ac:dyDescent="0.55000000000000004">
      <c r="A596">
        <v>1505935297</v>
      </c>
      <c r="B596">
        <v>19</v>
      </c>
      <c r="C596" t="s">
        <v>197</v>
      </c>
    </row>
    <row r="597" spans="1:3" hidden="1" x14ac:dyDescent="0.55000000000000004">
      <c r="A597">
        <v>1505964169</v>
      </c>
      <c r="B597">
        <v>29</v>
      </c>
      <c r="C597" t="s">
        <v>190</v>
      </c>
    </row>
    <row r="598" spans="1:3" hidden="1" x14ac:dyDescent="0.55000000000000004">
      <c r="A598">
        <v>1506017664</v>
      </c>
      <c r="B598">
        <v>26</v>
      </c>
      <c r="C598" t="s">
        <v>190</v>
      </c>
    </row>
    <row r="599" spans="1:3" x14ac:dyDescent="0.55000000000000004">
      <c r="A599">
        <v>1506027807</v>
      </c>
      <c r="B599">
        <v>9</v>
      </c>
      <c r="C599" t="s">
        <v>190</v>
      </c>
    </row>
    <row r="600" spans="1:3" x14ac:dyDescent="0.55000000000000004">
      <c r="A600">
        <v>1506034441</v>
      </c>
      <c r="B600">
        <v>5</v>
      </c>
      <c r="C600" t="s">
        <v>190</v>
      </c>
    </row>
    <row r="601" spans="1:3" hidden="1" x14ac:dyDescent="0.55000000000000004">
      <c r="A601">
        <v>1506059627</v>
      </c>
      <c r="B601">
        <v>21</v>
      </c>
      <c r="C601" t="s">
        <v>198</v>
      </c>
    </row>
    <row r="602" spans="1:3" hidden="1" x14ac:dyDescent="0.55000000000000004">
      <c r="A602">
        <v>1506093712</v>
      </c>
      <c r="B602">
        <v>20</v>
      </c>
      <c r="C602" t="s">
        <v>199</v>
      </c>
    </row>
    <row r="603" spans="1:3" hidden="1" x14ac:dyDescent="0.55000000000000004">
      <c r="A603">
        <v>1506131029</v>
      </c>
      <c r="B603">
        <v>24</v>
      </c>
      <c r="C603" t="s">
        <v>200</v>
      </c>
    </row>
    <row r="604" spans="1:3" x14ac:dyDescent="0.55000000000000004">
      <c r="A604">
        <v>1506136191</v>
      </c>
      <c r="B604">
        <v>17</v>
      </c>
      <c r="C604" t="s">
        <v>190</v>
      </c>
    </row>
    <row r="605" spans="1:3" x14ac:dyDescent="0.55000000000000004">
      <c r="A605">
        <v>1506203202</v>
      </c>
      <c r="B605">
        <v>13</v>
      </c>
      <c r="C605" t="s">
        <v>190</v>
      </c>
    </row>
    <row r="606" spans="1:3" x14ac:dyDescent="0.55000000000000004">
      <c r="A606">
        <v>1506218715</v>
      </c>
      <c r="B606">
        <v>3</v>
      </c>
      <c r="C606" t="s">
        <v>190</v>
      </c>
    </row>
    <row r="607" spans="1:3" hidden="1" x14ac:dyDescent="0.55000000000000004">
      <c r="A607">
        <v>1506304894</v>
      </c>
      <c r="B607">
        <v>32</v>
      </c>
      <c r="C607" t="s">
        <v>190</v>
      </c>
    </row>
    <row r="608" spans="1:3" hidden="1" x14ac:dyDescent="0.55000000000000004">
      <c r="A608">
        <v>1506337985</v>
      </c>
      <c r="B608">
        <v>19</v>
      </c>
      <c r="C608" t="s">
        <v>201</v>
      </c>
    </row>
    <row r="609" spans="1:3" hidden="1" x14ac:dyDescent="0.55000000000000004">
      <c r="A609">
        <v>1530353073</v>
      </c>
      <c r="B609">
        <v>34</v>
      </c>
      <c r="C609" t="s">
        <v>47</v>
      </c>
    </row>
    <row r="610" spans="1:3" x14ac:dyDescent="0.55000000000000004">
      <c r="A610">
        <v>1530390942</v>
      </c>
      <c r="B610">
        <v>8</v>
      </c>
      <c r="C610" t="s">
        <v>47</v>
      </c>
    </row>
    <row r="611" spans="1:3" hidden="1" x14ac:dyDescent="0.55000000000000004">
      <c r="A611">
        <v>1530467692</v>
      </c>
      <c r="B611">
        <v>28</v>
      </c>
      <c r="C611" t="s">
        <v>47</v>
      </c>
    </row>
    <row r="612" spans="1:3" x14ac:dyDescent="0.55000000000000004">
      <c r="A612">
        <v>1530508720</v>
      </c>
      <c r="B612">
        <v>11</v>
      </c>
      <c r="C612" t="s">
        <v>47</v>
      </c>
    </row>
    <row r="613" spans="1:3" hidden="1" x14ac:dyDescent="0.55000000000000004">
      <c r="A613">
        <v>1530529695</v>
      </c>
      <c r="B613">
        <v>31</v>
      </c>
      <c r="C613" t="s">
        <v>47</v>
      </c>
    </row>
    <row r="614" spans="1:3" x14ac:dyDescent="0.55000000000000004">
      <c r="A614">
        <v>1530554293</v>
      </c>
      <c r="B614">
        <v>2</v>
      </c>
      <c r="C614" t="s">
        <v>47</v>
      </c>
    </row>
    <row r="615" spans="1:3" x14ac:dyDescent="0.55000000000000004">
      <c r="A615">
        <v>1530568935</v>
      </c>
      <c r="B615">
        <v>6</v>
      </c>
      <c r="C615" t="s">
        <v>47</v>
      </c>
    </row>
    <row r="616" spans="1:3" hidden="1" x14ac:dyDescent="0.55000000000000004">
      <c r="A616">
        <v>1530570111</v>
      </c>
      <c r="B616">
        <v>30</v>
      </c>
      <c r="C616" t="s">
        <v>47</v>
      </c>
    </row>
    <row r="617" spans="1:3" x14ac:dyDescent="0.55000000000000004">
      <c r="A617">
        <v>1530666500</v>
      </c>
      <c r="B617">
        <v>4</v>
      </c>
      <c r="C617" t="s">
        <v>47</v>
      </c>
    </row>
    <row r="618" spans="1:3" hidden="1" x14ac:dyDescent="0.55000000000000004">
      <c r="A618">
        <v>1530681374</v>
      </c>
      <c r="B618">
        <v>33</v>
      </c>
      <c r="C618" t="s">
        <v>47</v>
      </c>
    </row>
    <row r="619" spans="1:3" x14ac:dyDescent="0.55000000000000004">
      <c r="A619">
        <v>1530700369</v>
      </c>
      <c r="B619">
        <v>1</v>
      </c>
      <c r="C619" t="s">
        <v>47</v>
      </c>
    </row>
    <row r="620" spans="1:3" hidden="1" x14ac:dyDescent="0.55000000000000004">
      <c r="A620">
        <v>1530714661</v>
      </c>
      <c r="B620">
        <v>27</v>
      </c>
      <c r="C620" t="s">
        <v>47</v>
      </c>
    </row>
    <row r="621" spans="1:3" x14ac:dyDescent="0.55000000000000004">
      <c r="A621">
        <v>1530720029</v>
      </c>
      <c r="B621">
        <v>7</v>
      </c>
      <c r="C621" t="s">
        <v>47</v>
      </c>
    </row>
    <row r="622" spans="1:3" x14ac:dyDescent="0.55000000000000004">
      <c r="A622">
        <v>1530768270</v>
      </c>
      <c r="B622">
        <v>14</v>
      </c>
      <c r="C622" t="s">
        <v>47</v>
      </c>
    </row>
    <row r="623" spans="1:3" x14ac:dyDescent="0.55000000000000004">
      <c r="A623">
        <v>1530780722</v>
      </c>
      <c r="B623">
        <v>15</v>
      </c>
      <c r="C623" t="s">
        <v>47</v>
      </c>
    </row>
    <row r="624" spans="1:3" hidden="1" x14ac:dyDescent="0.55000000000000004">
      <c r="A624">
        <v>1530793493</v>
      </c>
      <c r="B624">
        <v>25</v>
      </c>
      <c r="C624" t="s">
        <v>47</v>
      </c>
    </row>
    <row r="625" spans="1:3" x14ac:dyDescent="0.55000000000000004">
      <c r="A625">
        <v>1530798927</v>
      </c>
      <c r="B625">
        <v>16</v>
      </c>
      <c r="C625" t="s">
        <v>47</v>
      </c>
    </row>
    <row r="626" spans="1:3" x14ac:dyDescent="0.55000000000000004">
      <c r="A626">
        <v>1530874651</v>
      </c>
      <c r="B626">
        <v>10</v>
      </c>
      <c r="C626" t="s">
        <v>47</v>
      </c>
    </row>
    <row r="627" spans="1:3" x14ac:dyDescent="0.55000000000000004">
      <c r="A627">
        <v>1530914172</v>
      </c>
      <c r="B627">
        <v>12</v>
      </c>
      <c r="C627" t="s">
        <v>47</v>
      </c>
    </row>
    <row r="628" spans="1:3" hidden="1" x14ac:dyDescent="0.55000000000000004">
      <c r="A628">
        <v>1531016462</v>
      </c>
      <c r="B628">
        <v>26</v>
      </c>
      <c r="C628" t="s">
        <v>47</v>
      </c>
    </row>
    <row r="629" spans="1:3" x14ac:dyDescent="0.55000000000000004">
      <c r="A629">
        <v>1531026650</v>
      </c>
      <c r="B629">
        <v>9</v>
      </c>
      <c r="C629" t="s">
        <v>47</v>
      </c>
    </row>
    <row r="630" spans="1:3" x14ac:dyDescent="0.55000000000000004">
      <c r="A630">
        <v>1531033390</v>
      </c>
      <c r="B630">
        <v>5</v>
      </c>
      <c r="C630" t="s">
        <v>47</v>
      </c>
    </row>
    <row r="631" spans="1:3" hidden="1" x14ac:dyDescent="0.55000000000000004">
      <c r="A631">
        <v>1531096222</v>
      </c>
      <c r="B631">
        <v>29</v>
      </c>
      <c r="C631" t="s">
        <v>47</v>
      </c>
    </row>
    <row r="632" spans="1:3" x14ac:dyDescent="0.55000000000000004">
      <c r="A632">
        <v>1531135034</v>
      </c>
      <c r="B632">
        <v>17</v>
      </c>
      <c r="C632" t="s">
        <v>47</v>
      </c>
    </row>
    <row r="633" spans="1:3" x14ac:dyDescent="0.55000000000000004">
      <c r="A633">
        <v>1531202045</v>
      </c>
      <c r="B633">
        <v>13</v>
      </c>
      <c r="C633" t="s">
        <v>47</v>
      </c>
    </row>
    <row r="634" spans="1:3" x14ac:dyDescent="0.55000000000000004">
      <c r="A634">
        <v>1531217513</v>
      </c>
      <c r="B634">
        <v>3</v>
      </c>
      <c r="C634" t="s">
        <v>47</v>
      </c>
    </row>
    <row r="635" spans="1:3" hidden="1" x14ac:dyDescent="0.55000000000000004">
      <c r="A635">
        <v>1531303711</v>
      </c>
      <c r="B635">
        <v>32</v>
      </c>
      <c r="C635" t="s">
        <v>47</v>
      </c>
    </row>
    <row r="636" spans="1:3" hidden="1" x14ac:dyDescent="0.55000000000000004">
      <c r="A636">
        <v>1800357605</v>
      </c>
      <c r="B636">
        <v>24</v>
      </c>
      <c r="C636" t="s">
        <v>1</v>
      </c>
    </row>
    <row r="637" spans="1:3" hidden="1" x14ac:dyDescent="0.55000000000000004">
      <c r="A637">
        <v>1800385025</v>
      </c>
      <c r="B637">
        <v>34</v>
      </c>
      <c r="C637" t="s">
        <v>202</v>
      </c>
    </row>
    <row r="638" spans="1:3" hidden="1" x14ac:dyDescent="0.55000000000000004">
      <c r="A638">
        <v>1800385844</v>
      </c>
      <c r="B638">
        <v>34</v>
      </c>
      <c r="C638" t="s">
        <v>0</v>
      </c>
    </row>
    <row r="639" spans="1:3" x14ac:dyDescent="0.55000000000000004">
      <c r="A639">
        <v>1800423599</v>
      </c>
      <c r="B639">
        <v>8</v>
      </c>
      <c r="C639" t="s">
        <v>203</v>
      </c>
    </row>
    <row r="640" spans="1:3" x14ac:dyDescent="0.55000000000000004">
      <c r="A640">
        <v>1800424418</v>
      </c>
      <c r="B640">
        <v>8</v>
      </c>
      <c r="C640" t="s">
        <v>0</v>
      </c>
    </row>
    <row r="641" spans="1:3" hidden="1" x14ac:dyDescent="0.55000000000000004">
      <c r="A641">
        <v>1800499710</v>
      </c>
      <c r="B641">
        <v>28</v>
      </c>
      <c r="C641" t="s">
        <v>204</v>
      </c>
    </row>
    <row r="642" spans="1:3" hidden="1" x14ac:dyDescent="0.55000000000000004">
      <c r="A642">
        <v>1800500530</v>
      </c>
      <c r="B642">
        <v>28</v>
      </c>
      <c r="C642" t="s">
        <v>0</v>
      </c>
    </row>
    <row r="643" spans="1:3" x14ac:dyDescent="0.55000000000000004">
      <c r="A643">
        <v>1800541469</v>
      </c>
      <c r="B643">
        <v>11</v>
      </c>
      <c r="C643" t="s">
        <v>205</v>
      </c>
    </row>
    <row r="644" spans="1:3" x14ac:dyDescent="0.55000000000000004">
      <c r="A644">
        <v>1800542287</v>
      </c>
      <c r="B644">
        <v>11</v>
      </c>
      <c r="C644" t="s">
        <v>0</v>
      </c>
    </row>
    <row r="645" spans="1:3" hidden="1" x14ac:dyDescent="0.55000000000000004">
      <c r="A645">
        <v>1800561129</v>
      </c>
      <c r="B645">
        <v>31</v>
      </c>
      <c r="C645" t="s">
        <v>206</v>
      </c>
    </row>
    <row r="646" spans="1:3" hidden="1" x14ac:dyDescent="0.55000000000000004">
      <c r="A646">
        <v>1800561949</v>
      </c>
      <c r="B646">
        <v>31</v>
      </c>
      <c r="C646" t="s">
        <v>0</v>
      </c>
    </row>
    <row r="647" spans="1:3" x14ac:dyDescent="0.55000000000000004">
      <c r="A647">
        <v>1800585894</v>
      </c>
      <c r="B647">
        <v>2</v>
      </c>
      <c r="C647" t="s">
        <v>207</v>
      </c>
    </row>
    <row r="648" spans="1:3" x14ac:dyDescent="0.55000000000000004">
      <c r="A648">
        <v>1800586713</v>
      </c>
      <c r="B648">
        <v>2</v>
      </c>
      <c r="C648" t="s">
        <v>0</v>
      </c>
    </row>
    <row r="649" spans="1:3" hidden="1" x14ac:dyDescent="0.55000000000000004">
      <c r="A649">
        <v>1800601799</v>
      </c>
      <c r="B649">
        <v>30</v>
      </c>
      <c r="C649" t="s">
        <v>208</v>
      </c>
    </row>
    <row r="650" spans="1:3" x14ac:dyDescent="0.55000000000000004">
      <c r="A650">
        <v>1800602352</v>
      </c>
      <c r="B650">
        <v>6</v>
      </c>
      <c r="C650" t="s">
        <v>209</v>
      </c>
    </row>
    <row r="651" spans="1:3" hidden="1" x14ac:dyDescent="0.55000000000000004">
      <c r="A651">
        <v>1800602621</v>
      </c>
      <c r="B651">
        <v>30</v>
      </c>
      <c r="C651" t="s">
        <v>0</v>
      </c>
    </row>
    <row r="652" spans="1:3" x14ac:dyDescent="0.55000000000000004">
      <c r="A652">
        <v>1800603170</v>
      </c>
      <c r="B652">
        <v>6</v>
      </c>
      <c r="C652" t="s">
        <v>0</v>
      </c>
    </row>
    <row r="653" spans="1:3" hidden="1" x14ac:dyDescent="0.55000000000000004">
      <c r="A653">
        <v>1800649083</v>
      </c>
      <c r="B653">
        <v>18</v>
      </c>
      <c r="C653" t="s">
        <v>1</v>
      </c>
    </row>
    <row r="654" spans="1:3" x14ac:dyDescent="0.55000000000000004">
      <c r="A654">
        <v>1800697218</v>
      </c>
      <c r="B654">
        <v>4</v>
      </c>
      <c r="C654" t="s">
        <v>210</v>
      </c>
    </row>
    <row r="655" spans="1:3" x14ac:dyDescent="0.55000000000000004">
      <c r="A655">
        <v>1800698019</v>
      </c>
      <c r="B655">
        <v>4</v>
      </c>
      <c r="C655" t="s">
        <v>0</v>
      </c>
    </row>
    <row r="656" spans="1:3" hidden="1" x14ac:dyDescent="0.55000000000000004">
      <c r="A656">
        <v>1800713292</v>
      </c>
      <c r="B656">
        <v>33</v>
      </c>
      <c r="C656" t="s">
        <v>211</v>
      </c>
    </row>
    <row r="657" spans="1:3" hidden="1" x14ac:dyDescent="0.55000000000000004">
      <c r="A657">
        <v>1800714113</v>
      </c>
      <c r="B657">
        <v>33</v>
      </c>
      <c r="C657" t="s">
        <v>0</v>
      </c>
    </row>
    <row r="658" spans="1:3" x14ac:dyDescent="0.55000000000000004">
      <c r="A658">
        <v>1800733002</v>
      </c>
      <c r="B658">
        <v>1</v>
      </c>
      <c r="C658" t="s">
        <v>212</v>
      </c>
    </row>
    <row r="659" spans="1:3" x14ac:dyDescent="0.55000000000000004">
      <c r="A659">
        <v>1800733822</v>
      </c>
      <c r="B659">
        <v>1</v>
      </c>
      <c r="C659" t="s">
        <v>0</v>
      </c>
    </row>
    <row r="660" spans="1:3" hidden="1" x14ac:dyDescent="0.55000000000000004">
      <c r="A660">
        <v>1800744919</v>
      </c>
      <c r="B660">
        <v>27</v>
      </c>
      <c r="C660" t="s">
        <v>213</v>
      </c>
    </row>
    <row r="661" spans="1:3" hidden="1" x14ac:dyDescent="0.55000000000000004">
      <c r="A661">
        <v>1800745738</v>
      </c>
      <c r="B661">
        <v>27</v>
      </c>
      <c r="C661" t="s">
        <v>0</v>
      </c>
    </row>
    <row r="662" spans="1:3" x14ac:dyDescent="0.55000000000000004">
      <c r="A662">
        <v>1800753261</v>
      </c>
      <c r="B662">
        <v>7</v>
      </c>
      <c r="C662" t="s">
        <v>214</v>
      </c>
    </row>
    <row r="663" spans="1:3" x14ac:dyDescent="0.55000000000000004">
      <c r="A663">
        <v>1800754080</v>
      </c>
      <c r="B663">
        <v>7</v>
      </c>
      <c r="C663" t="s">
        <v>0</v>
      </c>
    </row>
    <row r="664" spans="1:3" hidden="1" x14ac:dyDescent="0.55000000000000004">
      <c r="A664">
        <v>1800795058</v>
      </c>
      <c r="B664">
        <v>20</v>
      </c>
      <c r="C664" t="s">
        <v>1</v>
      </c>
    </row>
    <row r="665" spans="1:3" x14ac:dyDescent="0.55000000000000004">
      <c r="A665">
        <v>1800799877</v>
      </c>
      <c r="B665">
        <v>14</v>
      </c>
      <c r="C665" t="s">
        <v>215</v>
      </c>
    </row>
    <row r="666" spans="1:3" x14ac:dyDescent="0.55000000000000004">
      <c r="A666">
        <v>1800800697</v>
      </c>
      <c r="B666">
        <v>14</v>
      </c>
      <c r="C666" t="s">
        <v>0</v>
      </c>
    </row>
    <row r="667" spans="1:3" x14ac:dyDescent="0.55000000000000004">
      <c r="A667">
        <v>1800812221</v>
      </c>
      <c r="B667">
        <v>15</v>
      </c>
      <c r="C667" t="s">
        <v>216</v>
      </c>
    </row>
    <row r="668" spans="1:3" x14ac:dyDescent="0.55000000000000004">
      <c r="A668">
        <v>1800813040</v>
      </c>
      <c r="B668">
        <v>15</v>
      </c>
      <c r="C668" t="s">
        <v>0</v>
      </c>
    </row>
    <row r="669" spans="1:3" hidden="1" x14ac:dyDescent="0.55000000000000004">
      <c r="A669">
        <v>1800824782</v>
      </c>
      <c r="B669">
        <v>25</v>
      </c>
      <c r="C669" t="s">
        <v>217</v>
      </c>
    </row>
    <row r="670" spans="1:3" hidden="1" x14ac:dyDescent="0.55000000000000004">
      <c r="A670">
        <v>1800825602</v>
      </c>
      <c r="B670">
        <v>25</v>
      </c>
      <c r="C670" t="s">
        <v>0</v>
      </c>
    </row>
    <row r="671" spans="1:3" x14ac:dyDescent="0.55000000000000004">
      <c r="A671">
        <v>1800830520</v>
      </c>
      <c r="B671">
        <v>16</v>
      </c>
      <c r="C671" t="s">
        <v>218</v>
      </c>
    </row>
    <row r="672" spans="1:3" x14ac:dyDescent="0.55000000000000004">
      <c r="A672">
        <v>1800831340</v>
      </c>
      <c r="B672">
        <v>16</v>
      </c>
      <c r="C672" t="s">
        <v>0</v>
      </c>
    </row>
    <row r="673" spans="1:3" x14ac:dyDescent="0.55000000000000004">
      <c r="A673">
        <v>1800905927</v>
      </c>
      <c r="B673">
        <v>10</v>
      </c>
      <c r="C673" t="s">
        <v>219</v>
      </c>
    </row>
    <row r="674" spans="1:3" x14ac:dyDescent="0.55000000000000004">
      <c r="A674">
        <v>1800906745</v>
      </c>
      <c r="B674">
        <v>10</v>
      </c>
      <c r="C674" t="s">
        <v>0</v>
      </c>
    </row>
    <row r="675" spans="1:3" x14ac:dyDescent="0.55000000000000004">
      <c r="A675">
        <v>1800943705</v>
      </c>
      <c r="B675">
        <v>12</v>
      </c>
      <c r="C675" t="s">
        <v>220</v>
      </c>
    </row>
    <row r="676" spans="1:3" x14ac:dyDescent="0.55000000000000004">
      <c r="A676">
        <v>1800944525</v>
      </c>
      <c r="B676">
        <v>12</v>
      </c>
      <c r="C676" t="s">
        <v>0</v>
      </c>
    </row>
    <row r="677" spans="1:3" hidden="1" x14ac:dyDescent="0.55000000000000004">
      <c r="A677">
        <v>1800985635</v>
      </c>
      <c r="B677">
        <v>22</v>
      </c>
      <c r="C677" t="s">
        <v>1</v>
      </c>
    </row>
    <row r="678" spans="1:3" hidden="1" x14ac:dyDescent="0.55000000000000004">
      <c r="A678">
        <v>1800994230</v>
      </c>
      <c r="B678">
        <v>29</v>
      </c>
      <c r="C678" t="s">
        <v>221</v>
      </c>
    </row>
    <row r="679" spans="1:3" hidden="1" x14ac:dyDescent="0.55000000000000004">
      <c r="A679">
        <v>1800995050</v>
      </c>
      <c r="B679">
        <v>29</v>
      </c>
      <c r="C679" t="s">
        <v>0</v>
      </c>
    </row>
    <row r="680" spans="1:3" hidden="1" x14ac:dyDescent="0.55000000000000004">
      <c r="A680">
        <v>1801041636</v>
      </c>
      <c r="B680">
        <v>19</v>
      </c>
      <c r="C680" t="s">
        <v>1</v>
      </c>
    </row>
    <row r="681" spans="1:3" hidden="1" x14ac:dyDescent="0.55000000000000004">
      <c r="A681">
        <v>1801048959</v>
      </c>
      <c r="B681">
        <v>26</v>
      </c>
      <c r="C681" t="s">
        <v>222</v>
      </c>
    </row>
    <row r="682" spans="1:3" hidden="1" x14ac:dyDescent="0.55000000000000004">
      <c r="A682">
        <v>1801049777</v>
      </c>
      <c r="B682">
        <v>26</v>
      </c>
      <c r="C682" t="s">
        <v>0</v>
      </c>
    </row>
    <row r="683" spans="1:3" x14ac:dyDescent="0.55000000000000004">
      <c r="A683">
        <v>1801059203</v>
      </c>
      <c r="B683">
        <v>9</v>
      </c>
      <c r="C683" t="s">
        <v>223</v>
      </c>
    </row>
    <row r="684" spans="1:3" x14ac:dyDescent="0.55000000000000004">
      <c r="A684">
        <v>1801060022</v>
      </c>
      <c r="B684">
        <v>9</v>
      </c>
      <c r="C684" t="s">
        <v>0</v>
      </c>
    </row>
    <row r="685" spans="1:3" x14ac:dyDescent="0.55000000000000004">
      <c r="A685">
        <v>1801066918</v>
      </c>
      <c r="B685">
        <v>5</v>
      </c>
      <c r="C685" t="s">
        <v>224</v>
      </c>
    </row>
    <row r="686" spans="1:3" x14ac:dyDescent="0.55000000000000004">
      <c r="A686">
        <v>1801067736</v>
      </c>
      <c r="B686">
        <v>5</v>
      </c>
      <c r="C686" t="s">
        <v>0</v>
      </c>
    </row>
    <row r="687" spans="1:3" x14ac:dyDescent="0.55000000000000004">
      <c r="A687">
        <v>1801167681</v>
      </c>
      <c r="B687">
        <v>17</v>
      </c>
      <c r="C687" t="s">
        <v>225</v>
      </c>
    </row>
    <row r="688" spans="1:3" x14ac:dyDescent="0.55000000000000004">
      <c r="A688">
        <v>1801168500</v>
      </c>
      <c r="B688">
        <v>17</v>
      </c>
      <c r="C688" t="s">
        <v>0</v>
      </c>
    </row>
    <row r="689" spans="1:3" hidden="1" x14ac:dyDescent="0.55000000000000004">
      <c r="A689">
        <v>1801229248</v>
      </c>
      <c r="B689">
        <v>21</v>
      </c>
      <c r="C689" t="s">
        <v>1</v>
      </c>
    </row>
    <row r="690" spans="1:3" x14ac:dyDescent="0.55000000000000004">
      <c r="A690">
        <v>1801233719</v>
      </c>
      <c r="B690">
        <v>13</v>
      </c>
      <c r="C690" t="s">
        <v>226</v>
      </c>
    </row>
    <row r="691" spans="1:3" x14ac:dyDescent="0.55000000000000004">
      <c r="A691">
        <v>1801234539</v>
      </c>
      <c r="B691">
        <v>13</v>
      </c>
      <c r="C691" t="s">
        <v>0</v>
      </c>
    </row>
    <row r="692" spans="1:3" x14ac:dyDescent="0.55000000000000004">
      <c r="A692">
        <v>1801250243</v>
      </c>
      <c r="B692">
        <v>3</v>
      </c>
      <c r="C692" t="s">
        <v>227</v>
      </c>
    </row>
    <row r="693" spans="1:3" x14ac:dyDescent="0.55000000000000004">
      <c r="A693">
        <v>1801251063</v>
      </c>
      <c r="B693">
        <v>3</v>
      </c>
      <c r="C693" t="s">
        <v>0</v>
      </c>
    </row>
    <row r="694" spans="1:3" hidden="1" x14ac:dyDescent="0.55000000000000004">
      <c r="A694">
        <v>1801267804</v>
      </c>
      <c r="B694">
        <v>23</v>
      </c>
      <c r="C694" t="s">
        <v>1</v>
      </c>
    </row>
    <row r="695" spans="1:3" hidden="1" x14ac:dyDescent="0.55000000000000004">
      <c r="A695">
        <v>1801337014</v>
      </c>
      <c r="B695">
        <v>32</v>
      </c>
      <c r="C695" t="s">
        <v>228</v>
      </c>
    </row>
    <row r="696" spans="1:3" hidden="1" x14ac:dyDescent="0.55000000000000004">
      <c r="A696">
        <v>1801337833</v>
      </c>
      <c r="B696">
        <v>32</v>
      </c>
      <c r="C696" t="s">
        <v>0</v>
      </c>
    </row>
    <row r="697" spans="1:3" hidden="1" x14ac:dyDescent="0.55000000000000004">
      <c r="A697">
        <v>1805386242</v>
      </c>
      <c r="B697">
        <v>34</v>
      </c>
      <c r="C697" t="s">
        <v>229</v>
      </c>
    </row>
    <row r="698" spans="1:3" x14ac:dyDescent="0.55000000000000004">
      <c r="A698">
        <v>1805423416</v>
      </c>
      <c r="B698">
        <v>8</v>
      </c>
      <c r="C698" t="s">
        <v>229</v>
      </c>
    </row>
    <row r="699" spans="1:3" hidden="1" x14ac:dyDescent="0.55000000000000004">
      <c r="A699">
        <v>1805451730</v>
      </c>
      <c r="B699">
        <v>24</v>
      </c>
      <c r="C699" t="s">
        <v>230</v>
      </c>
    </row>
    <row r="700" spans="1:3" hidden="1" x14ac:dyDescent="0.55000000000000004">
      <c r="A700">
        <v>1805500713</v>
      </c>
      <c r="B700">
        <v>28</v>
      </c>
      <c r="C700" t="s">
        <v>229</v>
      </c>
    </row>
    <row r="701" spans="1:3" x14ac:dyDescent="0.55000000000000004">
      <c r="A701">
        <v>1805541107</v>
      </c>
      <c r="B701">
        <v>11</v>
      </c>
      <c r="C701" t="s">
        <v>229</v>
      </c>
    </row>
    <row r="702" spans="1:3" hidden="1" x14ac:dyDescent="0.55000000000000004">
      <c r="A702">
        <v>1805562656</v>
      </c>
      <c r="B702">
        <v>31</v>
      </c>
      <c r="C702" t="s">
        <v>229</v>
      </c>
    </row>
    <row r="703" spans="1:3" x14ac:dyDescent="0.55000000000000004">
      <c r="A703">
        <v>1805586680</v>
      </c>
      <c r="B703">
        <v>2</v>
      </c>
      <c r="C703" t="s">
        <v>229</v>
      </c>
    </row>
    <row r="704" spans="1:3" x14ac:dyDescent="0.55000000000000004">
      <c r="A704">
        <v>1805601368</v>
      </c>
      <c r="B704">
        <v>6</v>
      </c>
      <c r="C704" t="s">
        <v>229</v>
      </c>
    </row>
    <row r="705" spans="1:3" hidden="1" x14ac:dyDescent="0.55000000000000004">
      <c r="A705">
        <v>1805603373</v>
      </c>
      <c r="B705">
        <v>30</v>
      </c>
      <c r="C705" t="s">
        <v>229</v>
      </c>
    </row>
    <row r="706" spans="1:3" hidden="1" x14ac:dyDescent="0.55000000000000004">
      <c r="A706">
        <v>1805651825</v>
      </c>
      <c r="B706">
        <v>20</v>
      </c>
      <c r="C706" t="s">
        <v>231</v>
      </c>
    </row>
    <row r="707" spans="1:3" hidden="1" x14ac:dyDescent="0.55000000000000004">
      <c r="A707">
        <v>1805660919</v>
      </c>
      <c r="B707">
        <v>23</v>
      </c>
      <c r="C707" t="s">
        <v>232</v>
      </c>
    </row>
    <row r="708" spans="1:3" x14ac:dyDescent="0.55000000000000004">
      <c r="A708">
        <v>1805698887</v>
      </c>
      <c r="B708">
        <v>4</v>
      </c>
      <c r="C708" t="s">
        <v>229</v>
      </c>
    </row>
    <row r="709" spans="1:3" hidden="1" x14ac:dyDescent="0.55000000000000004">
      <c r="A709">
        <v>1805714616</v>
      </c>
      <c r="B709">
        <v>33</v>
      </c>
      <c r="C709" t="s">
        <v>229</v>
      </c>
    </row>
    <row r="710" spans="1:3" x14ac:dyDescent="0.55000000000000004">
      <c r="A710">
        <v>1805732843</v>
      </c>
      <c r="B710">
        <v>1</v>
      </c>
      <c r="C710" t="s">
        <v>229</v>
      </c>
    </row>
    <row r="711" spans="1:3" hidden="1" x14ac:dyDescent="0.55000000000000004">
      <c r="A711">
        <v>1805745385</v>
      </c>
      <c r="B711">
        <v>27</v>
      </c>
      <c r="C711" t="s">
        <v>229</v>
      </c>
    </row>
    <row r="712" spans="1:3" x14ac:dyDescent="0.55000000000000004">
      <c r="A712">
        <v>1805752330</v>
      </c>
      <c r="B712">
        <v>7</v>
      </c>
      <c r="C712" t="s">
        <v>229</v>
      </c>
    </row>
    <row r="713" spans="1:3" hidden="1" x14ac:dyDescent="0.55000000000000004">
      <c r="A713">
        <v>1805763326</v>
      </c>
      <c r="B713">
        <v>22</v>
      </c>
      <c r="C713" t="s">
        <v>233</v>
      </c>
    </row>
    <row r="714" spans="1:3" hidden="1" x14ac:dyDescent="0.55000000000000004">
      <c r="A714">
        <v>1805774627</v>
      </c>
      <c r="B714">
        <v>24</v>
      </c>
      <c r="C714" t="s">
        <v>234</v>
      </c>
    </row>
    <row r="715" spans="1:3" hidden="1" x14ac:dyDescent="0.55000000000000004">
      <c r="A715">
        <v>1805777144</v>
      </c>
      <c r="B715">
        <v>23</v>
      </c>
      <c r="C715" t="s">
        <v>235</v>
      </c>
    </row>
    <row r="716" spans="1:3" x14ac:dyDescent="0.55000000000000004">
      <c r="A716">
        <v>1805800657</v>
      </c>
      <c r="B716">
        <v>14</v>
      </c>
      <c r="C716" t="s">
        <v>229</v>
      </c>
    </row>
    <row r="717" spans="1:3" hidden="1" x14ac:dyDescent="0.55000000000000004">
      <c r="A717">
        <v>1805826589</v>
      </c>
      <c r="B717">
        <v>25</v>
      </c>
      <c r="C717" t="s">
        <v>229</v>
      </c>
    </row>
    <row r="718" spans="1:3" x14ac:dyDescent="0.55000000000000004">
      <c r="A718">
        <v>1805834019</v>
      </c>
      <c r="B718">
        <v>16</v>
      </c>
      <c r="C718" t="s">
        <v>229</v>
      </c>
    </row>
    <row r="719" spans="1:3" x14ac:dyDescent="0.55000000000000004">
      <c r="A719">
        <v>1805897876</v>
      </c>
      <c r="B719">
        <v>15</v>
      </c>
      <c r="C719" t="s">
        <v>229</v>
      </c>
    </row>
    <row r="720" spans="1:3" x14ac:dyDescent="0.55000000000000004">
      <c r="A720">
        <v>1805907081</v>
      </c>
      <c r="B720">
        <v>10</v>
      </c>
      <c r="C720" t="s">
        <v>229</v>
      </c>
    </row>
    <row r="721" spans="1:3" x14ac:dyDescent="0.55000000000000004">
      <c r="A721">
        <v>1805944895</v>
      </c>
      <c r="B721">
        <v>12</v>
      </c>
      <c r="C721" t="s">
        <v>229</v>
      </c>
    </row>
    <row r="722" spans="1:3" hidden="1" x14ac:dyDescent="0.55000000000000004">
      <c r="A722">
        <v>1805996048</v>
      </c>
      <c r="B722">
        <v>29</v>
      </c>
      <c r="C722" t="s">
        <v>229</v>
      </c>
    </row>
    <row r="723" spans="1:3" hidden="1" x14ac:dyDescent="0.55000000000000004">
      <c r="A723">
        <v>1806049721</v>
      </c>
      <c r="B723">
        <v>26</v>
      </c>
      <c r="C723" t="s">
        <v>229</v>
      </c>
    </row>
    <row r="724" spans="1:3" x14ac:dyDescent="0.55000000000000004">
      <c r="A724">
        <v>1806059037</v>
      </c>
      <c r="B724">
        <v>9</v>
      </c>
      <c r="C724" t="s">
        <v>229</v>
      </c>
    </row>
    <row r="725" spans="1:3" x14ac:dyDescent="0.55000000000000004">
      <c r="A725">
        <v>1806065758</v>
      </c>
      <c r="B725">
        <v>5</v>
      </c>
      <c r="C725" t="s">
        <v>229</v>
      </c>
    </row>
    <row r="726" spans="1:3" hidden="1" x14ac:dyDescent="0.55000000000000004">
      <c r="A726">
        <v>1806136132</v>
      </c>
      <c r="B726">
        <v>21</v>
      </c>
      <c r="C726" t="s">
        <v>236</v>
      </c>
    </row>
    <row r="727" spans="1:3" hidden="1" x14ac:dyDescent="0.55000000000000004">
      <c r="A727">
        <v>1806141270</v>
      </c>
      <c r="B727">
        <v>20</v>
      </c>
      <c r="C727" t="s">
        <v>237</v>
      </c>
    </row>
    <row r="728" spans="1:3" x14ac:dyDescent="0.55000000000000004">
      <c r="A728">
        <v>1806169579</v>
      </c>
      <c r="B728">
        <v>17</v>
      </c>
      <c r="C728" t="s">
        <v>229</v>
      </c>
    </row>
    <row r="729" spans="1:3" hidden="1" x14ac:dyDescent="0.55000000000000004">
      <c r="A729">
        <v>1806210794</v>
      </c>
      <c r="B729">
        <v>22</v>
      </c>
      <c r="C729" t="s">
        <v>238</v>
      </c>
    </row>
    <row r="730" spans="1:3" x14ac:dyDescent="0.55000000000000004">
      <c r="A730">
        <v>1806234432</v>
      </c>
      <c r="B730">
        <v>13</v>
      </c>
      <c r="C730" t="s">
        <v>229</v>
      </c>
    </row>
    <row r="731" spans="1:3" x14ac:dyDescent="0.55000000000000004">
      <c r="A731">
        <v>1806250052</v>
      </c>
      <c r="B731">
        <v>3</v>
      </c>
      <c r="C731" t="s">
        <v>229</v>
      </c>
    </row>
    <row r="732" spans="1:3" hidden="1" x14ac:dyDescent="0.55000000000000004">
      <c r="A732">
        <v>1806321244</v>
      </c>
      <c r="B732">
        <v>24</v>
      </c>
      <c r="C732" t="s">
        <v>239</v>
      </c>
    </row>
    <row r="733" spans="1:3" hidden="1" x14ac:dyDescent="0.55000000000000004">
      <c r="A733">
        <v>1806337837</v>
      </c>
      <c r="B733">
        <v>32</v>
      </c>
      <c r="C733" t="s">
        <v>229</v>
      </c>
    </row>
    <row r="734" spans="1:3" hidden="1" x14ac:dyDescent="0.55000000000000004">
      <c r="A734">
        <v>1806414615</v>
      </c>
      <c r="B734">
        <v>19</v>
      </c>
      <c r="C734" t="s">
        <v>240</v>
      </c>
    </row>
    <row r="735" spans="1:3" hidden="1" x14ac:dyDescent="0.55000000000000004">
      <c r="A735">
        <v>1807066883</v>
      </c>
      <c r="B735">
        <v>24</v>
      </c>
      <c r="C735" t="s">
        <v>241</v>
      </c>
    </row>
    <row r="736" spans="1:3" hidden="1" x14ac:dyDescent="0.55000000000000004">
      <c r="A736">
        <v>1807886111</v>
      </c>
      <c r="B736">
        <v>24</v>
      </c>
      <c r="C736" t="s">
        <v>242</v>
      </c>
    </row>
    <row r="737" spans="1:3" hidden="1" x14ac:dyDescent="0.55000000000000004">
      <c r="A737">
        <v>1808285665</v>
      </c>
      <c r="B737">
        <v>24</v>
      </c>
      <c r="C737" t="s">
        <v>243</v>
      </c>
    </row>
    <row r="738" spans="1:3" hidden="1" x14ac:dyDescent="0.55000000000000004">
      <c r="A738">
        <v>1810417888</v>
      </c>
      <c r="B738">
        <v>24</v>
      </c>
      <c r="C738" t="s">
        <v>244</v>
      </c>
    </row>
    <row r="739" spans="1:3" hidden="1" x14ac:dyDescent="0.55000000000000004">
      <c r="A739">
        <v>1830384304</v>
      </c>
      <c r="B739">
        <v>34</v>
      </c>
      <c r="C739" t="s">
        <v>47</v>
      </c>
    </row>
    <row r="740" spans="1:3" x14ac:dyDescent="0.55000000000000004">
      <c r="A740">
        <v>1830422187</v>
      </c>
      <c r="B740">
        <v>8</v>
      </c>
      <c r="C740" t="s">
        <v>47</v>
      </c>
    </row>
    <row r="741" spans="1:3" hidden="1" x14ac:dyDescent="0.55000000000000004">
      <c r="A741">
        <v>1830498968</v>
      </c>
      <c r="B741">
        <v>28</v>
      </c>
      <c r="C741" t="s">
        <v>47</v>
      </c>
    </row>
    <row r="742" spans="1:3" hidden="1" x14ac:dyDescent="0.55000000000000004">
      <c r="A742">
        <v>1830560926</v>
      </c>
      <c r="B742">
        <v>31</v>
      </c>
      <c r="C742" t="s">
        <v>47</v>
      </c>
    </row>
    <row r="743" spans="1:3" x14ac:dyDescent="0.55000000000000004">
      <c r="A743">
        <v>1830585629</v>
      </c>
      <c r="B743">
        <v>2</v>
      </c>
      <c r="C743" t="s">
        <v>47</v>
      </c>
    </row>
    <row r="744" spans="1:3" x14ac:dyDescent="0.55000000000000004">
      <c r="A744">
        <v>1830600074</v>
      </c>
      <c r="B744">
        <v>6</v>
      </c>
      <c r="C744" t="s">
        <v>47</v>
      </c>
    </row>
    <row r="745" spans="1:3" hidden="1" x14ac:dyDescent="0.55000000000000004">
      <c r="A745">
        <v>1830601342</v>
      </c>
      <c r="B745">
        <v>30</v>
      </c>
      <c r="C745" t="s">
        <v>47</v>
      </c>
    </row>
    <row r="746" spans="1:3" x14ac:dyDescent="0.55000000000000004">
      <c r="A746">
        <v>1830648441</v>
      </c>
      <c r="B746">
        <v>11</v>
      </c>
      <c r="C746" t="s">
        <v>47</v>
      </c>
    </row>
    <row r="747" spans="1:3" x14ac:dyDescent="0.55000000000000004">
      <c r="A747">
        <v>1830697822</v>
      </c>
      <c r="B747">
        <v>4</v>
      </c>
      <c r="C747" t="s">
        <v>47</v>
      </c>
    </row>
    <row r="748" spans="1:3" hidden="1" x14ac:dyDescent="0.55000000000000004">
      <c r="A748">
        <v>1830712559</v>
      </c>
      <c r="B748">
        <v>33</v>
      </c>
      <c r="C748" t="s">
        <v>47</v>
      </c>
    </row>
    <row r="749" spans="1:3" x14ac:dyDescent="0.55000000000000004">
      <c r="A749">
        <v>1830731614</v>
      </c>
      <c r="B749">
        <v>1</v>
      </c>
      <c r="C749" t="s">
        <v>47</v>
      </c>
    </row>
    <row r="750" spans="1:3" x14ac:dyDescent="0.55000000000000004">
      <c r="A750">
        <v>1830751188</v>
      </c>
      <c r="B750">
        <v>7</v>
      </c>
      <c r="C750" t="s">
        <v>47</v>
      </c>
    </row>
    <row r="751" spans="1:3" x14ac:dyDescent="0.55000000000000004">
      <c r="A751">
        <v>1830799515</v>
      </c>
      <c r="B751">
        <v>14</v>
      </c>
      <c r="C751" t="s">
        <v>47</v>
      </c>
    </row>
    <row r="752" spans="1:3" x14ac:dyDescent="0.55000000000000004">
      <c r="A752">
        <v>1830811967</v>
      </c>
      <c r="B752">
        <v>15</v>
      </c>
      <c r="C752" t="s">
        <v>47</v>
      </c>
    </row>
    <row r="753" spans="1:3" hidden="1" x14ac:dyDescent="0.55000000000000004">
      <c r="A753">
        <v>1830824724</v>
      </c>
      <c r="B753">
        <v>25</v>
      </c>
      <c r="C753" t="s">
        <v>47</v>
      </c>
    </row>
    <row r="754" spans="1:3" x14ac:dyDescent="0.55000000000000004">
      <c r="A754">
        <v>1830830264</v>
      </c>
      <c r="B754">
        <v>16</v>
      </c>
      <c r="C754" t="s">
        <v>47</v>
      </c>
    </row>
    <row r="755" spans="1:3" hidden="1" x14ac:dyDescent="0.55000000000000004">
      <c r="A755">
        <v>1830874301</v>
      </c>
      <c r="B755">
        <v>27</v>
      </c>
      <c r="C755" t="s">
        <v>47</v>
      </c>
    </row>
    <row r="756" spans="1:3" x14ac:dyDescent="0.55000000000000004">
      <c r="A756">
        <v>1830905944</v>
      </c>
      <c r="B756">
        <v>10</v>
      </c>
      <c r="C756" t="s">
        <v>47</v>
      </c>
    </row>
    <row r="757" spans="1:3" x14ac:dyDescent="0.55000000000000004">
      <c r="A757">
        <v>1830943753</v>
      </c>
      <c r="B757">
        <v>12</v>
      </c>
      <c r="C757" t="s">
        <v>47</v>
      </c>
    </row>
    <row r="758" spans="1:3" hidden="1" x14ac:dyDescent="0.55000000000000004">
      <c r="A758">
        <v>1830994198</v>
      </c>
      <c r="B758">
        <v>29</v>
      </c>
      <c r="C758" t="s">
        <v>47</v>
      </c>
    </row>
    <row r="759" spans="1:3" hidden="1" x14ac:dyDescent="0.55000000000000004">
      <c r="A759">
        <v>1831047738</v>
      </c>
      <c r="B759">
        <v>26</v>
      </c>
      <c r="C759" t="s">
        <v>47</v>
      </c>
    </row>
    <row r="760" spans="1:3" x14ac:dyDescent="0.55000000000000004">
      <c r="A760">
        <v>1831064529</v>
      </c>
      <c r="B760">
        <v>5</v>
      </c>
      <c r="C760" t="s">
        <v>47</v>
      </c>
    </row>
    <row r="761" spans="1:3" x14ac:dyDescent="0.55000000000000004">
      <c r="A761">
        <v>1831164979</v>
      </c>
      <c r="B761">
        <v>9</v>
      </c>
      <c r="C761" t="s">
        <v>47</v>
      </c>
    </row>
    <row r="762" spans="1:3" x14ac:dyDescent="0.55000000000000004">
      <c r="A762">
        <v>1831166325</v>
      </c>
      <c r="B762">
        <v>17</v>
      </c>
      <c r="C762" t="s">
        <v>47</v>
      </c>
    </row>
    <row r="763" spans="1:3" x14ac:dyDescent="0.55000000000000004">
      <c r="A763">
        <v>1831233336</v>
      </c>
      <c r="B763">
        <v>13</v>
      </c>
      <c r="C763" t="s">
        <v>47</v>
      </c>
    </row>
    <row r="764" spans="1:3" x14ac:dyDescent="0.55000000000000004">
      <c r="A764">
        <v>1831248758</v>
      </c>
      <c r="B764">
        <v>3</v>
      </c>
      <c r="C764" t="s">
        <v>47</v>
      </c>
    </row>
    <row r="765" spans="1:3" hidden="1" x14ac:dyDescent="0.55000000000000004">
      <c r="A765">
        <v>1831334941</v>
      </c>
      <c r="B765">
        <v>32</v>
      </c>
      <c r="C765" t="s">
        <v>47</v>
      </c>
    </row>
    <row r="766" spans="1:3" hidden="1" x14ac:dyDescent="0.55000000000000004">
      <c r="A766">
        <v>2100353079</v>
      </c>
      <c r="B766">
        <v>34</v>
      </c>
      <c r="C766" t="s">
        <v>0</v>
      </c>
    </row>
    <row r="767" spans="1:3" hidden="1" x14ac:dyDescent="0.55000000000000004">
      <c r="A767">
        <v>2100357605</v>
      </c>
      <c r="B767">
        <v>24</v>
      </c>
      <c r="C767" t="s">
        <v>1</v>
      </c>
    </row>
    <row r="768" spans="1:3" hidden="1" x14ac:dyDescent="0.55000000000000004">
      <c r="A768">
        <v>2100387228</v>
      </c>
      <c r="B768">
        <v>34</v>
      </c>
      <c r="C768" t="s">
        <v>245</v>
      </c>
    </row>
    <row r="769" spans="1:3" x14ac:dyDescent="0.55000000000000004">
      <c r="A769">
        <v>2100390962</v>
      </c>
      <c r="B769">
        <v>8</v>
      </c>
      <c r="C769" t="s">
        <v>0</v>
      </c>
    </row>
    <row r="770" spans="1:3" x14ac:dyDescent="0.55000000000000004">
      <c r="A770">
        <v>2100426119</v>
      </c>
      <c r="B770">
        <v>8</v>
      </c>
      <c r="C770" t="s">
        <v>246</v>
      </c>
    </row>
    <row r="771" spans="1:3" hidden="1" x14ac:dyDescent="0.55000000000000004">
      <c r="A771">
        <v>2100467698</v>
      </c>
      <c r="B771">
        <v>28</v>
      </c>
      <c r="C771" t="s">
        <v>0</v>
      </c>
    </row>
    <row r="772" spans="1:3" hidden="1" x14ac:dyDescent="0.55000000000000004">
      <c r="A772">
        <v>2100500537</v>
      </c>
      <c r="B772">
        <v>28</v>
      </c>
      <c r="C772" t="s">
        <v>247</v>
      </c>
    </row>
    <row r="773" spans="1:3" x14ac:dyDescent="0.55000000000000004">
      <c r="A773">
        <v>2100508653</v>
      </c>
      <c r="B773">
        <v>11</v>
      </c>
      <c r="C773" t="s">
        <v>0</v>
      </c>
    </row>
    <row r="774" spans="1:3" hidden="1" x14ac:dyDescent="0.55000000000000004">
      <c r="A774">
        <v>2100529656</v>
      </c>
      <c r="B774">
        <v>31</v>
      </c>
      <c r="C774" t="s">
        <v>0</v>
      </c>
    </row>
    <row r="775" spans="1:3" x14ac:dyDescent="0.55000000000000004">
      <c r="A775">
        <v>2100543916</v>
      </c>
      <c r="B775">
        <v>11</v>
      </c>
      <c r="C775" t="s">
        <v>248</v>
      </c>
    </row>
    <row r="776" spans="1:3" x14ac:dyDescent="0.55000000000000004">
      <c r="A776">
        <v>2100554313</v>
      </c>
      <c r="B776">
        <v>2</v>
      </c>
      <c r="C776" t="s">
        <v>0</v>
      </c>
    </row>
    <row r="777" spans="1:3" hidden="1" x14ac:dyDescent="0.55000000000000004">
      <c r="A777">
        <v>2100562415</v>
      </c>
      <c r="B777">
        <v>31</v>
      </c>
      <c r="C777" t="s">
        <v>249</v>
      </c>
    </row>
    <row r="778" spans="1:3" x14ac:dyDescent="0.55000000000000004">
      <c r="A778">
        <v>2100568849</v>
      </c>
      <c r="B778">
        <v>6</v>
      </c>
      <c r="C778" t="s">
        <v>0</v>
      </c>
    </row>
    <row r="779" spans="1:3" hidden="1" x14ac:dyDescent="0.55000000000000004">
      <c r="A779">
        <v>2100570117</v>
      </c>
      <c r="B779">
        <v>30</v>
      </c>
      <c r="C779" t="s">
        <v>0</v>
      </c>
    </row>
    <row r="780" spans="1:3" x14ac:dyDescent="0.55000000000000004">
      <c r="A780">
        <v>2100589705</v>
      </c>
      <c r="B780">
        <v>2</v>
      </c>
      <c r="C780" t="s">
        <v>250</v>
      </c>
    </row>
    <row r="781" spans="1:3" x14ac:dyDescent="0.55000000000000004">
      <c r="A781">
        <v>2100604086</v>
      </c>
      <c r="B781">
        <v>6</v>
      </c>
      <c r="C781" t="s">
        <v>251</v>
      </c>
    </row>
    <row r="782" spans="1:3" hidden="1" x14ac:dyDescent="0.55000000000000004">
      <c r="A782">
        <v>2100604266</v>
      </c>
      <c r="B782">
        <v>30</v>
      </c>
      <c r="C782" t="s">
        <v>252</v>
      </c>
    </row>
    <row r="783" spans="1:3" hidden="1" x14ac:dyDescent="0.55000000000000004">
      <c r="A783">
        <v>2100649083</v>
      </c>
      <c r="B783">
        <v>18</v>
      </c>
      <c r="C783" t="s">
        <v>1</v>
      </c>
    </row>
    <row r="784" spans="1:3" x14ac:dyDescent="0.55000000000000004">
      <c r="A784">
        <v>2100666551</v>
      </c>
      <c r="B784">
        <v>4</v>
      </c>
      <c r="C784" t="s">
        <v>0</v>
      </c>
    </row>
    <row r="785" spans="1:3" hidden="1" x14ac:dyDescent="0.55000000000000004">
      <c r="A785">
        <v>2100681334</v>
      </c>
      <c r="B785">
        <v>33</v>
      </c>
      <c r="C785" t="s">
        <v>0</v>
      </c>
    </row>
    <row r="786" spans="1:3" x14ac:dyDescent="0.55000000000000004">
      <c r="A786">
        <v>2100700389</v>
      </c>
      <c r="B786">
        <v>1</v>
      </c>
      <c r="C786" t="s">
        <v>0</v>
      </c>
    </row>
    <row r="787" spans="1:3" x14ac:dyDescent="0.55000000000000004">
      <c r="A787">
        <v>2100700393</v>
      </c>
      <c r="B787">
        <v>4</v>
      </c>
      <c r="C787" t="s">
        <v>253</v>
      </c>
    </row>
    <row r="788" spans="1:3" hidden="1" x14ac:dyDescent="0.55000000000000004">
      <c r="A788">
        <v>2100711641</v>
      </c>
      <c r="B788">
        <v>27</v>
      </c>
      <c r="C788" t="s">
        <v>0</v>
      </c>
    </row>
    <row r="789" spans="1:3" hidden="1" x14ac:dyDescent="0.55000000000000004">
      <c r="A789">
        <v>2100716165</v>
      </c>
      <c r="B789">
        <v>33</v>
      </c>
      <c r="C789" t="s">
        <v>254</v>
      </c>
    </row>
    <row r="790" spans="1:3" x14ac:dyDescent="0.55000000000000004">
      <c r="A790">
        <v>2100719963</v>
      </c>
      <c r="B790">
        <v>7</v>
      </c>
      <c r="C790" t="s">
        <v>0</v>
      </c>
    </row>
    <row r="791" spans="1:3" x14ac:dyDescent="0.55000000000000004">
      <c r="A791">
        <v>2100735118</v>
      </c>
      <c r="B791">
        <v>1</v>
      </c>
      <c r="C791" t="s">
        <v>255</v>
      </c>
    </row>
    <row r="792" spans="1:3" hidden="1" x14ac:dyDescent="0.55000000000000004">
      <c r="A792">
        <v>2100746461</v>
      </c>
      <c r="B792">
        <v>27</v>
      </c>
      <c r="C792" t="s">
        <v>256</v>
      </c>
    </row>
    <row r="793" spans="1:3" x14ac:dyDescent="0.55000000000000004">
      <c r="A793">
        <v>2100755226</v>
      </c>
      <c r="B793">
        <v>7</v>
      </c>
      <c r="C793" t="s">
        <v>257</v>
      </c>
    </row>
    <row r="794" spans="1:3" x14ac:dyDescent="0.55000000000000004">
      <c r="A794">
        <v>2100768290</v>
      </c>
      <c r="B794">
        <v>14</v>
      </c>
      <c r="C794" t="s">
        <v>0</v>
      </c>
    </row>
    <row r="795" spans="1:3" x14ac:dyDescent="0.55000000000000004">
      <c r="A795">
        <v>2100780742</v>
      </c>
      <c r="B795">
        <v>15</v>
      </c>
      <c r="C795" t="s">
        <v>0</v>
      </c>
    </row>
    <row r="796" spans="1:3" hidden="1" x14ac:dyDescent="0.55000000000000004">
      <c r="A796">
        <v>2100793499</v>
      </c>
      <c r="B796">
        <v>25</v>
      </c>
      <c r="C796" t="s">
        <v>0</v>
      </c>
    </row>
    <row r="797" spans="1:3" hidden="1" x14ac:dyDescent="0.55000000000000004">
      <c r="A797">
        <v>2100795058</v>
      </c>
      <c r="B797">
        <v>20</v>
      </c>
      <c r="C797" t="s">
        <v>1</v>
      </c>
    </row>
    <row r="798" spans="1:3" x14ac:dyDescent="0.55000000000000004">
      <c r="A798">
        <v>2100798948</v>
      </c>
      <c r="B798">
        <v>16</v>
      </c>
      <c r="C798" t="s">
        <v>0</v>
      </c>
    </row>
    <row r="799" spans="1:3" x14ac:dyDescent="0.55000000000000004">
      <c r="A799">
        <v>2100803524</v>
      </c>
      <c r="B799">
        <v>14</v>
      </c>
      <c r="C799" t="s">
        <v>258</v>
      </c>
    </row>
    <row r="800" spans="1:3" x14ac:dyDescent="0.55000000000000004">
      <c r="A800">
        <v>2100815886</v>
      </c>
      <c r="B800">
        <v>15</v>
      </c>
      <c r="C800" t="s">
        <v>259</v>
      </c>
    </row>
    <row r="801" spans="1:3" hidden="1" x14ac:dyDescent="0.55000000000000004">
      <c r="A801">
        <v>2100826339</v>
      </c>
      <c r="B801">
        <v>25</v>
      </c>
      <c r="C801" t="s">
        <v>260</v>
      </c>
    </row>
    <row r="802" spans="1:3" x14ac:dyDescent="0.55000000000000004">
      <c r="A802">
        <v>2100834205</v>
      </c>
      <c r="B802">
        <v>16</v>
      </c>
      <c r="C802" t="s">
        <v>261</v>
      </c>
    </row>
    <row r="803" spans="1:3" x14ac:dyDescent="0.55000000000000004">
      <c r="A803">
        <v>2100874673</v>
      </c>
      <c r="B803">
        <v>10</v>
      </c>
      <c r="C803" t="s">
        <v>0</v>
      </c>
    </row>
    <row r="804" spans="1:3" x14ac:dyDescent="0.55000000000000004">
      <c r="A804">
        <v>2100909951</v>
      </c>
      <c r="B804">
        <v>10</v>
      </c>
      <c r="C804" t="s">
        <v>262</v>
      </c>
    </row>
    <row r="805" spans="1:3" x14ac:dyDescent="0.55000000000000004">
      <c r="A805">
        <v>2100912528</v>
      </c>
      <c r="B805">
        <v>12</v>
      </c>
      <c r="C805" t="s">
        <v>0</v>
      </c>
    </row>
    <row r="806" spans="1:3" x14ac:dyDescent="0.55000000000000004">
      <c r="A806">
        <v>2100946898</v>
      </c>
      <c r="B806">
        <v>12</v>
      </c>
      <c r="C806" t="s">
        <v>263</v>
      </c>
    </row>
    <row r="807" spans="1:3" hidden="1" x14ac:dyDescent="0.55000000000000004">
      <c r="A807">
        <v>2100962973</v>
      </c>
      <c r="B807">
        <v>29</v>
      </c>
      <c r="C807" t="s">
        <v>0</v>
      </c>
    </row>
    <row r="808" spans="1:3" hidden="1" x14ac:dyDescent="0.55000000000000004">
      <c r="A808">
        <v>2100985635</v>
      </c>
      <c r="B808">
        <v>22</v>
      </c>
      <c r="C808" t="s">
        <v>1</v>
      </c>
    </row>
    <row r="809" spans="1:3" hidden="1" x14ac:dyDescent="0.55000000000000004">
      <c r="A809">
        <v>2100995813</v>
      </c>
      <c r="B809">
        <v>29</v>
      </c>
      <c r="C809" t="s">
        <v>264</v>
      </c>
    </row>
    <row r="810" spans="1:3" hidden="1" x14ac:dyDescent="0.55000000000000004">
      <c r="A810">
        <v>2101016468</v>
      </c>
      <c r="B810">
        <v>26</v>
      </c>
      <c r="C810" t="s">
        <v>0</v>
      </c>
    </row>
    <row r="811" spans="1:3" x14ac:dyDescent="0.55000000000000004">
      <c r="A811">
        <v>2101026670</v>
      </c>
      <c r="B811">
        <v>9</v>
      </c>
      <c r="C811" t="s">
        <v>0</v>
      </c>
    </row>
    <row r="812" spans="1:3" x14ac:dyDescent="0.55000000000000004">
      <c r="A812">
        <v>2101033304</v>
      </c>
      <c r="B812">
        <v>5</v>
      </c>
      <c r="C812" t="s">
        <v>0</v>
      </c>
    </row>
    <row r="813" spans="1:3" hidden="1" x14ac:dyDescent="0.55000000000000004">
      <c r="A813">
        <v>2101041636</v>
      </c>
      <c r="B813">
        <v>19</v>
      </c>
      <c r="C813" t="s">
        <v>1</v>
      </c>
    </row>
    <row r="814" spans="1:3" hidden="1" x14ac:dyDescent="0.55000000000000004">
      <c r="A814">
        <v>2101050216</v>
      </c>
      <c r="B814">
        <v>26</v>
      </c>
      <c r="C814" t="s">
        <v>265</v>
      </c>
    </row>
    <row r="815" spans="1:3" x14ac:dyDescent="0.55000000000000004">
      <c r="A815">
        <v>2101061947</v>
      </c>
      <c r="B815">
        <v>9</v>
      </c>
      <c r="C815" t="s">
        <v>266</v>
      </c>
    </row>
    <row r="816" spans="1:3" x14ac:dyDescent="0.55000000000000004">
      <c r="A816">
        <v>2101068142</v>
      </c>
      <c r="B816">
        <v>5</v>
      </c>
      <c r="C816" t="s">
        <v>267</v>
      </c>
    </row>
    <row r="817" spans="1:3" x14ac:dyDescent="0.55000000000000004">
      <c r="A817">
        <v>2101135055</v>
      </c>
      <c r="B817">
        <v>17</v>
      </c>
      <c r="C817" t="s">
        <v>0</v>
      </c>
    </row>
    <row r="818" spans="1:3" x14ac:dyDescent="0.55000000000000004">
      <c r="A818">
        <v>2101170323</v>
      </c>
      <c r="B818">
        <v>17</v>
      </c>
      <c r="C818" t="s">
        <v>268</v>
      </c>
    </row>
    <row r="819" spans="1:3" x14ac:dyDescent="0.55000000000000004">
      <c r="A819">
        <v>2101202065</v>
      </c>
      <c r="B819">
        <v>13</v>
      </c>
      <c r="C819" t="s">
        <v>0</v>
      </c>
    </row>
    <row r="820" spans="1:3" x14ac:dyDescent="0.55000000000000004">
      <c r="A820">
        <v>2101217533</v>
      </c>
      <c r="B820">
        <v>3</v>
      </c>
      <c r="C820" t="s">
        <v>0</v>
      </c>
    </row>
    <row r="821" spans="1:3" hidden="1" x14ac:dyDescent="0.55000000000000004">
      <c r="A821">
        <v>2101229248</v>
      </c>
      <c r="B821">
        <v>21</v>
      </c>
      <c r="C821" t="s">
        <v>1</v>
      </c>
    </row>
    <row r="822" spans="1:3" x14ac:dyDescent="0.55000000000000004">
      <c r="A822">
        <v>2101237291</v>
      </c>
      <c r="B822">
        <v>13</v>
      </c>
      <c r="C822" t="s">
        <v>269</v>
      </c>
    </row>
    <row r="823" spans="1:3" x14ac:dyDescent="0.55000000000000004">
      <c r="A823">
        <v>2101252744</v>
      </c>
      <c r="B823">
        <v>3</v>
      </c>
      <c r="C823" t="s">
        <v>270</v>
      </c>
    </row>
    <row r="824" spans="1:3" hidden="1" x14ac:dyDescent="0.55000000000000004">
      <c r="A824">
        <v>2101267804</v>
      </c>
      <c r="B824">
        <v>23</v>
      </c>
      <c r="C824" t="s">
        <v>1</v>
      </c>
    </row>
    <row r="825" spans="1:3" hidden="1" x14ac:dyDescent="0.55000000000000004">
      <c r="A825">
        <v>2101303717</v>
      </c>
      <c r="B825">
        <v>32</v>
      </c>
      <c r="C825" t="s">
        <v>0</v>
      </c>
    </row>
    <row r="826" spans="1:3" hidden="1" x14ac:dyDescent="0.55000000000000004">
      <c r="A826">
        <v>2101338533</v>
      </c>
      <c r="B826">
        <v>32</v>
      </c>
      <c r="C826" t="s">
        <v>271</v>
      </c>
    </row>
    <row r="827" spans="1:3" hidden="1" x14ac:dyDescent="0.55000000000000004">
      <c r="A827">
        <v>2105354215</v>
      </c>
      <c r="B827">
        <v>34</v>
      </c>
      <c r="C827" t="s">
        <v>272</v>
      </c>
    </row>
    <row r="828" spans="1:3" x14ac:dyDescent="0.55000000000000004">
      <c r="A828">
        <v>2105392099</v>
      </c>
      <c r="B828">
        <v>8</v>
      </c>
      <c r="C828" t="s">
        <v>272</v>
      </c>
    </row>
    <row r="829" spans="1:3" hidden="1" x14ac:dyDescent="0.55000000000000004">
      <c r="A829">
        <v>2105468834</v>
      </c>
      <c r="B829">
        <v>28</v>
      </c>
      <c r="C829" t="s">
        <v>272</v>
      </c>
    </row>
    <row r="830" spans="1:3" x14ac:dyDescent="0.55000000000000004">
      <c r="A830">
        <v>2105509790</v>
      </c>
      <c r="B830">
        <v>11</v>
      </c>
      <c r="C830" t="s">
        <v>272</v>
      </c>
    </row>
    <row r="831" spans="1:3" hidden="1" x14ac:dyDescent="0.55000000000000004">
      <c r="A831">
        <v>2105530792</v>
      </c>
      <c r="B831">
        <v>31</v>
      </c>
      <c r="C831" t="s">
        <v>272</v>
      </c>
    </row>
    <row r="832" spans="1:3" x14ac:dyDescent="0.55000000000000004">
      <c r="A832">
        <v>2105555450</v>
      </c>
      <c r="B832">
        <v>2</v>
      </c>
      <c r="C832" t="s">
        <v>272</v>
      </c>
    </row>
    <row r="833" spans="1:3" x14ac:dyDescent="0.55000000000000004">
      <c r="A833">
        <v>2105569986</v>
      </c>
      <c r="B833">
        <v>6</v>
      </c>
      <c r="C833" t="s">
        <v>272</v>
      </c>
    </row>
    <row r="834" spans="1:3" hidden="1" x14ac:dyDescent="0.55000000000000004">
      <c r="A834">
        <v>2105571294</v>
      </c>
      <c r="B834">
        <v>30</v>
      </c>
      <c r="C834" t="s">
        <v>272</v>
      </c>
    </row>
    <row r="835" spans="1:3" x14ac:dyDescent="0.55000000000000004">
      <c r="A835">
        <v>2105667729</v>
      </c>
      <c r="B835">
        <v>4</v>
      </c>
      <c r="C835" t="s">
        <v>272</v>
      </c>
    </row>
    <row r="836" spans="1:3" hidden="1" x14ac:dyDescent="0.55000000000000004">
      <c r="A836">
        <v>2105686099</v>
      </c>
      <c r="B836">
        <v>33</v>
      </c>
      <c r="C836" t="s">
        <v>272</v>
      </c>
    </row>
    <row r="837" spans="1:3" hidden="1" x14ac:dyDescent="0.55000000000000004">
      <c r="A837">
        <v>2105689769</v>
      </c>
      <c r="B837">
        <v>24</v>
      </c>
      <c r="C837" t="s">
        <v>273</v>
      </c>
    </row>
    <row r="838" spans="1:3" hidden="1" x14ac:dyDescent="0.55000000000000004">
      <c r="A838">
        <v>2105695719</v>
      </c>
      <c r="B838">
        <v>23</v>
      </c>
      <c r="C838" t="s">
        <v>274</v>
      </c>
    </row>
    <row r="839" spans="1:3" x14ac:dyDescent="0.55000000000000004">
      <c r="A839">
        <v>2105701526</v>
      </c>
      <c r="B839">
        <v>1</v>
      </c>
      <c r="C839" t="s">
        <v>272</v>
      </c>
    </row>
    <row r="840" spans="1:3" hidden="1" x14ac:dyDescent="0.55000000000000004">
      <c r="A840">
        <v>2105703790</v>
      </c>
      <c r="B840">
        <v>23</v>
      </c>
      <c r="C840" t="s">
        <v>275</v>
      </c>
    </row>
    <row r="841" spans="1:3" hidden="1" x14ac:dyDescent="0.55000000000000004">
      <c r="A841">
        <v>2105708902</v>
      </c>
      <c r="B841">
        <v>20</v>
      </c>
      <c r="C841" t="s">
        <v>276</v>
      </c>
    </row>
    <row r="842" spans="1:3" hidden="1" x14ac:dyDescent="0.55000000000000004">
      <c r="A842">
        <v>2105712837</v>
      </c>
      <c r="B842">
        <v>27</v>
      </c>
      <c r="C842" t="s">
        <v>272</v>
      </c>
    </row>
    <row r="843" spans="1:3" x14ac:dyDescent="0.55000000000000004">
      <c r="A843">
        <v>2105721232</v>
      </c>
      <c r="B843">
        <v>7</v>
      </c>
      <c r="C843" t="s">
        <v>272</v>
      </c>
    </row>
    <row r="844" spans="1:3" hidden="1" x14ac:dyDescent="0.55000000000000004">
      <c r="A844">
        <v>2105763830</v>
      </c>
      <c r="B844">
        <v>24</v>
      </c>
      <c r="C844" t="s">
        <v>277</v>
      </c>
    </row>
    <row r="845" spans="1:3" x14ac:dyDescent="0.55000000000000004">
      <c r="A845">
        <v>2105769468</v>
      </c>
      <c r="B845">
        <v>14</v>
      </c>
      <c r="C845" t="s">
        <v>272</v>
      </c>
    </row>
    <row r="846" spans="1:3" x14ac:dyDescent="0.55000000000000004">
      <c r="A846">
        <v>2105781879</v>
      </c>
      <c r="B846">
        <v>15</v>
      </c>
      <c r="C846" t="s">
        <v>272</v>
      </c>
    </row>
    <row r="847" spans="1:3" hidden="1" x14ac:dyDescent="0.55000000000000004">
      <c r="A847">
        <v>2105794722</v>
      </c>
      <c r="B847">
        <v>25</v>
      </c>
      <c r="C847" t="s">
        <v>272</v>
      </c>
    </row>
    <row r="848" spans="1:3" hidden="1" x14ac:dyDescent="0.55000000000000004">
      <c r="A848">
        <v>2105798112</v>
      </c>
      <c r="B848">
        <v>24</v>
      </c>
      <c r="C848" t="s">
        <v>278</v>
      </c>
    </row>
    <row r="849" spans="1:3" x14ac:dyDescent="0.55000000000000004">
      <c r="A849">
        <v>2105800084</v>
      </c>
      <c r="B849">
        <v>16</v>
      </c>
      <c r="C849" t="s">
        <v>272</v>
      </c>
    </row>
    <row r="850" spans="1:3" x14ac:dyDescent="0.55000000000000004">
      <c r="A850">
        <v>2105875810</v>
      </c>
      <c r="B850">
        <v>10</v>
      </c>
      <c r="C850" t="s">
        <v>272</v>
      </c>
    </row>
    <row r="851" spans="1:3" hidden="1" x14ac:dyDescent="0.55000000000000004">
      <c r="A851">
        <v>2105912305</v>
      </c>
      <c r="B851">
        <v>22</v>
      </c>
      <c r="C851" t="s">
        <v>279</v>
      </c>
    </row>
    <row r="852" spans="1:3" x14ac:dyDescent="0.55000000000000004">
      <c r="A852">
        <v>2105913771</v>
      </c>
      <c r="B852">
        <v>12</v>
      </c>
      <c r="C852" t="s">
        <v>272</v>
      </c>
    </row>
    <row r="853" spans="1:3" hidden="1" x14ac:dyDescent="0.55000000000000004">
      <c r="A853">
        <v>2105964104</v>
      </c>
      <c r="B853">
        <v>29</v>
      </c>
      <c r="C853" t="s">
        <v>272</v>
      </c>
    </row>
    <row r="854" spans="1:3" hidden="1" x14ac:dyDescent="0.55000000000000004">
      <c r="A854">
        <v>2106017645</v>
      </c>
      <c r="B854">
        <v>26</v>
      </c>
      <c r="C854" t="s">
        <v>272</v>
      </c>
    </row>
    <row r="855" spans="1:3" x14ac:dyDescent="0.55000000000000004">
      <c r="A855">
        <v>2106034441</v>
      </c>
      <c r="B855">
        <v>5</v>
      </c>
      <c r="C855" t="s">
        <v>272</v>
      </c>
    </row>
    <row r="856" spans="1:3" x14ac:dyDescent="0.55000000000000004">
      <c r="A856">
        <v>2106045269</v>
      </c>
      <c r="B856">
        <v>9</v>
      </c>
      <c r="C856" t="s">
        <v>272</v>
      </c>
    </row>
    <row r="857" spans="1:3" hidden="1" x14ac:dyDescent="0.55000000000000004">
      <c r="A857">
        <v>2106058516</v>
      </c>
      <c r="B857">
        <v>21</v>
      </c>
      <c r="C857" t="s">
        <v>280</v>
      </c>
    </row>
    <row r="858" spans="1:3" hidden="1" x14ac:dyDescent="0.55000000000000004">
      <c r="A858">
        <v>2106073357</v>
      </c>
      <c r="B858">
        <v>20</v>
      </c>
      <c r="C858" t="s">
        <v>281</v>
      </c>
    </row>
    <row r="859" spans="1:3" hidden="1" x14ac:dyDescent="0.55000000000000004">
      <c r="A859">
        <v>2106096610</v>
      </c>
      <c r="B859">
        <v>23</v>
      </c>
      <c r="C859" t="s">
        <v>282</v>
      </c>
    </row>
    <row r="860" spans="1:3" x14ac:dyDescent="0.55000000000000004">
      <c r="A860">
        <v>2106136191</v>
      </c>
      <c r="B860">
        <v>17</v>
      </c>
      <c r="C860" t="s">
        <v>272</v>
      </c>
    </row>
    <row r="861" spans="1:3" hidden="1" x14ac:dyDescent="0.55000000000000004">
      <c r="A861">
        <v>2106171499</v>
      </c>
      <c r="B861">
        <v>24</v>
      </c>
      <c r="C861" t="s">
        <v>283</v>
      </c>
    </row>
    <row r="862" spans="1:3" x14ac:dyDescent="0.55000000000000004">
      <c r="A862">
        <v>2106203202</v>
      </c>
      <c r="B862">
        <v>13</v>
      </c>
      <c r="C862" t="s">
        <v>272</v>
      </c>
    </row>
    <row r="863" spans="1:3" x14ac:dyDescent="0.55000000000000004">
      <c r="A863">
        <v>2106218670</v>
      </c>
      <c r="B863">
        <v>3</v>
      </c>
      <c r="C863" t="s">
        <v>272</v>
      </c>
    </row>
    <row r="864" spans="1:3" hidden="1" x14ac:dyDescent="0.55000000000000004">
      <c r="A864">
        <v>2106264669</v>
      </c>
      <c r="B864">
        <v>24</v>
      </c>
      <c r="C864" t="s">
        <v>284</v>
      </c>
    </row>
    <row r="865" spans="1:3" hidden="1" x14ac:dyDescent="0.55000000000000004">
      <c r="A865">
        <v>2106271602</v>
      </c>
      <c r="B865">
        <v>24</v>
      </c>
      <c r="C865" t="s">
        <v>285</v>
      </c>
    </row>
    <row r="866" spans="1:3" hidden="1" x14ac:dyDescent="0.55000000000000004">
      <c r="A866">
        <v>2106304894</v>
      </c>
      <c r="B866">
        <v>32</v>
      </c>
      <c r="C866" t="s">
        <v>272</v>
      </c>
    </row>
    <row r="867" spans="1:3" hidden="1" x14ac:dyDescent="0.55000000000000004">
      <c r="A867">
        <v>2106625958</v>
      </c>
      <c r="B867">
        <v>19</v>
      </c>
      <c r="C867" t="s">
        <v>286</v>
      </c>
    </row>
    <row r="868" spans="1:3" hidden="1" x14ac:dyDescent="0.55000000000000004">
      <c r="A868">
        <v>2130353073</v>
      </c>
      <c r="B868">
        <v>34</v>
      </c>
      <c r="C868" t="s">
        <v>47</v>
      </c>
    </row>
    <row r="869" spans="1:3" x14ac:dyDescent="0.55000000000000004">
      <c r="A869">
        <v>2130390942</v>
      </c>
      <c r="B869">
        <v>8</v>
      </c>
      <c r="C869" t="s">
        <v>47</v>
      </c>
    </row>
    <row r="870" spans="1:3" x14ac:dyDescent="0.55000000000000004">
      <c r="A870">
        <v>2130508633</v>
      </c>
      <c r="B870">
        <v>11</v>
      </c>
      <c r="C870" t="s">
        <v>47</v>
      </c>
    </row>
    <row r="871" spans="1:3" hidden="1" x14ac:dyDescent="0.55000000000000004">
      <c r="A871">
        <v>2130529650</v>
      </c>
      <c r="B871">
        <v>31</v>
      </c>
      <c r="C871" t="s">
        <v>47</v>
      </c>
    </row>
    <row r="872" spans="1:3" x14ac:dyDescent="0.55000000000000004">
      <c r="A872">
        <v>2130554293</v>
      </c>
      <c r="B872">
        <v>2</v>
      </c>
      <c r="C872" t="s">
        <v>47</v>
      </c>
    </row>
    <row r="873" spans="1:3" hidden="1" x14ac:dyDescent="0.55000000000000004">
      <c r="A873">
        <v>2130563290</v>
      </c>
      <c r="B873">
        <v>28</v>
      </c>
      <c r="C873" t="s">
        <v>47</v>
      </c>
    </row>
    <row r="874" spans="1:3" x14ac:dyDescent="0.55000000000000004">
      <c r="A874">
        <v>2130568843</v>
      </c>
      <c r="B874">
        <v>6</v>
      </c>
      <c r="C874" t="s">
        <v>47</v>
      </c>
    </row>
    <row r="875" spans="1:3" hidden="1" x14ac:dyDescent="0.55000000000000004">
      <c r="A875">
        <v>2130570111</v>
      </c>
      <c r="B875">
        <v>30</v>
      </c>
      <c r="C875" t="s">
        <v>47</v>
      </c>
    </row>
    <row r="876" spans="1:3" x14ac:dyDescent="0.55000000000000004">
      <c r="A876">
        <v>2130666591</v>
      </c>
      <c r="B876">
        <v>4</v>
      </c>
      <c r="C876" t="s">
        <v>47</v>
      </c>
    </row>
    <row r="877" spans="1:3" hidden="1" x14ac:dyDescent="0.55000000000000004">
      <c r="A877">
        <v>2130681328</v>
      </c>
      <c r="B877">
        <v>33</v>
      </c>
      <c r="C877" t="s">
        <v>47</v>
      </c>
    </row>
    <row r="878" spans="1:3" hidden="1" x14ac:dyDescent="0.55000000000000004">
      <c r="A878">
        <v>2130711680</v>
      </c>
      <c r="B878">
        <v>27</v>
      </c>
      <c r="C878" t="s">
        <v>47</v>
      </c>
    </row>
    <row r="879" spans="1:3" x14ac:dyDescent="0.55000000000000004">
      <c r="A879">
        <v>2130719641</v>
      </c>
      <c r="B879">
        <v>1</v>
      </c>
      <c r="C879" t="s">
        <v>47</v>
      </c>
    </row>
    <row r="880" spans="1:3" x14ac:dyDescent="0.55000000000000004">
      <c r="A880">
        <v>2130719957</v>
      </c>
      <c r="B880">
        <v>7</v>
      </c>
      <c r="C880" t="s">
        <v>47</v>
      </c>
    </row>
    <row r="881" spans="1:3" x14ac:dyDescent="0.55000000000000004">
      <c r="A881">
        <v>2130768284</v>
      </c>
      <c r="B881">
        <v>14</v>
      </c>
      <c r="C881" t="s">
        <v>47</v>
      </c>
    </row>
    <row r="882" spans="1:3" x14ac:dyDescent="0.55000000000000004">
      <c r="A882">
        <v>2130788475</v>
      </c>
      <c r="B882">
        <v>15</v>
      </c>
      <c r="C882" t="s">
        <v>47</v>
      </c>
    </row>
    <row r="883" spans="1:3" hidden="1" x14ac:dyDescent="0.55000000000000004">
      <c r="A883">
        <v>2130793493</v>
      </c>
      <c r="B883">
        <v>25</v>
      </c>
      <c r="C883" t="s">
        <v>47</v>
      </c>
    </row>
    <row r="884" spans="1:3" x14ac:dyDescent="0.55000000000000004">
      <c r="A884">
        <v>2130798927</v>
      </c>
      <c r="B884">
        <v>16</v>
      </c>
      <c r="C884" t="s">
        <v>47</v>
      </c>
    </row>
    <row r="885" spans="1:3" x14ac:dyDescent="0.55000000000000004">
      <c r="A885">
        <v>2130874713</v>
      </c>
      <c r="B885">
        <v>10</v>
      </c>
      <c r="C885" t="s">
        <v>47</v>
      </c>
    </row>
    <row r="886" spans="1:3" x14ac:dyDescent="0.55000000000000004">
      <c r="A886">
        <v>2130912568</v>
      </c>
      <c r="B886">
        <v>12</v>
      </c>
      <c r="C886" t="s">
        <v>47</v>
      </c>
    </row>
    <row r="887" spans="1:3" hidden="1" x14ac:dyDescent="0.55000000000000004">
      <c r="A887">
        <v>2130963012</v>
      </c>
      <c r="B887">
        <v>29</v>
      </c>
      <c r="C887" t="s">
        <v>47</v>
      </c>
    </row>
    <row r="888" spans="1:3" hidden="1" x14ac:dyDescent="0.55000000000000004">
      <c r="A888">
        <v>2131016462</v>
      </c>
      <c r="B888">
        <v>26</v>
      </c>
      <c r="C888" t="s">
        <v>47</v>
      </c>
    </row>
    <row r="889" spans="1:3" x14ac:dyDescent="0.55000000000000004">
      <c r="A889">
        <v>2131026664</v>
      </c>
      <c r="B889">
        <v>9</v>
      </c>
      <c r="C889" t="s">
        <v>47</v>
      </c>
    </row>
    <row r="890" spans="1:3" x14ac:dyDescent="0.55000000000000004">
      <c r="A890">
        <v>2131033284</v>
      </c>
      <c r="B890">
        <v>5</v>
      </c>
      <c r="C890" t="s">
        <v>47</v>
      </c>
    </row>
    <row r="891" spans="1:3" x14ac:dyDescent="0.55000000000000004">
      <c r="A891">
        <v>2131135034</v>
      </c>
      <c r="B891">
        <v>17</v>
      </c>
      <c r="C891" t="s">
        <v>47</v>
      </c>
    </row>
    <row r="892" spans="1:3" x14ac:dyDescent="0.55000000000000004">
      <c r="A892">
        <v>2131202177</v>
      </c>
      <c r="B892">
        <v>13</v>
      </c>
      <c r="C892" t="s">
        <v>47</v>
      </c>
    </row>
    <row r="893" spans="1:3" x14ac:dyDescent="0.55000000000000004">
      <c r="A893">
        <v>2131217646</v>
      </c>
      <c r="B893">
        <v>3</v>
      </c>
      <c r="C893" t="s">
        <v>47</v>
      </c>
    </row>
    <row r="894" spans="1:3" hidden="1" x14ac:dyDescent="0.55000000000000004">
      <c r="A894">
        <v>2131303711</v>
      </c>
      <c r="B894">
        <v>32</v>
      </c>
      <c r="C894" t="s">
        <v>47</v>
      </c>
    </row>
    <row r="895" spans="1:3" hidden="1" x14ac:dyDescent="0.55000000000000004">
      <c r="A895">
        <v>2400357605</v>
      </c>
      <c r="B895">
        <v>24</v>
      </c>
      <c r="C895" t="s">
        <v>1</v>
      </c>
    </row>
    <row r="896" spans="1:3" hidden="1" x14ac:dyDescent="0.55000000000000004">
      <c r="A896">
        <v>2400385501</v>
      </c>
      <c r="B896">
        <v>34</v>
      </c>
      <c r="C896" t="s">
        <v>287</v>
      </c>
    </row>
    <row r="897" spans="1:3" hidden="1" x14ac:dyDescent="0.55000000000000004">
      <c r="A897">
        <v>2400386320</v>
      </c>
      <c r="B897">
        <v>34</v>
      </c>
      <c r="C897" t="s">
        <v>0</v>
      </c>
    </row>
    <row r="898" spans="1:3" x14ac:dyDescent="0.55000000000000004">
      <c r="A898">
        <v>2400423577</v>
      </c>
      <c r="B898">
        <v>8</v>
      </c>
      <c r="C898" t="s">
        <v>288</v>
      </c>
    </row>
    <row r="899" spans="1:3" x14ac:dyDescent="0.55000000000000004">
      <c r="A899">
        <v>2400424397</v>
      </c>
      <c r="B899">
        <v>8</v>
      </c>
      <c r="C899" t="s">
        <v>0</v>
      </c>
    </row>
    <row r="900" spans="1:3" hidden="1" x14ac:dyDescent="0.55000000000000004">
      <c r="A900">
        <v>2400500159</v>
      </c>
      <c r="B900">
        <v>28</v>
      </c>
      <c r="C900" t="s">
        <v>289</v>
      </c>
    </row>
    <row r="901" spans="1:3" hidden="1" x14ac:dyDescent="0.55000000000000004">
      <c r="A901">
        <v>2400500979</v>
      </c>
      <c r="B901">
        <v>28</v>
      </c>
      <c r="C901" t="s">
        <v>0</v>
      </c>
    </row>
    <row r="902" spans="1:3" x14ac:dyDescent="0.55000000000000004">
      <c r="A902">
        <v>2400541282</v>
      </c>
      <c r="B902">
        <v>11</v>
      </c>
      <c r="C902" t="s">
        <v>290</v>
      </c>
    </row>
    <row r="903" spans="1:3" x14ac:dyDescent="0.55000000000000004">
      <c r="A903">
        <v>2400542100</v>
      </c>
      <c r="B903">
        <v>11</v>
      </c>
      <c r="C903" t="s">
        <v>0</v>
      </c>
    </row>
    <row r="904" spans="1:3" hidden="1" x14ac:dyDescent="0.55000000000000004">
      <c r="A904">
        <v>2400561506</v>
      </c>
      <c r="B904">
        <v>31</v>
      </c>
      <c r="C904" t="s">
        <v>291</v>
      </c>
    </row>
    <row r="905" spans="1:3" hidden="1" x14ac:dyDescent="0.55000000000000004">
      <c r="A905">
        <v>2400562326</v>
      </c>
      <c r="B905">
        <v>31</v>
      </c>
      <c r="C905" t="s">
        <v>0</v>
      </c>
    </row>
    <row r="906" spans="1:3" x14ac:dyDescent="0.55000000000000004">
      <c r="A906">
        <v>2400587842</v>
      </c>
      <c r="B906">
        <v>2</v>
      </c>
      <c r="C906" t="s">
        <v>292</v>
      </c>
    </row>
    <row r="907" spans="1:3" x14ac:dyDescent="0.55000000000000004">
      <c r="A907">
        <v>2400588661</v>
      </c>
      <c r="B907">
        <v>2</v>
      </c>
      <c r="C907" t="s">
        <v>0</v>
      </c>
    </row>
    <row r="908" spans="1:3" x14ac:dyDescent="0.55000000000000004">
      <c r="A908">
        <v>2400602019</v>
      </c>
      <c r="B908">
        <v>6</v>
      </c>
      <c r="C908" t="s">
        <v>293</v>
      </c>
    </row>
    <row r="909" spans="1:3" x14ac:dyDescent="0.55000000000000004">
      <c r="A909">
        <v>2400602837</v>
      </c>
      <c r="B909">
        <v>6</v>
      </c>
      <c r="C909" t="s">
        <v>0</v>
      </c>
    </row>
    <row r="910" spans="1:3" hidden="1" x14ac:dyDescent="0.55000000000000004">
      <c r="A910">
        <v>2400602946</v>
      </c>
      <c r="B910">
        <v>30</v>
      </c>
      <c r="C910" t="s">
        <v>294</v>
      </c>
    </row>
    <row r="911" spans="1:3" hidden="1" x14ac:dyDescent="0.55000000000000004">
      <c r="A911">
        <v>2400603764</v>
      </c>
      <c r="B911">
        <v>30</v>
      </c>
      <c r="C911" t="s">
        <v>0</v>
      </c>
    </row>
    <row r="912" spans="1:3" hidden="1" x14ac:dyDescent="0.55000000000000004">
      <c r="A912">
        <v>2400649083</v>
      </c>
      <c r="B912">
        <v>18</v>
      </c>
      <c r="C912" t="s">
        <v>1</v>
      </c>
    </row>
    <row r="913" spans="1:3" x14ac:dyDescent="0.55000000000000004">
      <c r="A913">
        <v>2400698882</v>
      </c>
      <c r="B913">
        <v>4</v>
      </c>
      <c r="C913" t="s">
        <v>295</v>
      </c>
    </row>
    <row r="914" spans="1:3" x14ac:dyDescent="0.55000000000000004">
      <c r="A914">
        <v>2400699702</v>
      </c>
      <c r="B914">
        <v>4</v>
      </c>
      <c r="C914" t="s">
        <v>0</v>
      </c>
    </row>
    <row r="915" spans="1:3" hidden="1" x14ac:dyDescent="0.55000000000000004">
      <c r="A915">
        <v>2400714906</v>
      </c>
      <c r="B915">
        <v>33</v>
      </c>
      <c r="C915" t="s">
        <v>296</v>
      </c>
    </row>
    <row r="916" spans="1:3" hidden="1" x14ac:dyDescent="0.55000000000000004">
      <c r="A916">
        <v>2400715725</v>
      </c>
      <c r="B916">
        <v>33</v>
      </c>
      <c r="C916" t="s">
        <v>0</v>
      </c>
    </row>
    <row r="917" spans="1:3" x14ac:dyDescent="0.55000000000000004">
      <c r="A917">
        <v>2400733897</v>
      </c>
      <c r="B917">
        <v>1</v>
      </c>
      <c r="C917" t="s">
        <v>297</v>
      </c>
    </row>
    <row r="918" spans="1:3" x14ac:dyDescent="0.55000000000000004">
      <c r="A918">
        <v>2400734715</v>
      </c>
      <c r="B918">
        <v>1</v>
      </c>
      <c r="C918" t="s">
        <v>0</v>
      </c>
    </row>
    <row r="919" spans="1:3" hidden="1" x14ac:dyDescent="0.55000000000000004">
      <c r="A919">
        <v>2400744930</v>
      </c>
      <c r="B919">
        <v>27</v>
      </c>
      <c r="C919" t="s">
        <v>298</v>
      </c>
    </row>
    <row r="920" spans="1:3" hidden="1" x14ac:dyDescent="0.55000000000000004">
      <c r="A920">
        <v>2400745749</v>
      </c>
      <c r="B920">
        <v>27</v>
      </c>
      <c r="C920" t="s">
        <v>0</v>
      </c>
    </row>
    <row r="921" spans="1:3" x14ac:dyDescent="0.55000000000000004">
      <c r="A921">
        <v>2400753129</v>
      </c>
      <c r="B921">
        <v>7</v>
      </c>
      <c r="C921" t="s">
        <v>299</v>
      </c>
    </row>
    <row r="922" spans="1:3" x14ac:dyDescent="0.55000000000000004">
      <c r="A922">
        <v>2400753948</v>
      </c>
      <c r="B922">
        <v>7</v>
      </c>
      <c r="C922" t="s">
        <v>0</v>
      </c>
    </row>
    <row r="923" spans="1:3" hidden="1" x14ac:dyDescent="0.55000000000000004">
      <c r="A923">
        <v>2400795058</v>
      </c>
      <c r="B923">
        <v>20</v>
      </c>
      <c r="C923" t="s">
        <v>1</v>
      </c>
    </row>
    <row r="924" spans="1:3" x14ac:dyDescent="0.55000000000000004">
      <c r="A924">
        <v>2400801014</v>
      </c>
      <c r="B924">
        <v>14</v>
      </c>
      <c r="C924" t="s">
        <v>300</v>
      </c>
    </row>
    <row r="925" spans="1:3" x14ac:dyDescent="0.55000000000000004">
      <c r="A925">
        <v>2400801833</v>
      </c>
      <c r="B925">
        <v>14</v>
      </c>
      <c r="C925" t="s">
        <v>0</v>
      </c>
    </row>
    <row r="926" spans="1:3" x14ac:dyDescent="0.55000000000000004">
      <c r="A926">
        <v>2400813376</v>
      </c>
      <c r="B926">
        <v>15</v>
      </c>
      <c r="C926" t="s">
        <v>301</v>
      </c>
    </row>
    <row r="927" spans="1:3" x14ac:dyDescent="0.55000000000000004">
      <c r="A927">
        <v>2400814196</v>
      </c>
      <c r="B927">
        <v>15</v>
      </c>
      <c r="C927" t="s">
        <v>0</v>
      </c>
    </row>
    <row r="928" spans="1:3" hidden="1" x14ac:dyDescent="0.55000000000000004">
      <c r="A928">
        <v>2400826824</v>
      </c>
      <c r="B928">
        <v>25</v>
      </c>
      <c r="C928" t="s">
        <v>302</v>
      </c>
    </row>
    <row r="929" spans="1:3" hidden="1" x14ac:dyDescent="0.55000000000000004">
      <c r="A929">
        <v>2400827643</v>
      </c>
      <c r="B929">
        <v>25</v>
      </c>
      <c r="C929" t="s">
        <v>0</v>
      </c>
    </row>
    <row r="930" spans="1:3" x14ac:dyDescent="0.55000000000000004">
      <c r="A930">
        <v>2400831563</v>
      </c>
      <c r="B930">
        <v>16</v>
      </c>
      <c r="C930" t="s">
        <v>303</v>
      </c>
    </row>
    <row r="931" spans="1:3" x14ac:dyDescent="0.55000000000000004">
      <c r="A931">
        <v>2400832383</v>
      </c>
      <c r="B931">
        <v>16</v>
      </c>
      <c r="C931" t="s">
        <v>0</v>
      </c>
    </row>
    <row r="932" spans="1:3" x14ac:dyDescent="0.55000000000000004">
      <c r="A932">
        <v>2400908188</v>
      </c>
      <c r="B932">
        <v>10</v>
      </c>
      <c r="C932" t="s">
        <v>304</v>
      </c>
    </row>
    <row r="933" spans="1:3" x14ac:dyDescent="0.55000000000000004">
      <c r="A933">
        <v>2400909006</v>
      </c>
      <c r="B933">
        <v>10</v>
      </c>
      <c r="C933" t="s">
        <v>0</v>
      </c>
    </row>
    <row r="934" spans="1:3" x14ac:dyDescent="0.55000000000000004">
      <c r="A934">
        <v>2400945745</v>
      </c>
      <c r="B934">
        <v>12</v>
      </c>
      <c r="C934" t="s">
        <v>305</v>
      </c>
    </row>
    <row r="935" spans="1:3" x14ac:dyDescent="0.55000000000000004">
      <c r="A935">
        <v>2400946563</v>
      </c>
      <c r="B935">
        <v>12</v>
      </c>
      <c r="C935" t="s">
        <v>0</v>
      </c>
    </row>
    <row r="936" spans="1:3" hidden="1" x14ac:dyDescent="0.55000000000000004">
      <c r="A936">
        <v>2400985635</v>
      </c>
      <c r="B936">
        <v>22</v>
      </c>
      <c r="C936" t="s">
        <v>1</v>
      </c>
    </row>
    <row r="937" spans="1:3" hidden="1" x14ac:dyDescent="0.55000000000000004">
      <c r="A937">
        <v>2400994530</v>
      </c>
      <c r="B937">
        <v>29</v>
      </c>
      <c r="C937" t="s">
        <v>306</v>
      </c>
    </row>
    <row r="938" spans="1:3" hidden="1" x14ac:dyDescent="0.55000000000000004">
      <c r="A938">
        <v>2400995350</v>
      </c>
      <c r="B938">
        <v>29</v>
      </c>
      <c r="C938" t="s">
        <v>0</v>
      </c>
    </row>
    <row r="939" spans="1:3" hidden="1" x14ac:dyDescent="0.55000000000000004">
      <c r="A939">
        <v>2401041636</v>
      </c>
      <c r="B939">
        <v>19</v>
      </c>
      <c r="C939" t="s">
        <v>1</v>
      </c>
    </row>
    <row r="940" spans="1:3" hidden="1" x14ac:dyDescent="0.55000000000000004">
      <c r="A940">
        <v>2401049762</v>
      </c>
      <c r="B940">
        <v>26</v>
      </c>
      <c r="C940" t="s">
        <v>307</v>
      </c>
    </row>
    <row r="941" spans="1:3" hidden="1" x14ac:dyDescent="0.55000000000000004">
      <c r="A941">
        <v>2401050580</v>
      </c>
      <c r="B941">
        <v>26</v>
      </c>
      <c r="C941" t="s">
        <v>0</v>
      </c>
    </row>
    <row r="942" spans="1:3" x14ac:dyDescent="0.55000000000000004">
      <c r="A942">
        <v>2401059407</v>
      </c>
      <c r="B942">
        <v>9</v>
      </c>
      <c r="C942" t="s">
        <v>308</v>
      </c>
    </row>
    <row r="943" spans="1:3" x14ac:dyDescent="0.55000000000000004">
      <c r="A943">
        <v>2401060226</v>
      </c>
      <c r="B943">
        <v>9</v>
      </c>
      <c r="C943" t="s">
        <v>0</v>
      </c>
    </row>
    <row r="944" spans="1:3" x14ac:dyDescent="0.55000000000000004">
      <c r="A944">
        <v>2401066028</v>
      </c>
      <c r="B944">
        <v>5</v>
      </c>
      <c r="C944" t="s">
        <v>309</v>
      </c>
    </row>
    <row r="945" spans="1:3" x14ac:dyDescent="0.55000000000000004">
      <c r="A945">
        <v>2401066848</v>
      </c>
      <c r="B945">
        <v>5</v>
      </c>
      <c r="C945" t="s">
        <v>0</v>
      </c>
    </row>
    <row r="946" spans="1:3" x14ac:dyDescent="0.55000000000000004">
      <c r="A946">
        <v>2401168700</v>
      </c>
      <c r="B946">
        <v>17</v>
      </c>
      <c r="C946" t="s">
        <v>310</v>
      </c>
    </row>
    <row r="947" spans="1:3" x14ac:dyDescent="0.55000000000000004">
      <c r="A947">
        <v>2401169518</v>
      </c>
      <c r="B947">
        <v>17</v>
      </c>
      <c r="C947" t="s">
        <v>0</v>
      </c>
    </row>
    <row r="948" spans="1:3" hidden="1" x14ac:dyDescent="0.55000000000000004">
      <c r="A948">
        <v>2401229248</v>
      </c>
      <c r="B948">
        <v>21</v>
      </c>
      <c r="C948" t="s">
        <v>1</v>
      </c>
    </row>
    <row r="949" spans="1:3" x14ac:dyDescent="0.55000000000000004">
      <c r="A949">
        <v>2401235572</v>
      </c>
      <c r="B949">
        <v>13</v>
      </c>
      <c r="C949" t="s">
        <v>311</v>
      </c>
    </row>
    <row r="950" spans="1:3" x14ac:dyDescent="0.55000000000000004">
      <c r="A950">
        <v>2401236390</v>
      </c>
      <c r="B950">
        <v>13</v>
      </c>
      <c r="C950" t="s">
        <v>0</v>
      </c>
    </row>
    <row r="951" spans="1:3" x14ac:dyDescent="0.55000000000000004">
      <c r="A951">
        <v>2401251058</v>
      </c>
      <c r="B951">
        <v>3</v>
      </c>
      <c r="C951" t="s">
        <v>312</v>
      </c>
    </row>
    <row r="952" spans="1:3" x14ac:dyDescent="0.55000000000000004">
      <c r="A952">
        <v>2401251876</v>
      </c>
      <c r="B952">
        <v>3</v>
      </c>
      <c r="C952" t="s">
        <v>0</v>
      </c>
    </row>
    <row r="953" spans="1:3" hidden="1" x14ac:dyDescent="0.55000000000000004">
      <c r="A953">
        <v>2401267804</v>
      </c>
      <c r="B953">
        <v>23</v>
      </c>
      <c r="C953" t="s">
        <v>1</v>
      </c>
    </row>
    <row r="954" spans="1:3" hidden="1" x14ac:dyDescent="0.55000000000000004">
      <c r="A954">
        <v>2401336435</v>
      </c>
      <c r="B954">
        <v>32</v>
      </c>
      <c r="C954" t="s">
        <v>313</v>
      </c>
    </row>
    <row r="955" spans="1:3" hidden="1" x14ac:dyDescent="0.55000000000000004">
      <c r="A955">
        <v>2401337254</v>
      </c>
      <c r="B955">
        <v>32</v>
      </c>
      <c r="C955" t="s">
        <v>0</v>
      </c>
    </row>
    <row r="956" spans="1:3" hidden="1" x14ac:dyDescent="0.55000000000000004">
      <c r="A956">
        <v>2405386198</v>
      </c>
      <c r="B956">
        <v>34</v>
      </c>
      <c r="C956" t="s">
        <v>314</v>
      </c>
    </row>
    <row r="957" spans="1:3" hidden="1" x14ac:dyDescent="0.55000000000000004">
      <c r="A957">
        <v>2405500670</v>
      </c>
      <c r="B957">
        <v>28</v>
      </c>
      <c r="C957" t="s">
        <v>314</v>
      </c>
    </row>
    <row r="958" spans="1:3" x14ac:dyDescent="0.55000000000000004">
      <c r="A958">
        <v>2405541152</v>
      </c>
      <c r="B958">
        <v>11</v>
      </c>
      <c r="C958" t="s">
        <v>314</v>
      </c>
    </row>
    <row r="959" spans="1:3" x14ac:dyDescent="0.55000000000000004">
      <c r="A959">
        <v>2405545844</v>
      </c>
      <c r="B959">
        <v>8</v>
      </c>
      <c r="C959" t="s">
        <v>314</v>
      </c>
    </row>
    <row r="960" spans="1:3" hidden="1" x14ac:dyDescent="0.55000000000000004">
      <c r="A960">
        <v>2405562656</v>
      </c>
      <c r="B960">
        <v>31</v>
      </c>
      <c r="C960" t="s">
        <v>314</v>
      </c>
    </row>
    <row r="961" spans="1:3" x14ac:dyDescent="0.55000000000000004">
      <c r="A961">
        <v>2405586680</v>
      </c>
      <c r="B961">
        <v>2</v>
      </c>
      <c r="C961" t="s">
        <v>314</v>
      </c>
    </row>
    <row r="962" spans="1:3" x14ac:dyDescent="0.55000000000000004">
      <c r="A962">
        <v>2405601216</v>
      </c>
      <c r="B962">
        <v>6</v>
      </c>
      <c r="C962" t="s">
        <v>314</v>
      </c>
    </row>
    <row r="963" spans="1:3" hidden="1" x14ac:dyDescent="0.55000000000000004">
      <c r="A963">
        <v>2405603534</v>
      </c>
      <c r="B963">
        <v>30</v>
      </c>
      <c r="C963" t="s">
        <v>314</v>
      </c>
    </row>
    <row r="964" spans="1:3" hidden="1" x14ac:dyDescent="0.55000000000000004">
      <c r="A964">
        <v>2405628061</v>
      </c>
      <c r="B964">
        <v>23</v>
      </c>
      <c r="C964" t="s">
        <v>315</v>
      </c>
    </row>
    <row r="965" spans="1:3" x14ac:dyDescent="0.55000000000000004">
      <c r="A965">
        <v>2405698918</v>
      </c>
      <c r="B965">
        <v>4</v>
      </c>
      <c r="C965" t="s">
        <v>314</v>
      </c>
    </row>
    <row r="966" spans="1:3" hidden="1" x14ac:dyDescent="0.55000000000000004">
      <c r="A966">
        <v>2405714972</v>
      </c>
      <c r="B966">
        <v>33</v>
      </c>
      <c r="C966" t="s">
        <v>314</v>
      </c>
    </row>
    <row r="967" spans="1:3" x14ac:dyDescent="0.55000000000000004">
      <c r="A967">
        <v>2405732797</v>
      </c>
      <c r="B967">
        <v>1</v>
      </c>
      <c r="C967" t="s">
        <v>314</v>
      </c>
    </row>
    <row r="968" spans="1:3" hidden="1" x14ac:dyDescent="0.55000000000000004">
      <c r="A968">
        <v>2405746159</v>
      </c>
      <c r="B968">
        <v>27</v>
      </c>
      <c r="C968" t="s">
        <v>314</v>
      </c>
    </row>
    <row r="969" spans="1:3" x14ac:dyDescent="0.55000000000000004">
      <c r="A969">
        <v>2405752330</v>
      </c>
      <c r="B969">
        <v>7</v>
      </c>
      <c r="C969" t="s">
        <v>314</v>
      </c>
    </row>
    <row r="970" spans="1:3" hidden="1" x14ac:dyDescent="0.55000000000000004">
      <c r="A970">
        <v>2405781478</v>
      </c>
      <c r="B970">
        <v>21</v>
      </c>
      <c r="C970" t="s">
        <v>316</v>
      </c>
    </row>
    <row r="971" spans="1:3" hidden="1" x14ac:dyDescent="0.55000000000000004">
      <c r="A971">
        <v>2405782366</v>
      </c>
      <c r="B971">
        <v>24</v>
      </c>
      <c r="C971" t="s">
        <v>317</v>
      </c>
    </row>
    <row r="972" spans="1:3" x14ac:dyDescent="0.55000000000000004">
      <c r="A972">
        <v>2405800657</v>
      </c>
      <c r="B972">
        <v>14</v>
      </c>
      <c r="C972" t="s">
        <v>314</v>
      </c>
    </row>
    <row r="973" spans="1:3" x14ac:dyDescent="0.55000000000000004">
      <c r="A973">
        <v>2405813109</v>
      </c>
      <c r="B973">
        <v>15</v>
      </c>
      <c r="C973" t="s">
        <v>314</v>
      </c>
    </row>
    <row r="974" spans="1:3" hidden="1" x14ac:dyDescent="0.55000000000000004">
      <c r="A974">
        <v>2405826833</v>
      </c>
      <c r="B974">
        <v>25</v>
      </c>
      <c r="C974" t="s">
        <v>314</v>
      </c>
    </row>
    <row r="975" spans="1:3" x14ac:dyDescent="0.55000000000000004">
      <c r="A975">
        <v>2405834219</v>
      </c>
      <c r="B975">
        <v>16</v>
      </c>
      <c r="C975" t="s">
        <v>314</v>
      </c>
    </row>
    <row r="976" spans="1:3" hidden="1" x14ac:dyDescent="0.55000000000000004">
      <c r="A976">
        <v>2405869237</v>
      </c>
      <c r="B976">
        <v>23</v>
      </c>
      <c r="C976" t="s">
        <v>318</v>
      </c>
    </row>
    <row r="977" spans="1:3" hidden="1" x14ac:dyDescent="0.55000000000000004">
      <c r="A977">
        <v>2405898754</v>
      </c>
      <c r="B977">
        <v>24</v>
      </c>
      <c r="C977" t="s">
        <v>319</v>
      </c>
    </row>
    <row r="978" spans="1:3" x14ac:dyDescent="0.55000000000000004">
      <c r="A978">
        <v>2405907127</v>
      </c>
      <c r="B978">
        <v>10</v>
      </c>
      <c r="C978" t="s">
        <v>314</v>
      </c>
    </row>
    <row r="979" spans="1:3" x14ac:dyDescent="0.55000000000000004">
      <c r="A979">
        <v>2405944895</v>
      </c>
      <c r="B979">
        <v>12</v>
      </c>
      <c r="C979" t="s">
        <v>314</v>
      </c>
    </row>
    <row r="980" spans="1:3" hidden="1" x14ac:dyDescent="0.55000000000000004">
      <c r="A980">
        <v>2405986458</v>
      </c>
      <c r="B980">
        <v>22</v>
      </c>
      <c r="C980" t="s">
        <v>320</v>
      </c>
    </row>
    <row r="981" spans="1:3" hidden="1" x14ac:dyDescent="0.55000000000000004">
      <c r="A981">
        <v>2405996063</v>
      </c>
      <c r="B981">
        <v>29</v>
      </c>
      <c r="C981" t="s">
        <v>314</v>
      </c>
    </row>
    <row r="982" spans="1:3" hidden="1" x14ac:dyDescent="0.55000000000000004">
      <c r="A982">
        <v>2406029446</v>
      </c>
      <c r="B982">
        <v>21</v>
      </c>
      <c r="C982" t="s">
        <v>321</v>
      </c>
    </row>
    <row r="983" spans="1:3" hidden="1" x14ac:dyDescent="0.55000000000000004">
      <c r="A983">
        <v>2406049722</v>
      </c>
      <c r="B983">
        <v>26</v>
      </c>
      <c r="C983" t="s">
        <v>314</v>
      </c>
    </row>
    <row r="984" spans="1:3" x14ac:dyDescent="0.55000000000000004">
      <c r="A984">
        <v>2406059037</v>
      </c>
      <c r="B984">
        <v>9</v>
      </c>
      <c r="C984" t="s">
        <v>314</v>
      </c>
    </row>
    <row r="985" spans="1:3" x14ac:dyDescent="0.55000000000000004">
      <c r="A985">
        <v>2406065671</v>
      </c>
      <c r="B985">
        <v>5</v>
      </c>
      <c r="C985" t="s">
        <v>314</v>
      </c>
    </row>
    <row r="986" spans="1:3" x14ac:dyDescent="0.55000000000000004">
      <c r="A986">
        <v>2406170301</v>
      </c>
      <c r="B986">
        <v>17</v>
      </c>
      <c r="C986" t="s">
        <v>314</v>
      </c>
    </row>
    <row r="987" spans="1:3" x14ac:dyDescent="0.55000000000000004">
      <c r="A987">
        <v>2406234432</v>
      </c>
      <c r="B987">
        <v>13</v>
      </c>
      <c r="C987" t="s">
        <v>314</v>
      </c>
    </row>
    <row r="988" spans="1:3" x14ac:dyDescent="0.55000000000000004">
      <c r="A988">
        <v>2406249987</v>
      </c>
      <c r="B988">
        <v>3</v>
      </c>
      <c r="C988" t="s">
        <v>314</v>
      </c>
    </row>
    <row r="989" spans="1:3" hidden="1" x14ac:dyDescent="0.55000000000000004">
      <c r="A989">
        <v>2406337698</v>
      </c>
      <c r="B989">
        <v>32</v>
      </c>
      <c r="C989" t="s">
        <v>314</v>
      </c>
    </row>
    <row r="990" spans="1:3" hidden="1" x14ac:dyDescent="0.55000000000000004">
      <c r="A990">
        <v>2406452480</v>
      </c>
      <c r="B990">
        <v>19</v>
      </c>
      <c r="C990" t="s">
        <v>322</v>
      </c>
    </row>
    <row r="991" spans="1:3" hidden="1" x14ac:dyDescent="0.55000000000000004">
      <c r="A991">
        <v>2406487068</v>
      </c>
      <c r="B991">
        <v>20</v>
      </c>
      <c r="C991" t="s">
        <v>323</v>
      </c>
    </row>
    <row r="992" spans="1:3" hidden="1" x14ac:dyDescent="0.55000000000000004">
      <c r="A992">
        <v>2406530526</v>
      </c>
      <c r="B992">
        <v>22</v>
      </c>
      <c r="C992" t="s">
        <v>324</v>
      </c>
    </row>
    <row r="993" spans="1:3" hidden="1" x14ac:dyDescent="0.55000000000000004">
      <c r="A993">
        <v>2407459501</v>
      </c>
      <c r="B993">
        <v>22</v>
      </c>
      <c r="C993" t="s">
        <v>325</v>
      </c>
    </row>
    <row r="994" spans="1:3" hidden="1" x14ac:dyDescent="0.55000000000000004">
      <c r="A994">
        <v>2430384349</v>
      </c>
      <c r="B994">
        <v>34</v>
      </c>
      <c r="C994" t="s">
        <v>47</v>
      </c>
    </row>
    <row r="995" spans="1:3" x14ac:dyDescent="0.55000000000000004">
      <c r="A995">
        <v>2430422278</v>
      </c>
      <c r="B995">
        <v>8</v>
      </c>
      <c r="C995" t="s">
        <v>47</v>
      </c>
    </row>
    <row r="996" spans="1:3" hidden="1" x14ac:dyDescent="0.55000000000000004">
      <c r="A996">
        <v>2430498968</v>
      </c>
      <c r="B996">
        <v>28</v>
      </c>
      <c r="C996" t="s">
        <v>47</v>
      </c>
    </row>
    <row r="997" spans="1:3" hidden="1" x14ac:dyDescent="0.55000000000000004">
      <c r="A997">
        <v>2430560926</v>
      </c>
      <c r="B997">
        <v>31</v>
      </c>
      <c r="C997" t="s">
        <v>47</v>
      </c>
    </row>
    <row r="998" spans="1:3" x14ac:dyDescent="0.55000000000000004">
      <c r="A998">
        <v>2430585584</v>
      </c>
      <c r="B998">
        <v>2</v>
      </c>
      <c r="C998" t="s">
        <v>47</v>
      </c>
    </row>
    <row r="999" spans="1:3" x14ac:dyDescent="0.55000000000000004">
      <c r="A999">
        <v>2430600165</v>
      </c>
      <c r="B999">
        <v>6</v>
      </c>
      <c r="C999" t="s">
        <v>47</v>
      </c>
    </row>
    <row r="1000" spans="1:3" hidden="1" x14ac:dyDescent="0.55000000000000004">
      <c r="A1000">
        <v>2430601387</v>
      </c>
      <c r="B1000">
        <v>30</v>
      </c>
      <c r="C1000" t="s">
        <v>47</v>
      </c>
    </row>
    <row r="1001" spans="1:3" x14ac:dyDescent="0.55000000000000004">
      <c r="A1001">
        <v>2430620765</v>
      </c>
      <c r="B1001">
        <v>11</v>
      </c>
      <c r="C1001" t="s">
        <v>47</v>
      </c>
    </row>
    <row r="1002" spans="1:3" x14ac:dyDescent="0.55000000000000004">
      <c r="A1002">
        <v>2430697762</v>
      </c>
      <c r="B1002">
        <v>4</v>
      </c>
      <c r="C1002" t="s">
        <v>47</v>
      </c>
    </row>
    <row r="1003" spans="1:3" hidden="1" x14ac:dyDescent="0.55000000000000004">
      <c r="A1003">
        <v>2430712604</v>
      </c>
      <c r="B1003">
        <v>33</v>
      </c>
      <c r="C1003" t="s">
        <v>47</v>
      </c>
    </row>
    <row r="1004" spans="1:3" x14ac:dyDescent="0.55000000000000004">
      <c r="A1004">
        <v>2430731614</v>
      </c>
      <c r="B1004">
        <v>1</v>
      </c>
      <c r="C1004" t="s">
        <v>47</v>
      </c>
    </row>
    <row r="1005" spans="1:3" hidden="1" x14ac:dyDescent="0.55000000000000004">
      <c r="A1005">
        <v>2430742866</v>
      </c>
      <c r="B1005">
        <v>27</v>
      </c>
      <c r="C1005" t="s">
        <v>47</v>
      </c>
    </row>
    <row r="1006" spans="1:3" x14ac:dyDescent="0.55000000000000004">
      <c r="A1006">
        <v>2430751188</v>
      </c>
      <c r="B1006">
        <v>7</v>
      </c>
      <c r="C1006" t="s">
        <v>47</v>
      </c>
    </row>
    <row r="1007" spans="1:3" x14ac:dyDescent="0.55000000000000004">
      <c r="A1007">
        <v>2430799501</v>
      </c>
      <c r="B1007">
        <v>14</v>
      </c>
      <c r="C1007" t="s">
        <v>47</v>
      </c>
    </row>
    <row r="1008" spans="1:3" x14ac:dyDescent="0.55000000000000004">
      <c r="A1008">
        <v>2430811967</v>
      </c>
      <c r="B1008">
        <v>15</v>
      </c>
      <c r="C1008" t="s">
        <v>47</v>
      </c>
    </row>
    <row r="1009" spans="1:3" hidden="1" x14ac:dyDescent="0.55000000000000004">
      <c r="A1009">
        <v>2430824769</v>
      </c>
      <c r="B1009">
        <v>25</v>
      </c>
      <c r="C1009" t="s">
        <v>47</v>
      </c>
    </row>
    <row r="1010" spans="1:3" x14ac:dyDescent="0.55000000000000004">
      <c r="A1010">
        <v>2430830218</v>
      </c>
      <c r="B1010">
        <v>16</v>
      </c>
      <c r="C1010" t="s">
        <v>47</v>
      </c>
    </row>
    <row r="1011" spans="1:3" x14ac:dyDescent="0.55000000000000004">
      <c r="A1011">
        <v>2430905944</v>
      </c>
      <c r="B1011">
        <v>10</v>
      </c>
      <c r="C1011" t="s">
        <v>47</v>
      </c>
    </row>
    <row r="1012" spans="1:3" x14ac:dyDescent="0.55000000000000004">
      <c r="A1012">
        <v>2430943753</v>
      </c>
      <c r="B1012">
        <v>12</v>
      </c>
      <c r="C1012" t="s">
        <v>47</v>
      </c>
    </row>
    <row r="1013" spans="1:3" hidden="1" x14ac:dyDescent="0.55000000000000004">
      <c r="A1013">
        <v>2430994198</v>
      </c>
      <c r="B1013">
        <v>29</v>
      </c>
      <c r="C1013" t="s">
        <v>47</v>
      </c>
    </row>
    <row r="1014" spans="1:3" hidden="1" x14ac:dyDescent="0.55000000000000004">
      <c r="A1014">
        <v>2431047738</v>
      </c>
      <c r="B1014">
        <v>26</v>
      </c>
      <c r="C1014" t="s">
        <v>47</v>
      </c>
    </row>
    <row r="1015" spans="1:3" x14ac:dyDescent="0.55000000000000004">
      <c r="A1015">
        <v>2431057881</v>
      </c>
      <c r="B1015">
        <v>9</v>
      </c>
      <c r="C1015" t="s">
        <v>47</v>
      </c>
    </row>
    <row r="1016" spans="1:3" x14ac:dyDescent="0.55000000000000004">
      <c r="A1016">
        <v>2431166325</v>
      </c>
      <c r="B1016">
        <v>17</v>
      </c>
      <c r="C1016" t="s">
        <v>47</v>
      </c>
    </row>
    <row r="1017" spans="1:3" x14ac:dyDescent="0.55000000000000004">
      <c r="A1017">
        <v>2431167089</v>
      </c>
      <c r="B1017">
        <v>5</v>
      </c>
      <c r="C1017" t="s">
        <v>47</v>
      </c>
    </row>
    <row r="1018" spans="1:3" x14ac:dyDescent="0.55000000000000004">
      <c r="A1018">
        <v>2431233290</v>
      </c>
      <c r="B1018">
        <v>13</v>
      </c>
      <c r="C1018" t="s">
        <v>47</v>
      </c>
    </row>
    <row r="1019" spans="1:3" x14ac:dyDescent="0.55000000000000004">
      <c r="A1019">
        <v>2431248804</v>
      </c>
      <c r="B1019">
        <v>3</v>
      </c>
      <c r="C1019" t="s">
        <v>47</v>
      </c>
    </row>
    <row r="1020" spans="1:3" hidden="1" x14ac:dyDescent="0.55000000000000004">
      <c r="A1020">
        <v>2431334942</v>
      </c>
      <c r="B1020">
        <v>32</v>
      </c>
      <c r="C1020" t="s">
        <v>47</v>
      </c>
    </row>
    <row r="1021" spans="1:3" hidden="1" x14ac:dyDescent="0.55000000000000004">
      <c r="A1021">
        <v>2700353079</v>
      </c>
      <c r="B1021">
        <v>34</v>
      </c>
      <c r="C1021" t="s">
        <v>0</v>
      </c>
    </row>
    <row r="1022" spans="1:3" hidden="1" x14ac:dyDescent="0.55000000000000004">
      <c r="A1022">
        <v>2700357605</v>
      </c>
      <c r="B1022">
        <v>24</v>
      </c>
      <c r="C1022" t="s">
        <v>1</v>
      </c>
    </row>
    <row r="1023" spans="1:3" hidden="1" x14ac:dyDescent="0.55000000000000004">
      <c r="A1023">
        <v>2700386666</v>
      </c>
      <c r="B1023">
        <v>34</v>
      </c>
      <c r="C1023" t="s">
        <v>326</v>
      </c>
    </row>
    <row r="1024" spans="1:3" x14ac:dyDescent="0.55000000000000004">
      <c r="A1024">
        <v>2700390962</v>
      </c>
      <c r="B1024">
        <v>8</v>
      </c>
      <c r="C1024" t="s">
        <v>0</v>
      </c>
    </row>
    <row r="1025" spans="1:3" x14ac:dyDescent="0.55000000000000004">
      <c r="A1025">
        <v>2700426256</v>
      </c>
      <c r="B1025">
        <v>8</v>
      </c>
      <c r="C1025" t="s">
        <v>327</v>
      </c>
    </row>
    <row r="1026" spans="1:3" hidden="1" x14ac:dyDescent="0.55000000000000004">
      <c r="A1026">
        <v>2700467698</v>
      </c>
      <c r="B1026">
        <v>28</v>
      </c>
      <c r="C1026" t="s">
        <v>0</v>
      </c>
    </row>
    <row r="1027" spans="1:3" hidden="1" x14ac:dyDescent="0.55000000000000004">
      <c r="A1027">
        <v>2700501277</v>
      </c>
      <c r="B1027">
        <v>28</v>
      </c>
      <c r="C1027" t="s">
        <v>328</v>
      </c>
    </row>
    <row r="1028" spans="1:3" x14ac:dyDescent="0.55000000000000004">
      <c r="A1028">
        <v>2700508653</v>
      </c>
      <c r="B1028">
        <v>11</v>
      </c>
      <c r="C1028" t="s">
        <v>0</v>
      </c>
    </row>
    <row r="1029" spans="1:3" hidden="1" x14ac:dyDescent="0.55000000000000004">
      <c r="A1029">
        <v>2700529656</v>
      </c>
      <c r="B1029">
        <v>31</v>
      </c>
      <c r="C1029" t="s">
        <v>0</v>
      </c>
    </row>
    <row r="1030" spans="1:3" x14ac:dyDescent="0.55000000000000004">
      <c r="A1030">
        <v>2700543916</v>
      </c>
      <c r="B1030">
        <v>11</v>
      </c>
      <c r="C1030" t="s">
        <v>329</v>
      </c>
    </row>
    <row r="1031" spans="1:3" x14ac:dyDescent="0.55000000000000004">
      <c r="A1031">
        <v>2700554313</v>
      </c>
      <c r="B1031">
        <v>2</v>
      </c>
      <c r="C1031" t="s">
        <v>0</v>
      </c>
    </row>
    <row r="1032" spans="1:3" hidden="1" x14ac:dyDescent="0.55000000000000004">
      <c r="A1032">
        <v>2700563644</v>
      </c>
      <c r="B1032">
        <v>31</v>
      </c>
      <c r="C1032" t="s">
        <v>330</v>
      </c>
    </row>
    <row r="1033" spans="1:3" x14ac:dyDescent="0.55000000000000004">
      <c r="A1033">
        <v>2700568849</v>
      </c>
      <c r="B1033">
        <v>6</v>
      </c>
      <c r="C1033" t="s">
        <v>0</v>
      </c>
    </row>
    <row r="1034" spans="1:3" hidden="1" x14ac:dyDescent="0.55000000000000004">
      <c r="A1034">
        <v>2700570117</v>
      </c>
      <c r="B1034">
        <v>30</v>
      </c>
      <c r="C1034" t="s">
        <v>0</v>
      </c>
    </row>
    <row r="1035" spans="1:3" x14ac:dyDescent="0.55000000000000004">
      <c r="A1035">
        <v>2700589138</v>
      </c>
      <c r="B1035">
        <v>2</v>
      </c>
      <c r="C1035" t="s">
        <v>331</v>
      </c>
    </row>
    <row r="1036" spans="1:3" x14ac:dyDescent="0.55000000000000004">
      <c r="A1036">
        <v>2700604005</v>
      </c>
      <c r="B1036">
        <v>6</v>
      </c>
      <c r="C1036" t="s">
        <v>332</v>
      </c>
    </row>
    <row r="1037" spans="1:3" hidden="1" x14ac:dyDescent="0.55000000000000004">
      <c r="A1037">
        <v>2700604630</v>
      </c>
      <c r="B1037">
        <v>30</v>
      </c>
      <c r="C1037" t="s">
        <v>333</v>
      </c>
    </row>
    <row r="1038" spans="1:3" hidden="1" x14ac:dyDescent="0.55000000000000004">
      <c r="A1038">
        <v>2700649083</v>
      </c>
      <c r="B1038">
        <v>18</v>
      </c>
      <c r="C1038" t="s">
        <v>1</v>
      </c>
    </row>
    <row r="1039" spans="1:3" x14ac:dyDescent="0.55000000000000004">
      <c r="A1039">
        <v>2700666551</v>
      </c>
      <c r="B1039">
        <v>4</v>
      </c>
      <c r="C1039" t="s">
        <v>0</v>
      </c>
    </row>
    <row r="1040" spans="1:3" hidden="1" x14ac:dyDescent="0.55000000000000004">
      <c r="A1040">
        <v>2700681334</v>
      </c>
      <c r="B1040">
        <v>33</v>
      </c>
      <c r="C1040" t="s">
        <v>0</v>
      </c>
    </row>
    <row r="1041" spans="1:3" x14ac:dyDescent="0.55000000000000004">
      <c r="A1041">
        <v>2700699664</v>
      </c>
      <c r="B1041">
        <v>4</v>
      </c>
      <c r="C1041" t="s">
        <v>334</v>
      </c>
    </row>
    <row r="1042" spans="1:3" x14ac:dyDescent="0.55000000000000004">
      <c r="A1042">
        <v>2700700389</v>
      </c>
      <c r="B1042">
        <v>1</v>
      </c>
      <c r="C1042" t="s">
        <v>0</v>
      </c>
    </row>
    <row r="1043" spans="1:3" hidden="1" x14ac:dyDescent="0.55000000000000004">
      <c r="A1043">
        <v>2700711641</v>
      </c>
      <c r="B1043">
        <v>27</v>
      </c>
      <c r="C1043" t="s">
        <v>0</v>
      </c>
    </row>
    <row r="1044" spans="1:3" hidden="1" x14ac:dyDescent="0.55000000000000004">
      <c r="A1044">
        <v>2700716164</v>
      </c>
      <c r="B1044">
        <v>33</v>
      </c>
      <c r="C1044" t="s">
        <v>335</v>
      </c>
    </row>
    <row r="1045" spans="1:3" x14ac:dyDescent="0.55000000000000004">
      <c r="A1045">
        <v>2700719963</v>
      </c>
      <c r="B1045">
        <v>7</v>
      </c>
      <c r="C1045" t="s">
        <v>0</v>
      </c>
    </row>
    <row r="1046" spans="1:3" x14ac:dyDescent="0.55000000000000004">
      <c r="A1046">
        <v>2700734320</v>
      </c>
      <c r="B1046">
        <v>1</v>
      </c>
      <c r="C1046" t="s">
        <v>336</v>
      </c>
    </row>
    <row r="1047" spans="1:3" hidden="1" x14ac:dyDescent="0.55000000000000004">
      <c r="A1047">
        <v>2700746501</v>
      </c>
      <c r="B1047">
        <v>27</v>
      </c>
      <c r="C1047" t="s">
        <v>337</v>
      </c>
    </row>
    <row r="1048" spans="1:3" x14ac:dyDescent="0.55000000000000004">
      <c r="A1048">
        <v>2700755228</v>
      </c>
      <c r="B1048">
        <v>7</v>
      </c>
      <c r="C1048" t="s">
        <v>338</v>
      </c>
    </row>
    <row r="1049" spans="1:3" x14ac:dyDescent="0.55000000000000004">
      <c r="A1049">
        <v>2700768290</v>
      </c>
      <c r="B1049">
        <v>14</v>
      </c>
      <c r="C1049" t="s">
        <v>0</v>
      </c>
    </row>
    <row r="1050" spans="1:3" x14ac:dyDescent="0.55000000000000004">
      <c r="A1050">
        <v>2700780742</v>
      </c>
      <c r="B1050">
        <v>15</v>
      </c>
      <c r="C1050" t="s">
        <v>0</v>
      </c>
    </row>
    <row r="1051" spans="1:3" hidden="1" x14ac:dyDescent="0.55000000000000004">
      <c r="A1051">
        <v>2700793499</v>
      </c>
      <c r="B1051">
        <v>25</v>
      </c>
      <c r="C1051" t="s">
        <v>0</v>
      </c>
    </row>
    <row r="1052" spans="1:3" hidden="1" x14ac:dyDescent="0.55000000000000004">
      <c r="A1052">
        <v>2700795058</v>
      </c>
      <c r="B1052">
        <v>20</v>
      </c>
      <c r="C1052" t="s">
        <v>1</v>
      </c>
    </row>
    <row r="1053" spans="1:3" x14ac:dyDescent="0.55000000000000004">
      <c r="A1053">
        <v>2700798948</v>
      </c>
      <c r="B1053">
        <v>16</v>
      </c>
      <c r="C1053" t="s">
        <v>0</v>
      </c>
    </row>
    <row r="1054" spans="1:3" x14ac:dyDescent="0.55000000000000004">
      <c r="A1054">
        <v>2700802059</v>
      </c>
      <c r="B1054">
        <v>14</v>
      </c>
      <c r="C1054" t="s">
        <v>339</v>
      </c>
    </row>
    <row r="1055" spans="1:3" x14ac:dyDescent="0.55000000000000004">
      <c r="A1055">
        <v>2700815983</v>
      </c>
      <c r="B1055">
        <v>15</v>
      </c>
      <c r="C1055" t="s">
        <v>340</v>
      </c>
    </row>
    <row r="1056" spans="1:3" hidden="1" x14ac:dyDescent="0.55000000000000004">
      <c r="A1056">
        <v>2700828233</v>
      </c>
      <c r="B1056">
        <v>25</v>
      </c>
      <c r="C1056" t="s">
        <v>341</v>
      </c>
    </row>
    <row r="1057" spans="1:3" x14ac:dyDescent="0.55000000000000004">
      <c r="A1057">
        <v>2700834236</v>
      </c>
      <c r="B1057">
        <v>16</v>
      </c>
      <c r="C1057" t="s">
        <v>342</v>
      </c>
    </row>
    <row r="1058" spans="1:3" x14ac:dyDescent="0.55000000000000004">
      <c r="A1058">
        <v>2700874673</v>
      </c>
      <c r="B1058">
        <v>10</v>
      </c>
      <c r="C1058" t="s">
        <v>0</v>
      </c>
    </row>
    <row r="1059" spans="1:3" x14ac:dyDescent="0.55000000000000004">
      <c r="A1059">
        <v>2700909880</v>
      </c>
      <c r="B1059">
        <v>10</v>
      </c>
      <c r="C1059" t="s">
        <v>343</v>
      </c>
    </row>
    <row r="1060" spans="1:3" x14ac:dyDescent="0.55000000000000004">
      <c r="A1060">
        <v>2700912528</v>
      </c>
      <c r="B1060">
        <v>12</v>
      </c>
      <c r="C1060" t="s">
        <v>0</v>
      </c>
    </row>
    <row r="1061" spans="1:3" x14ac:dyDescent="0.55000000000000004">
      <c r="A1061">
        <v>2700947080</v>
      </c>
      <c r="B1061">
        <v>12</v>
      </c>
      <c r="C1061" t="s">
        <v>344</v>
      </c>
    </row>
    <row r="1062" spans="1:3" hidden="1" x14ac:dyDescent="0.55000000000000004">
      <c r="A1062">
        <v>2700962973</v>
      </c>
      <c r="B1062">
        <v>29</v>
      </c>
      <c r="C1062" t="s">
        <v>0</v>
      </c>
    </row>
    <row r="1063" spans="1:3" hidden="1" x14ac:dyDescent="0.55000000000000004">
      <c r="A1063">
        <v>2700985635</v>
      </c>
      <c r="B1063">
        <v>22</v>
      </c>
      <c r="C1063" t="s">
        <v>1</v>
      </c>
    </row>
    <row r="1064" spans="1:3" hidden="1" x14ac:dyDescent="0.55000000000000004">
      <c r="A1064">
        <v>2700996468</v>
      </c>
      <c r="B1064">
        <v>29</v>
      </c>
      <c r="C1064" t="s">
        <v>345</v>
      </c>
    </row>
    <row r="1065" spans="1:3" hidden="1" x14ac:dyDescent="0.55000000000000004">
      <c r="A1065">
        <v>2701016468</v>
      </c>
      <c r="B1065">
        <v>26</v>
      </c>
      <c r="C1065" t="s">
        <v>0</v>
      </c>
    </row>
    <row r="1066" spans="1:3" x14ac:dyDescent="0.55000000000000004">
      <c r="A1066">
        <v>2701026670</v>
      </c>
      <c r="B1066">
        <v>9</v>
      </c>
      <c r="C1066" t="s">
        <v>0</v>
      </c>
    </row>
    <row r="1067" spans="1:3" x14ac:dyDescent="0.55000000000000004">
      <c r="A1067">
        <v>2701033304</v>
      </c>
      <c r="B1067">
        <v>5</v>
      </c>
      <c r="C1067" t="s">
        <v>0</v>
      </c>
    </row>
    <row r="1068" spans="1:3" hidden="1" x14ac:dyDescent="0.55000000000000004">
      <c r="A1068">
        <v>2701041636</v>
      </c>
      <c r="B1068">
        <v>19</v>
      </c>
      <c r="C1068" t="s">
        <v>1</v>
      </c>
    </row>
    <row r="1069" spans="1:3" hidden="1" x14ac:dyDescent="0.55000000000000004">
      <c r="A1069">
        <v>2701050554</v>
      </c>
      <c r="B1069">
        <v>26</v>
      </c>
      <c r="C1069" t="s">
        <v>346</v>
      </c>
    </row>
    <row r="1070" spans="1:3" x14ac:dyDescent="0.55000000000000004">
      <c r="A1070">
        <v>2701060610</v>
      </c>
      <c r="B1070">
        <v>9</v>
      </c>
      <c r="C1070" t="s">
        <v>347</v>
      </c>
    </row>
    <row r="1071" spans="1:3" x14ac:dyDescent="0.55000000000000004">
      <c r="A1071">
        <v>2701068489</v>
      </c>
      <c r="B1071">
        <v>5</v>
      </c>
      <c r="C1071" t="s">
        <v>348</v>
      </c>
    </row>
    <row r="1072" spans="1:3" x14ac:dyDescent="0.55000000000000004">
      <c r="A1072">
        <v>2701135055</v>
      </c>
      <c r="B1072">
        <v>17</v>
      </c>
      <c r="C1072" t="s">
        <v>0</v>
      </c>
    </row>
    <row r="1073" spans="1:3" x14ac:dyDescent="0.55000000000000004">
      <c r="A1073">
        <v>2701170348</v>
      </c>
      <c r="B1073">
        <v>17</v>
      </c>
      <c r="C1073" t="s">
        <v>349</v>
      </c>
    </row>
    <row r="1074" spans="1:3" x14ac:dyDescent="0.55000000000000004">
      <c r="A1074">
        <v>2701202065</v>
      </c>
      <c r="B1074">
        <v>13</v>
      </c>
      <c r="C1074" t="s">
        <v>0</v>
      </c>
    </row>
    <row r="1075" spans="1:3" x14ac:dyDescent="0.55000000000000004">
      <c r="A1075">
        <v>2701217533</v>
      </c>
      <c r="B1075">
        <v>3</v>
      </c>
      <c r="C1075" t="s">
        <v>0</v>
      </c>
    </row>
    <row r="1076" spans="1:3" hidden="1" x14ac:dyDescent="0.55000000000000004">
      <c r="A1076">
        <v>2701229248</v>
      </c>
      <c r="B1076">
        <v>21</v>
      </c>
      <c r="C1076" t="s">
        <v>1</v>
      </c>
    </row>
    <row r="1077" spans="1:3" x14ac:dyDescent="0.55000000000000004">
      <c r="A1077">
        <v>2701236925</v>
      </c>
      <c r="B1077">
        <v>13</v>
      </c>
      <c r="C1077" t="s">
        <v>350</v>
      </c>
    </row>
    <row r="1078" spans="1:3" x14ac:dyDescent="0.55000000000000004">
      <c r="A1078">
        <v>2701252679</v>
      </c>
      <c r="B1078">
        <v>3</v>
      </c>
      <c r="C1078" t="s">
        <v>351</v>
      </c>
    </row>
    <row r="1079" spans="1:3" hidden="1" x14ac:dyDescent="0.55000000000000004">
      <c r="A1079">
        <v>2701267804</v>
      </c>
      <c r="B1079">
        <v>23</v>
      </c>
      <c r="C1079" t="s">
        <v>1</v>
      </c>
    </row>
    <row r="1080" spans="1:3" hidden="1" x14ac:dyDescent="0.55000000000000004">
      <c r="A1080">
        <v>2701303717</v>
      </c>
      <c r="B1080">
        <v>32</v>
      </c>
      <c r="C1080" t="s">
        <v>0</v>
      </c>
    </row>
    <row r="1081" spans="1:3" hidden="1" x14ac:dyDescent="0.55000000000000004">
      <c r="A1081">
        <v>2701337730</v>
      </c>
      <c r="B1081">
        <v>32</v>
      </c>
      <c r="C1081" t="s">
        <v>352</v>
      </c>
    </row>
    <row r="1082" spans="1:3" hidden="1" x14ac:dyDescent="0.55000000000000004">
      <c r="A1082">
        <v>2705354215</v>
      </c>
      <c r="B1082">
        <v>34</v>
      </c>
      <c r="C1082" t="s">
        <v>353</v>
      </c>
    </row>
    <row r="1083" spans="1:3" x14ac:dyDescent="0.55000000000000004">
      <c r="A1083">
        <v>2705392099</v>
      </c>
      <c r="B1083">
        <v>8</v>
      </c>
      <c r="C1083" t="s">
        <v>353</v>
      </c>
    </row>
    <row r="1084" spans="1:3" hidden="1" x14ac:dyDescent="0.55000000000000004">
      <c r="A1084">
        <v>2705468834</v>
      </c>
      <c r="B1084">
        <v>28</v>
      </c>
      <c r="C1084" t="s">
        <v>353</v>
      </c>
    </row>
    <row r="1085" spans="1:3" x14ac:dyDescent="0.55000000000000004">
      <c r="A1085">
        <v>2705509922</v>
      </c>
      <c r="B1085">
        <v>11</v>
      </c>
      <c r="C1085" t="s">
        <v>353</v>
      </c>
    </row>
    <row r="1086" spans="1:3" hidden="1" x14ac:dyDescent="0.55000000000000004">
      <c r="A1086">
        <v>2705530792</v>
      </c>
      <c r="B1086">
        <v>31</v>
      </c>
      <c r="C1086" t="s">
        <v>353</v>
      </c>
    </row>
    <row r="1087" spans="1:3" x14ac:dyDescent="0.55000000000000004">
      <c r="A1087">
        <v>2705555450</v>
      </c>
      <c r="B1087">
        <v>2</v>
      </c>
      <c r="C1087" t="s">
        <v>353</v>
      </c>
    </row>
    <row r="1088" spans="1:3" x14ac:dyDescent="0.55000000000000004">
      <c r="A1088">
        <v>2705570073</v>
      </c>
      <c r="B1088">
        <v>6</v>
      </c>
      <c r="C1088" t="s">
        <v>353</v>
      </c>
    </row>
    <row r="1089" spans="1:3" hidden="1" x14ac:dyDescent="0.55000000000000004">
      <c r="A1089">
        <v>2705571294</v>
      </c>
      <c r="B1089">
        <v>30</v>
      </c>
      <c r="C1089" t="s">
        <v>353</v>
      </c>
    </row>
    <row r="1090" spans="1:3" hidden="1" x14ac:dyDescent="0.55000000000000004">
      <c r="A1090">
        <v>2705667126</v>
      </c>
      <c r="B1090">
        <v>24</v>
      </c>
      <c r="C1090" t="s">
        <v>354</v>
      </c>
    </row>
    <row r="1091" spans="1:3" x14ac:dyDescent="0.55000000000000004">
      <c r="A1091">
        <v>2705667688</v>
      </c>
      <c r="B1091">
        <v>4</v>
      </c>
      <c r="C1091" t="s">
        <v>353</v>
      </c>
    </row>
    <row r="1092" spans="1:3" hidden="1" x14ac:dyDescent="0.55000000000000004">
      <c r="A1092">
        <v>2705684910</v>
      </c>
      <c r="B1092">
        <v>33</v>
      </c>
      <c r="C1092" t="s">
        <v>353</v>
      </c>
    </row>
    <row r="1093" spans="1:3" hidden="1" x14ac:dyDescent="0.55000000000000004">
      <c r="A1093">
        <v>2705685203</v>
      </c>
      <c r="B1093">
        <v>23</v>
      </c>
      <c r="C1093" t="s">
        <v>355</v>
      </c>
    </row>
    <row r="1094" spans="1:3" x14ac:dyDescent="0.55000000000000004">
      <c r="A1094">
        <v>2705701658</v>
      </c>
      <c r="B1094">
        <v>1</v>
      </c>
      <c r="C1094" t="s">
        <v>353</v>
      </c>
    </row>
    <row r="1095" spans="1:3" hidden="1" x14ac:dyDescent="0.55000000000000004">
      <c r="A1095">
        <v>2705712837</v>
      </c>
      <c r="B1095">
        <v>27</v>
      </c>
      <c r="C1095" t="s">
        <v>353</v>
      </c>
    </row>
    <row r="1096" spans="1:3" x14ac:dyDescent="0.55000000000000004">
      <c r="A1096">
        <v>2705721186</v>
      </c>
      <c r="B1096">
        <v>7</v>
      </c>
      <c r="C1096" t="s">
        <v>353</v>
      </c>
    </row>
    <row r="1097" spans="1:3" x14ac:dyDescent="0.55000000000000004">
      <c r="A1097">
        <v>2705769559</v>
      </c>
      <c r="B1097">
        <v>14</v>
      </c>
      <c r="C1097" t="s">
        <v>353</v>
      </c>
    </row>
    <row r="1098" spans="1:3" hidden="1" x14ac:dyDescent="0.55000000000000004">
      <c r="A1098">
        <v>2705781441</v>
      </c>
      <c r="B1098">
        <v>24</v>
      </c>
      <c r="C1098" t="s">
        <v>356</v>
      </c>
    </row>
    <row r="1099" spans="1:3" x14ac:dyDescent="0.55000000000000004">
      <c r="A1099">
        <v>2705781879</v>
      </c>
      <c r="B1099">
        <v>15</v>
      </c>
      <c r="C1099" t="s">
        <v>353</v>
      </c>
    </row>
    <row r="1100" spans="1:3" hidden="1" x14ac:dyDescent="0.55000000000000004">
      <c r="A1100">
        <v>2705794722</v>
      </c>
      <c r="B1100">
        <v>25</v>
      </c>
      <c r="C1100" t="s">
        <v>353</v>
      </c>
    </row>
    <row r="1101" spans="1:3" x14ac:dyDescent="0.55000000000000004">
      <c r="A1101">
        <v>2705800217</v>
      </c>
      <c r="B1101">
        <v>16</v>
      </c>
      <c r="C1101" t="s">
        <v>353</v>
      </c>
    </row>
    <row r="1102" spans="1:3" hidden="1" x14ac:dyDescent="0.55000000000000004">
      <c r="A1102">
        <v>2705804766</v>
      </c>
      <c r="B1102">
        <v>20</v>
      </c>
      <c r="C1102" t="s">
        <v>357</v>
      </c>
    </row>
    <row r="1103" spans="1:3" hidden="1" x14ac:dyDescent="0.55000000000000004">
      <c r="A1103">
        <v>2705827975</v>
      </c>
      <c r="B1103">
        <v>21</v>
      </c>
      <c r="C1103" t="s">
        <v>358</v>
      </c>
    </row>
    <row r="1104" spans="1:3" x14ac:dyDescent="0.55000000000000004">
      <c r="A1104">
        <v>2705875942</v>
      </c>
      <c r="B1104">
        <v>10</v>
      </c>
      <c r="C1104" t="s">
        <v>353</v>
      </c>
    </row>
    <row r="1105" spans="1:3" hidden="1" x14ac:dyDescent="0.55000000000000004">
      <c r="A1105">
        <v>2705897699</v>
      </c>
      <c r="B1105">
        <v>24</v>
      </c>
      <c r="C1105" t="s">
        <v>359</v>
      </c>
    </row>
    <row r="1106" spans="1:3" x14ac:dyDescent="0.55000000000000004">
      <c r="A1106">
        <v>2705913665</v>
      </c>
      <c r="B1106">
        <v>12</v>
      </c>
      <c r="C1106" t="s">
        <v>353</v>
      </c>
    </row>
    <row r="1107" spans="1:3" hidden="1" x14ac:dyDescent="0.55000000000000004">
      <c r="A1107">
        <v>2705926451</v>
      </c>
      <c r="B1107">
        <v>23</v>
      </c>
      <c r="C1107" t="s">
        <v>360</v>
      </c>
    </row>
    <row r="1108" spans="1:3" hidden="1" x14ac:dyDescent="0.55000000000000004">
      <c r="A1108">
        <v>2705930899</v>
      </c>
      <c r="B1108">
        <v>22</v>
      </c>
      <c r="C1108" t="s">
        <v>361</v>
      </c>
    </row>
    <row r="1109" spans="1:3" hidden="1" x14ac:dyDescent="0.55000000000000004">
      <c r="A1109">
        <v>2705964196</v>
      </c>
      <c r="B1109">
        <v>29</v>
      </c>
      <c r="C1109" t="s">
        <v>353</v>
      </c>
    </row>
    <row r="1110" spans="1:3" hidden="1" x14ac:dyDescent="0.55000000000000004">
      <c r="A1110">
        <v>2706017645</v>
      </c>
      <c r="B1110">
        <v>26</v>
      </c>
      <c r="C1110" t="s">
        <v>353</v>
      </c>
    </row>
    <row r="1111" spans="1:3" x14ac:dyDescent="0.55000000000000004">
      <c r="A1111">
        <v>2706027939</v>
      </c>
      <c r="B1111">
        <v>9</v>
      </c>
      <c r="C1111" t="s">
        <v>353</v>
      </c>
    </row>
    <row r="1112" spans="1:3" x14ac:dyDescent="0.55000000000000004">
      <c r="A1112">
        <v>2706034527</v>
      </c>
      <c r="B1112">
        <v>5</v>
      </c>
      <c r="C1112" t="s">
        <v>353</v>
      </c>
    </row>
    <row r="1113" spans="1:3" hidden="1" x14ac:dyDescent="0.55000000000000004">
      <c r="A1113">
        <v>2706044151</v>
      </c>
      <c r="B1113">
        <v>20</v>
      </c>
      <c r="C1113" t="s">
        <v>362</v>
      </c>
    </row>
    <row r="1114" spans="1:3" hidden="1" x14ac:dyDescent="0.55000000000000004">
      <c r="A1114">
        <v>2706064210</v>
      </c>
      <c r="B1114">
        <v>21</v>
      </c>
      <c r="C1114" t="s">
        <v>363</v>
      </c>
    </row>
    <row r="1115" spans="1:3" x14ac:dyDescent="0.55000000000000004">
      <c r="A1115">
        <v>2706203334</v>
      </c>
      <c r="B1115">
        <v>13</v>
      </c>
      <c r="C1115" t="s">
        <v>353</v>
      </c>
    </row>
    <row r="1116" spans="1:3" hidden="1" x14ac:dyDescent="0.55000000000000004">
      <c r="A1116">
        <v>2706204562</v>
      </c>
      <c r="B1116">
        <v>21</v>
      </c>
      <c r="C1116" t="s">
        <v>364</v>
      </c>
    </row>
    <row r="1117" spans="1:3" x14ac:dyDescent="0.55000000000000004">
      <c r="A1117">
        <v>2706218670</v>
      </c>
      <c r="B1117">
        <v>3</v>
      </c>
      <c r="C1117" t="s">
        <v>353</v>
      </c>
    </row>
    <row r="1118" spans="1:3" hidden="1" x14ac:dyDescent="0.55000000000000004">
      <c r="A1118">
        <v>2706304894</v>
      </c>
      <c r="B1118">
        <v>32</v>
      </c>
      <c r="C1118" t="s">
        <v>353</v>
      </c>
    </row>
    <row r="1119" spans="1:3" x14ac:dyDescent="0.55000000000000004">
      <c r="A1119">
        <v>2706349840</v>
      </c>
      <c r="B1119">
        <v>17</v>
      </c>
      <c r="C1119" t="s">
        <v>353</v>
      </c>
    </row>
    <row r="1120" spans="1:3" hidden="1" x14ac:dyDescent="0.55000000000000004">
      <c r="A1120">
        <v>2706384817</v>
      </c>
      <c r="B1120">
        <v>19</v>
      </c>
      <c r="C1120" t="s">
        <v>365</v>
      </c>
    </row>
    <row r="1121" spans="1:3" hidden="1" x14ac:dyDescent="0.55000000000000004">
      <c r="A1121">
        <v>2709254316</v>
      </c>
      <c r="B1121">
        <v>21</v>
      </c>
      <c r="C1121" t="s">
        <v>366</v>
      </c>
    </row>
    <row r="1122" spans="1:3" hidden="1" x14ac:dyDescent="0.55000000000000004">
      <c r="A1122">
        <v>2711373058</v>
      </c>
      <c r="B1122">
        <v>21</v>
      </c>
      <c r="C1122" t="s">
        <v>367</v>
      </c>
    </row>
    <row r="1123" spans="1:3" hidden="1" x14ac:dyDescent="0.55000000000000004">
      <c r="A1123">
        <v>2730353118</v>
      </c>
      <c r="B1123">
        <v>34</v>
      </c>
      <c r="C1123" t="s">
        <v>47</v>
      </c>
    </row>
    <row r="1124" spans="1:3" x14ac:dyDescent="0.55000000000000004">
      <c r="A1124">
        <v>2730390956</v>
      </c>
      <c r="B1124">
        <v>8</v>
      </c>
      <c r="C1124" t="s">
        <v>47</v>
      </c>
    </row>
    <row r="1125" spans="1:3" hidden="1" x14ac:dyDescent="0.55000000000000004">
      <c r="A1125">
        <v>2730467692</v>
      </c>
      <c r="B1125">
        <v>28</v>
      </c>
      <c r="C1125" t="s">
        <v>47</v>
      </c>
    </row>
    <row r="1126" spans="1:3" x14ac:dyDescent="0.55000000000000004">
      <c r="A1126">
        <v>2730508648</v>
      </c>
      <c r="B1126">
        <v>11</v>
      </c>
      <c r="C1126" t="s">
        <v>47</v>
      </c>
    </row>
    <row r="1127" spans="1:3" hidden="1" x14ac:dyDescent="0.55000000000000004">
      <c r="A1127">
        <v>2730529650</v>
      </c>
      <c r="B1127">
        <v>31</v>
      </c>
      <c r="C1127" t="s">
        <v>47</v>
      </c>
    </row>
    <row r="1128" spans="1:3" x14ac:dyDescent="0.55000000000000004">
      <c r="A1128">
        <v>2730554307</v>
      </c>
      <c r="B1128">
        <v>2</v>
      </c>
      <c r="C1128" t="s">
        <v>47</v>
      </c>
    </row>
    <row r="1129" spans="1:3" x14ac:dyDescent="0.55000000000000004">
      <c r="A1129">
        <v>2730568843</v>
      </c>
      <c r="B1129">
        <v>6</v>
      </c>
      <c r="C1129" t="s">
        <v>47</v>
      </c>
    </row>
    <row r="1130" spans="1:3" hidden="1" x14ac:dyDescent="0.55000000000000004">
      <c r="A1130">
        <v>2730570111</v>
      </c>
      <c r="B1130">
        <v>30</v>
      </c>
      <c r="C1130" t="s">
        <v>47</v>
      </c>
    </row>
    <row r="1131" spans="1:3" hidden="1" x14ac:dyDescent="0.55000000000000004">
      <c r="A1131">
        <v>2730681328</v>
      </c>
      <c r="B1131">
        <v>33</v>
      </c>
      <c r="C1131" t="s">
        <v>47</v>
      </c>
    </row>
    <row r="1132" spans="1:3" x14ac:dyDescent="0.55000000000000004">
      <c r="A1132">
        <v>2730700383</v>
      </c>
      <c r="B1132">
        <v>1</v>
      </c>
      <c r="C1132" t="s">
        <v>47</v>
      </c>
    </row>
    <row r="1133" spans="1:3" hidden="1" x14ac:dyDescent="0.55000000000000004">
      <c r="A1133">
        <v>2730711635</v>
      </c>
      <c r="B1133">
        <v>27</v>
      </c>
      <c r="C1133" t="s">
        <v>47</v>
      </c>
    </row>
    <row r="1134" spans="1:3" x14ac:dyDescent="0.55000000000000004">
      <c r="A1134">
        <v>2730719957</v>
      </c>
      <c r="B1134">
        <v>7</v>
      </c>
      <c r="C1134" t="s">
        <v>47</v>
      </c>
    </row>
    <row r="1135" spans="1:3" x14ac:dyDescent="0.55000000000000004">
      <c r="A1135">
        <v>2730768330</v>
      </c>
      <c r="B1135">
        <v>14</v>
      </c>
      <c r="C1135" t="s">
        <v>47</v>
      </c>
    </row>
    <row r="1136" spans="1:3" x14ac:dyDescent="0.55000000000000004">
      <c r="A1136">
        <v>2730780722</v>
      </c>
      <c r="B1136">
        <v>15</v>
      </c>
      <c r="C1136" t="s">
        <v>47</v>
      </c>
    </row>
    <row r="1137" spans="1:3" x14ac:dyDescent="0.55000000000000004">
      <c r="A1137">
        <v>2730792061</v>
      </c>
      <c r="B1137">
        <v>4</v>
      </c>
      <c r="C1137" t="s">
        <v>47</v>
      </c>
    </row>
    <row r="1138" spans="1:3" hidden="1" x14ac:dyDescent="0.55000000000000004">
      <c r="A1138">
        <v>2730793493</v>
      </c>
      <c r="B1138">
        <v>25</v>
      </c>
      <c r="C1138" t="s">
        <v>47</v>
      </c>
    </row>
    <row r="1139" spans="1:3" x14ac:dyDescent="0.55000000000000004">
      <c r="A1139">
        <v>2730798942</v>
      </c>
      <c r="B1139">
        <v>16</v>
      </c>
      <c r="C1139" t="s">
        <v>47</v>
      </c>
    </row>
    <row r="1140" spans="1:3" x14ac:dyDescent="0.55000000000000004">
      <c r="A1140">
        <v>2730874667</v>
      </c>
      <c r="B1140">
        <v>10</v>
      </c>
      <c r="C1140" t="s">
        <v>47</v>
      </c>
    </row>
    <row r="1141" spans="1:3" x14ac:dyDescent="0.55000000000000004">
      <c r="A1141">
        <v>2730912568</v>
      </c>
      <c r="B1141">
        <v>12</v>
      </c>
      <c r="C1141" t="s">
        <v>47</v>
      </c>
    </row>
    <row r="1142" spans="1:3" hidden="1" x14ac:dyDescent="0.55000000000000004">
      <c r="A1142">
        <v>2730962967</v>
      </c>
      <c r="B1142">
        <v>29</v>
      </c>
      <c r="C1142" t="s">
        <v>47</v>
      </c>
    </row>
    <row r="1143" spans="1:3" hidden="1" x14ac:dyDescent="0.55000000000000004">
      <c r="A1143">
        <v>2731016507</v>
      </c>
      <c r="B1143">
        <v>26</v>
      </c>
      <c r="C1143" t="s">
        <v>47</v>
      </c>
    </row>
    <row r="1144" spans="1:3" x14ac:dyDescent="0.55000000000000004">
      <c r="A1144">
        <v>2731026664</v>
      </c>
      <c r="B1144">
        <v>9</v>
      </c>
      <c r="C1144" t="s">
        <v>47</v>
      </c>
    </row>
    <row r="1145" spans="1:3" x14ac:dyDescent="0.55000000000000004">
      <c r="A1145">
        <v>2731033298</v>
      </c>
      <c r="B1145">
        <v>5</v>
      </c>
      <c r="C1145" t="s">
        <v>47</v>
      </c>
    </row>
    <row r="1146" spans="1:3" x14ac:dyDescent="0.55000000000000004">
      <c r="A1146">
        <v>2731135049</v>
      </c>
      <c r="B1146">
        <v>17</v>
      </c>
      <c r="C1146" t="s">
        <v>47</v>
      </c>
    </row>
    <row r="1147" spans="1:3" x14ac:dyDescent="0.55000000000000004">
      <c r="A1147">
        <v>2731202059</v>
      </c>
      <c r="B1147">
        <v>13</v>
      </c>
      <c r="C1147" t="s">
        <v>47</v>
      </c>
    </row>
    <row r="1148" spans="1:3" x14ac:dyDescent="0.55000000000000004">
      <c r="A1148">
        <v>2731217573</v>
      </c>
      <c r="B1148">
        <v>3</v>
      </c>
      <c r="C1148" t="s">
        <v>47</v>
      </c>
    </row>
    <row r="1149" spans="1:3" hidden="1" x14ac:dyDescent="0.55000000000000004">
      <c r="A1149">
        <v>2731303756</v>
      </c>
      <c r="B1149">
        <v>32</v>
      </c>
      <c r="C1149" t="s">
        <v>47</v>
      </c>
    </row>
    <row r="1150" spans="1:3" hidden="1" x14ac:dyDescent="0.55000000000000004">
      <c r="A1150">
        <v>3000357605</v>
      </c>
      <c r="B1150">
        <v>24</v>
      </c>
      <c r="C1150" t="s">
        <v>1</v>
      </c>
    </row>
    <row r="1151" spans="1:3" hidden="1" x14ac:dyDescent="0.55000000000000004">
      <c r="A1151">
        <v>3000386237</v>
      </c>
      <c r="B1151">
        <v>34</v>
      </c>
      <c r="C1151" t="s">
        <v>368</v>
      </c>
    </row>
    <row r="1152" spans="1:3" hidden="1" x14ac:dyDescent="0.55000000000000004">
      <c r="A1152">
        <v>3000387057</v>
      </c>
      <c r="B1152">
        <v>34</v>
      </c>
      <c r="C1152" t="s">
        <v>0</v>
      </c>
    </row>
    <row r="1153" spans="1:3" x14ac:dyDescent="0.55000000000000004">
      <c r="A1153">
        <v>3000424879</v>
      </c>
      <c r="B1153">
        <v>8</v>
      </c>
      <c r="C1153" t="s">
        <v>369</v>
      </c>
    </row>
    <row r="1154" spans="1:3" x14ac:dyDescent="0.55000000000000004">
      <c r="A1154">
        <v>3000425698</v>
      </c>
      <c r="B1154">
        <v>8</v>
      </c>
      <c r="C1154" t="s">
        <v>0</v>
      </c>
    </row>
    <row r="1155" spans="1:3" hidden="1" x14ac:dyDescent="0.55000000000000004">
      <c r="A1155">
        <v>3000500054</v>
      </c>
      <c r="B1155">
        <v>28</v>
      </c>
      <c r="C1155" t="s">
        <v>370</v>
      </c>
    </row>
    <row r="1156" spans="1:3" hidden="1" x14ac:dyDescent="0.55000000000000004">
      <c r="A1156">
        <v>3000500874</v>
      </c>
      <c r="B1156">
        <v>28</v>
      </c>
      <c r="C1156" t="s">
        <v>0</v>
      </c>
    </row>
    <row r="1157" spans="1:3" x14ac:dyDescent="0.55000000000000004">
      <c r="A1157">
        <v>3000542546</v>
      </c>
      <c r="B1157">
        <v>11</v>
      </c>
      <c r="C1157" t="s">
        <v>371</v>
      </c>
    </row>
    <row r="1158" spans="1:3" x14ac:dyDescent="0.55000000000000004">
      <c r="A1158">
        <v>3000543364</v>
      </c>
      <c r="B1158">
        <v>11</v>
      </c>
      <c r="C1158" t="s">
        <v>0</v>
      </c>
    </row>
    <row r="1159" spans="1:3" hidden="1" x14ac:dyDescent="0.55000000000000004">
      <c r="A1159">
        <v>3000561977</v>
      </c>
      <c r="B1159">
        <v>31</v>
      </c>
      <c r="C1159" t="s">
        <v>372</v>
      </c>
    </row>
    <row r="1160" spans="1:3" hidden="1" x14ac:dyDescent="0.55000000000000004">
      <c r="A1160">
        <v>3000562797</v>
      </c>
      <c r="B1160">
        <v>31</v>
      </c>
      <c r="C1160" t="s">
        <v>0</v>
      </c>
    </row>
    <row r="1161" spans="1:3" x14ac:dyDescent="0.55000000000000004">
      <c r="A1161">
        <v>3000588209</v>
      </c>
      <c r="B1161">
        <v>2</v>
      </c>
      <c r="C1161" t="s">
        <v>373</v>
      </c>
    </row>
    <row r="1162" spans="1:3" x14ac:dyDescent="0.55000000000000004">
      <c r="A1162">
        <v>3000589027</v>
      </c>
      <c r="B1162">
        <v>2</v>
      </c>
      <c r="C1162" t="s">
        <v>0</v>
      </c>
    </row>
    <row r="1163" spans="1:3" x14ac:dyDescent="0.55000000000000004">
      <c r="A1163">
        <v>3000602657</v>
      </c>
      <c r="B1163">
        <v>6</v>
      </c>
      <c r="C1163" t="s">
        <v>374</v>
      </c>
    </row>
    <row r="1164" spans="1:3" x14ac:dyDescent="0.55000000000000004">
      <c r="A1164">
        <v>3000603475</v>
      </c>
      <c r="B1164">
        <v>6</v>
      </c>
      <c r="C1164" t="s">
        <v>0</v>
      </c>
    </row>
    <row r="1165" spans="1:3" hidden="1" x14ac:dyDescent="0.55000000000000004">
      <c r="A1165">
        <v>3000603713</v>
      </c>
      <c r="B1165">
        <v>30</v>
      </c>
      <c r="C1165" t="s">
        <v>375</v>
      </c>
    </row>
    <row r="1166" spans="1:3" hidden="1" x14ac:dyDescent="0.55000000000000004">
      <c r="A1166">
        <v>3000604531</v>
      </c>
      <c r="B1166">
        <v>30</v>
      </c>
      <c r="C1166" t="s">
        <v>0</v>
      </c>
    </row>
    <row r="1167" spans="1:3" hidden="1" x14ac:dyDescent="0.55000000000000004">
      <c r="A1167">
        <v>3000649083</v>
      </c>
      <c r="B1167">
        <v>18</v>
      </c>
      <c r="C1167" t="s">
        <v>1</v>
      </c>
    </row>
    <row r="1168" spans="1:3" x14ac:dyDescent="0.55000000000000004">
      <c r="A1168">
        <v>3000700325</v>
      </c>
      <c r="B1168">
        <v>4</v>
      </c>
      <c r="C1168" t="s">
        <v>376</v>
      </c>
    </row>
    <row r="1169" spans="1:3" x14ac:dyDescent="0.55000000000000004">
      <c r="A1169">
        <v>3000701143</v>
      </c>
      <c r="B1169">
        <v>4</v>
      </c>
      <c r="C1169" t="s">
        <v>0</v>
      </c>
    </row>
    <row r="1170" spans="1:3" hidden="1" x14ac:dyDescent="0.55000000000000004">
      <c r="A1170">
        <v>3000714920</v>
      </c>
      <c r="B1170">
        <v>33</v>
      </c>
      <c r="C1170" t="s">
        <v>377</v>
      </c>
    </row>
    <row r="1171" spans="1:3" hidden="1" x14ac:dyDescent="0.55000000000000004">
      <c r="A1171">
        <v>3000715738</v>
      </c>
      <c r="B1171">
        <v>33</v>
      </c>
      <c r="C1171" t="s">
        <v>0</v>
      </c>
    </row>
    <row r="1172" spans="1:3" x14ac:dyDescent="0.55000000000000004">
      <c r="A1172">
        <v>3000734006</v>
      </c>
      <c r="B1172">
        <v>1</v>
      </c>
      <c r="C1172" t="s">
        <v>378</v>
      </c>
    </row>
    <row r="1173" spans="1:3" x14ac:dyDescent="0.55000000000000004">
      <c r="A1173">
        <v>3000734825</v>
      </c>
      <c r="B1173">
        <v>1</v>
      </c>
      <c r="C1173" t="s">
        <v>0</v>
      </c>
    </row>
    <row r="1174" spans="1:3" hidden="1" x14ac:dyDescent="0.55000000000000004">
      <c r="A1174">
        <v>3000745242</v>
      </c>
      <c r="B1174">
        <v>27</v>
      </c>
      <c r="C1174" t="s">
        <v>379</v>
      </c>
    </row>
    <row r="1175" spans="1:3" hidden="1" x14ac:dyDescent="0.55000000000000004">
      <c r="A1175">
        <v>3000746060</v>
      </c>
      <c r="B1175">
        <v>27</v>
      </c>
      <c r="C1175" t="s">
        <v>0</v>
      </c>
    </row>
    <row r="1176" spans="1:3" x14ac:dyDescent="0.55000000000000004">
      <c r="A1176">
        <v>3000753842</v>
      </c>
      <c r="B1176">
        <v>7</v>
      </c>
      <c r="C1176" t="s">
        <v>380</v>
      </c>
    </row>
    <row r="1177" spans="1:3" x14ac:dyDescent="0.55000000000000004">
      <c r="A1177">
        <v>3000754660</v>
      </c>
      <c r="B1177">
        <v>7</v>
      </c>
      <c r="C1177" t="s">
        <v>0</v>
      </c>
    </row>
    <row r="1178" spans="1:3" hidden="1" x14ac:dyDescent="0.55000000000000004">
      <c r="A1178">
        <v>3000795058</v>
      </c>
      <c r="B1178">
        <v>20</v>
      </c>
      <c r="C1178" t="s">
        <v>1</v>
      </c>
    </row>
    <row r="1179" spans="1:3" x14ac:dyDescent="0.55000000000000004">
      <c r="A1179">
        <v>3000801915</v>
      </c>
      <c r="B1179">
        <v>14</v>
      </c>
      <c r="C1179" t="s">
        <v>381</v>
      </c>
    </row>
    <row r="1180" spans="1:3" x14ac:dyDescent="0.55000000000000004">
      <c r="A1180">
        <v>3000802733</v>
      </c>
      <c r="B1180">
        <v>14</v>
      </c>
      <c r="C1180" t="s">
        <v>0</v>
      </c>
    </row>
    <row r="1181" spans="1:3" x14ac:dyDescent="0.55000000000000004">
      <c r="A1181">
        <v>3000813364</v>
      </c>
      <c r="B1181">
        <v>15</v>
      </c>
      <c r="C1181" t="s">
        <v>382</v>
      </c>
    </row>
    <row r="1182" spans="1:3" x14ac:dyDescent="0.55000000000000004">
      <c r="A1182">
        <v>3000814184</v>
      </c>
      <c r="B1182">
        <v>15</v>
      </c>
      <c r="C1182" t="s">
        <v>0</v>
      </c>
    </row>
    <row r="1183" spans="1:3" hidden="1" x14ac:dyDescent="0.55000000000000004">
      <c r="A1183">
        <v>3000827086</v>
      </c>
      <c r="B1183">
        <v>25</v>
      </c>
      <c r="C1183" t="s">
        <v>383</v>
      </c>
    </row>
    <row r="1184" spans="1:3" hidden="1" x14ac:dyDescent="0.55000000000000004">
      <c r="A1184">
        <v>3000827904</v>
      </c>
      <c r="B1184">
        <v>25</v>
      </c>
      <c r="C1184" t="s">
        <v>0</v>
      </c>
    </row>
    <row r="1185" spans="1:3" x14ac:dyDescent="0.55000000000000004">
      <c r="A1185">
        <v>3000832828</v>
      </c>
      <c r="B1185">
        <v>16</v>
      </c>
      <c r="C1185" t="s">
        <v>384</v>
      </c>
    </row>
    <row r="1186" spans="1:3" x14ac:dyDescent="0.55000000000000004">
      <c r="A1186">
        <v>3000833647</v>
      </c>
      <c r="B1186">
        <v>16</v>
      </c>
      <c r="C1186" t="s">
        <v>0</v>
      </c>
    </row>
    <row r="1187" spans="1:3" x14ac:dyDescent="0.55000000000000004">
      <c r="A1187">
        <v>3000908563</v>
      </c>
      <c r="B1187">
        <v>10</v>
      </c>
      <c r="C1187" t="s">
        <v>385</v>
      </c>
    </row>
    <row r="1188" spans="1:3" x14ac:dyDescent="0.55000000000000004">
      <c r="A1188">
        <v>3000909381</v>
      </c>
      <c r="B1188">
        <v>10</v>
      </c>
      <c r="C1188" t="s">
        <v>0</v>
      </c>
    </row>
    <row r="1189" spans="1:3" x14ac:dyDescent="0.55000000000000004">
      <c r="A1189">
        <v>3000945771</v>
      </c>
      <c r="B1189">
        <v>12</v>
      </c>
      <c r="C1189" t="s">
        <v>386</v>
      </c>
    </row>
    <row r="1190" spans="1:3" x14ac:dyDescent="0.55000000000000004">
      <c r="A1190">
        <v>3000946589</v>
      </c>
      <c r="B1190">
        <v>12</v>
      </c>
      <c r="C1190" t="s">
        <v>0</v>
      </c>
    </row>
    <row r="1191" spans="1:3" hidden="1" x14ac:dyDescent="0.55000000000000004">
      <c r="A1191">
        <v>3000985635</v>
      </c>
      <c r="B1191">
        <v>22</v>
      </c>
      <c r="C1191" t="s">
        <v>1</v>
      </c>
    </row>
    <row r="1192" spans="1:3" hidden="1" x14ac:dyDescent="0.55000000000000004">
      <c r="A1192">
        <v>3000996077</v>
      </c>
      <c r="B1192">
        <v>29</v>
      </c>
      <c r="C1192" t="s">
        <v>387</v>
      </c>
    </row>
    <row r="1193" spans="1:3" hidden="1" x14ac:dyDescent="0.55000000000000004">
      <c r="A1193">
        <v>3000996896</v>
      </c>
      <c r="B1193">
        <v>29</v>
      </c>
      <c r="C1193" t="s">
        <v>0</v>
      </c>
    </row>
    <row r="1194" spans="1:3" hidden="1" x14ac:dyDescent="0.55000000000000004">
      <c r="A1194">
        <v>3001041636</v>
      </c>
      <c r="B1194">
        <v>19</v>
      </c>
      <c r="C1194" t="s">
        <v>1</v>
      </c>
    </row>
    <row r="1195" spans="1:3" hidden="1" x14ac:dyDescent="0.55000000000000004">
      <c r="A1195">
        <v>3001049156</v>
      </c>
      <c r="B1195">
        <v>26</v>
      </c>
      <c r="C1195" t="s">
        <v>388</v>
      </c>
    </row>
    <row r="1196" spans="1:3" hidden="1" x14ac:dyDescent="0.55000000000000004">
      <c r="A1196">
        <v>3001049976</v>
      </c>
      <c r="B1196">
        <v>26</v>
      </c>
      <c r="C1196" t="s">
        <v>0</v>
      </c>
    </row>
    <row r="1197" spans="1:3" x14ac:dyDescent="0.55000000000000004">
      <c r="A1197">
        <v>3001060563</v>
      </c>
      <c r="B1197">
        <v>9</v>
      </c>
      <c r="C1197" t="s">
        <v>389</v>
      </c>
    </row>
    <row r="1198" spans="1:3" x14ac:dyDescent="0.55000000000000004">
      <c r="A1198">
        <v>3001061381</v>
      </c>
      <c r="B1198">
        <v>9</v>
      </c>
      <c r="C1198" t="s">
        <v>0</v>
      </c>
    </row>
    <row r="1199" spans="1:3" x14ac:dyDescent="0.55000000000000004">
      <c r="A1199">
        <v>3001066711</v>
      </c>
      <c r="B1199">
        <v>5</v>
      </c>
      <c r="C1199" t="s">
        <v>390</v>
      </c>
    </row>
    <row r="1200" spans="1:3" x14ac:dyDescent="0.55000000000000004">
      <c r="A1200">
        <v>3001067530</v>
      </c>
      <c r="B1200">
        <v>5</v>
      </c>
      <c r="C1200" t="s">
        <v>0</v>
      </c>
    </row>
    <row r="1201" spans="1:3" x14ac:dyDescent="0.55000000000000004">
      <c r="A1201">
        <v>3001168970</v>
      </c>
      <c r="B1201">
        <v>17</v>
      </c>
      <c r="C1201" t="s">
        <v>391</v>
      </c>
    </row>
    <row r="1202" spans="1:3" x14ac:dyDescent="0.55000000000000004">
      <c r="A1202">
        <v>3001169788</v>
      </c>
      <c r="B1202">
        <v>17</v>
      </c>
      <c r="C1202" t="s">
        <v>0</v>
      </c>
    </row>
    <row r="1203" spans="1:3" hidden="1" x14ac:dyDescent="0.55000000000000004">
      <c r="A1203">
        <v>3001229248</v>
      </c>
      <c r="B1203">
        <v>21</v>
      </c>
      <c r="C1203" t="s">
        <v>1</v>
      </c>
    </row>
    <row r="1204" spans="1:3" x14ac:dyDescent="0.55000000000000004">
      <c r="A1204">
        <v>3001235760</v>
      </c>
      <c r="B1204">
        <v>13</v>
      </c>
      <c r="C1204" t="s">
        <v>392</v>
      </c>
    </row>
    <row r="1205" spans="1:3" x14ac:dyDescent="0.55000000000000004">
      <c r="A1205">
        <v>3001236578</v>
      </c>
      <c r="B1205">
        <v>13</v>
      </c>
      <c r="C1205" t="s">
        <v>0</v>
      </c>
    </row>
    <row r="1206" spans="1:3" x14ac:dyDescent="0.55000000000000004">
      <c r="A1206">
        <v>3001251431</v>
      </c>
      <c r="B1206">
        <v>3</v>
      </c>
      <c r="C1206" t="s">
        <v>393</v>
      </c>
    </row>
    <row r="1207" spans="1:3" x14ac:dyDescent="0.55000000000000004">
      <c r="A1207">
        <v>3001252250</v>
      </c>
      <c r="B1207">
        <v>3</v>
      </c>
      <c r="C1207" t="s">
        <v>0</v>
      </c>
    </row>
    <row r="1208" spans="1:3" hidden="1" x14ac:dyDescent="0.55000000000000004">
      <c r="A1208">
        <v>3001267804</v>
      </c>
      <c r="B1208">
        <v>23</v>
      </c>
      <c r="C1208" t="s">
        <v>1</v>
      </c>
    </row>
    <row r="1209" spans="1:3" hidden="1" x14ac:dyDescent="0.55000000000000004">
      <c r="A1209">
        <v>3001336411</v>
      </c>
      <c r="B1209">
        <v>32</v>
      </c>
      <c r="C1209" t="s">
        <v>394</v>
      </c>
    </row>
    <row r="1210" spans="1:3" hidden="1" x14ac:dyDescent="0.55000000000000004">
      <c r="A1210">
        <v>3001337230</v>
      </c>
      <c r="B1210">
        <v>32</v>
      </c>
      <c r="C1210" t="s">
        <v>0</v>
      </c>
    </row>
    <row r="1211" spans="1:3" hidden="1" x14ac:dyDescent="0.55000000000000004">
      <c r="A1211">
        <v>3005386394</v>
      </c>
      <c r="B1211">
        <v>34</v>
      </c>
      <c r="C1211" t="s">
        <v>395</v>
      </c>
    </row>
    <row r="1212" spans="1:3" x14ac:dyDescent="0.55000000000000004">
      <c r="A1212">
        <v>3005423613</v>
      </c>
      <c r="B1212">
        <v>8</v>
      </c>
      <c r="C1212" t="s">
        <v>395</v>
      </c>
    </row>
    <row r="1213" spans="1:3" hidden="1" x14ac:dyDescent="0.55000000000000004">
      <c r="A1213">
        <v>3005500865</v>
      </c>
      <c r="B1213">
        <v>28</v>
      </c>
      <c r="C1213" t="s">
        <v>395</v>
      </c>
    </row>
    <row r="1214" spans="1:3" hidden="1" x14ac:dyDescent="0.55000000000000004">
      <c r="A1214">
        <v>3005562779</v>
      </c>
      <c r="B1214">
        <v>31</v>
      </c>
      <c r="C1214" t="s">
        <v>395</v>
      </c>
    </row>
    <row r="1215" spans="1:3" x14ac:dyDescent="0.55000000000000004">
      <c r="A1215">
        <v>3005570587</v>
      </c>
      <c r="B1215">
        <v>11</v>
      </c>
      <c r="C1215" t="s">
        <v>395</v>
      </c>
    </row>
    <row r="1216" spans="1:3" x14ac:dyDescent="0.55000000000000004">
      <c r="A1216">
        <v>3005586964</v>
      </c>
      <c r="B1216">
        <v>2</v>
      </c>
      <c r="C1216" t="s">
        <v>395</v>
      </c>
    </row>
    <row r="1217" spans="1:3" x14ac:dyDescent="0.55000000000000004">
      <c r="A1217">
        <v>3005601455</v>
      </c>
      <c r="B1217">
        <v>6</v>
      </c>
      <c r="C1217" t="s">
        <v>395</v>
      </c>
    </row>
    <row r="1218" spans="1:3" hidden="1" x14ac:dyDescent="0.55000000000000004">
      <c r="A1218">
        <v>3005603671</v>
      </c>
      <c r="B1218">
        <v>30</v>
      </c>
      <c r="C1218" t="s">
        <v>395</v>
      </c>
    </row>
    <row r="1219" spans="1:3" hidden="1" x14ac:dyDescent="0.55000000000000004">
      <c r="A1219">
        <v>3005677567</v>
      </c>
      <c r="B1219">
        <v>24</v>
      </c>
      <c r="C1219" t="s">
        <v>396</v>
      </c>
    </row>
    <row r="1220" spans="1:3" x14ac:dyDescent="0.55000000000000004">
      <c r="A1220">
        <v>3005699156</v>
      </c>
      <c r="B1220">
        <v>4</v>
      </c>
      <c r="C1220" t="s">
        <v>395</v>
      </c>
    </row>
    <row r="1221" spans="1:3" hidden="1" x14ac:dyDescent="0.55000000000000004">
      <c r="A1221">
        <v>3005703856</v>
      </c>
      <c r="B1221">
        <v>23</v>
      </c>
      <c r="C1221" t="s">
        <v>397</v>
      </c>
    </row>
    <row r="1222" spans="1:3" hidden="1" x14ac:dyDescent="0.55000000000000004">
      <c r="A1222">
        <v>3005715095</v>
      </c>
      <c r="B1222">
        <v>33</v>
      </c>
      <c r="C1222" t="s">
        <v>395</v>
      </c>
    </row>
    <row r="1223" spans="1:3" x14ac:dyDescent="0.55000000000000004">
      <c r="A1223">
        <v>3005732908</v>
      </c>
      <c r="B1223">
        <v>1</v>
      </c>
      <c r="C1223" t="s">
        <v>395</v>
      </c>
    </row>
    <row r="1224" spans="1:3" hidden="1" x14ac:dyDescent="0.55000000000000004">
      <c r="A1224">
        <v>3005738478</v>
      </c>
      <c r="B1224">
        <v>20</v>
      </c>
      <c r="C1224" t="s">
        <v>398</v>
      </c>
    </row>
    <row r="1225" spans="1:3" hidden="1" x14ac:dyDescent="0.55000000000000004">
      <c r="A1225">
        <v>3005746236</v>
      </c>
      <c r="B1225">
        <v>27</v>
      </c>
      <c r="C1225" t="s">
        <v>395</v>
      </c>
    </row>
    <row r="1226" spans="1:3" x14ac:dyDescent="0.55000000000000004">
      <c r="A1226">
        <v>3005752614</v>
      </c>
      <c r="B1226">
        <v>7</v>
      </c>
      <c r="C1226" t="s">
        <v>395</v>
      </c>
    </row>
    <row r="1227" spans="1:3" hidden="1" x14ac:dyDescent="0.55000000000000004">
      <c r="A1227">
        <v>3005790287</v>
      </c>
      <c r="B1227">
        <v>24</v>
      </c>
      <c r="C1227" t="s">
        <v>399</v>
      </c>
    </row>
    <row r="1228" spans="1:3" x14ac:dyDescent="0.55000000000000004">
      <c r="A1228">
        <v>3005804716</v>
      </c>
      <c r="B1228">
        <v>14</v>
      </c>
      <c r="C1228" t="s">
        <v>395</v>
      </c>
    </row>
    <row r="1229" spans="1:3" x14ac:dyDescent="0.55000000000000004">
      <c r="A1229">
        <v>3005813367</v>
      </c>
      <c r="B1229">
        <v>15</v>
      </c>
      <c r="C1229" t="s">
        <v>395</v>
      </c>
    </row>
    <row r="1230" spans="1:3" hidden="1" x14ac:dyDescent="0.55000000000000004">
      <c r="A1230">
        <v>3005827708</v>
      </c>
      <c r="B1230">
        <v>25</v>
      </c>
      <c r="C1230" t="s">
        <v>395</v>
      </c>
    </row>
    <row r="1231" spans="1:3" x14ac:dyDescent="0.55000000000000004">
      <c r="A1231">
        <v>3005839731</v>
      </c>
      <c r="B1231">
        <v>16</v>
      </c>
      <c r="C1231" t="s">
        <v>395</v>
      </c>
    </row>
    <row r="1232" spans="1:3" hidden="1" x14ac:dyDescent="0.55000000000000004">
      <c r="A1232">
        <v>3005842790</v>
      </c>
      <c r="B1232">
        <v>21</v>
      </c>
      <c r="C1232" t="s">
        <v>400</v>
      </c>
    </row>
    <row r="1233" spans="1:3" hidden="1" x14ac:dyDescent="0.55000000000000004">
      <c r="A1233">
        <v>3005882597</v>
      </c>
      <c r="B1233">
        <v>22</v>
      </c>
      <c r="C1233" t="s">
        <v>401</v>
      </c>
    </row>
    <row r="1234" spans="1:3" hidden="1" x14ac:dyDescent="0.55000000000000004">
      <c r="A1234">
        <v>3005906572</v>
      </c>
      <c r="B1234">
        <v>24</v>
      </c>
      <c r="C1234" t="s">
        <v>402</v>
      </c>
    </row>
    <row r="1235" spans="1:3" hidden="1" x14ac:dyDescent="0.55000000000000004">
      <c r="A1235">
        <v>3005906762</v>
      </c>
      <c r="B1235">
        <v>21</v>
      </c>
      <c r="C1235" t="s">
        <v>403</v>
      </c>
    </row>
    <row r="1236" spans="1:3" x14ac:dyDescent="0.55000000000000004">
      <c r="A1236">
        <v>3005907343</v>
      </c>
      <c r="B1236">
        <v>10</v>
      </c>
      <c r="C1236" t="s">
        <v>395</v>
      </c>
    </row>
    <row r="1237" spans="1:3" hidden="1" x14ac:dyDescent="0.55000000000000004">
      <c r="A1237">
        <v>3005997672</v>
      </c>
      <c r="B1237">
        <v>29</v>
      </c>
      <c r="C1237" t="s">
        <v>395</v>
      </c>
    </row>
    <row r="1238" spans="1:3" hidden="1" x14ac:dyDescent="0.55000000000000004">
      <c r="A1238">
        <v>3006049874</v>
      </c>
      <c r="B1238">
        <v>26</v>
      </c>
      <c r="C1238" t="s">
        <v>395</v>
      </c>
    </row>
    <row r="1239" spans="1:3" x14ac:dyDescent="0.55000000000000004">
      <c r="A1239">
        <v>3006059189</v>
      </c>
      <c r="B1239">
        <v>9</v>
      </c>
      <c r="C1239" t="s">
        <v>395</v>
      </c>
    </row>
    <row r="1240" spans="1:3" x14ac:dyDescent="0.55000000000000004">
      <c r="A1240">
        <v>3006065909</v>
      </c>
      <c r="B1240">
        <v>5</v>
      </c>
      <c r="C1240" t="s">
        <v>395</v>
      </c>
    </row>
    <row r="1241" spans="1:3" x14ac:dyDescent="0.55000000000000004">
      <c r="A1241">
        <v>3006066950</v>
      </c>
      <c r="B1241">
        <v>12</v>
      </c>
      <c r="C1241" t="s">
        <v>395</v>
      </c>
    </row>
    <row r="1242" spans="1:3" hidden="1" x14ac:dyDescent="0.55000000000000004">
      <c r="A1242">
        <v>3006101176</v>
      </c>
      <c r="B1242">
        <v>21</v>
      </c>
      <c r="C1242" t="s">
        <v>404</v>
      </c>
    </row>
    <row r="1243" spans="1:3" hidden="1" x14ac:dyDescent="0.55000000000000004">
      <c r="A1243">
        <v>3006102439</v>
      </c>
      <c r="B1243">
        <v>20</v>
      </c>
      <c r="C1243" t="s">
        <v>405</v>
      </c>
    </row>
    <row r="1244" spans="1:3" x14ac:dyDescent="0.55000000000000004">
      <c r="A1244">
        <v>3006171018</v>
      </c>
      <c r="B1244">
        <v>17</v>
      </c>
      <c r="C1244" t="s">
        <v>395</v>
      </c>
    </row>
    <row r="1245" spans="1:3" x14ac:dyDescent="0.55000000000000004">
      <c r="A1245">
        <v>3006234670</v>
      </c>
      <c r="B1245">
        <v>13</v>
      </c>
      <c r="C1245" t="s">
        <v>395</v>
      </c>
    </row>
    <row r="1246" spans="1:3" x14ac:dyDescent="0.55000000000000004">
      <c r="A1246">
        <v>3006250204</v>
      </c>
      <c r="B1246">
        <v>3</v>
      </c>
      <c r="C1246" t="s">
        <v>395</v>
      </c>
    </row>
    <row r="1247" spans="1:3" hidden="1" x14ac:dyDescent="0.55000000000000004">
      <c r="A1247">
        <v>3006337849</v>
      </c>
      <c r="B1247">
        <v>32</v>
      </c>
      <c r="C1247" t="s">
        <v>395</v>
      </c>
    </row>
    <row r="1248" spans="1:3" hidden="1" x14ac:dyDescent="0.55000000000000004">
      <c r="A1248">
        <v>3006426926</v>
      </c>
      <c r="B1248">
        <v>21</v>
      </c>
      <c r="C1248" t="s">
        <v>406</v>
      </c>
    </row>
    <row r="1249" spans="1:3" hidden="1" x14ac:dyDescent="0.55000000000000004">
      <c r="A1249">
        <v>3006471257</v>
      </c>
      <c r="B1249">
        <v>19</v>
      </c>
      <c r="C1249" t="s">
        <v>407</v>
      </c>
    </row>
    <row r="1250" spans="1:3" hidden="1" x14ac:dyDescent="0.55000000000000004">
      <c r="A1250">
        <v>3007000080</v>
      </c>
      <c r="B1250">
        <v>21</v>
      </c>
      <c r="C1250" t="s">
        <v>408</v>
      </c>
    </row>
    <row r="1251" spans="1:3" hidden="1" x14ac:dyDescent="0.55000000000000004">
      <c r="A1251">
        <v>3007068754</v>
      </c>
      <c r="B1251">
        <v>21</v>
      </c>
      <c r="C1251" t="s">
        <v>409</v>
      </c>
    </row>
    <row r="1252" spans="1:3" hidden="1" x14ac:dyDescent="0.55000000000000004">
      <c r="A1252">
        <v>3007101413</v>
      </c>
      <c r="B1252">
        <v>21</v>
      </c>
      <c r="C1252" t="s">
        <v>410</v>
      </c>
    </row>
    <row r="1253" spans="1:3" hidden="1" x14ac:dyDescent="0.55000000000000004">
      <c r="A1253">
        <v>3007429739</v>
      </c>
      <c r="B1253">
        <v>21</v>
      </c>
      <c r="C1253" t="s">
        <v>411</v>
      </c>
    </row>
    <row r="1254" spans="1:3" hidden="1" x14ac:dyDescent="0.55000000000000004">
      <c r="A1254">
        <v>3008671251</v>
      </c>
      <c r="B1254">
        <v>21</v>
      </c>
      <c r="C1254" t="s">
        <v>412</v>
      </c>
    </row>
    <row r="1255" spans="1:3" hidden="1" x14ac:dyDescent="0.55000000000000004">
      <c r="A1255">
        <v>3008702294</v>
      </c>
      <c r="B1255">
        <v>21</v>
      </c>
      <c r="C1255" t="s">
        <v>413</v>
      </c>
    </row>
    <row r="1256" spans="1:3" hidden="1" x14ac:dyDescent="0.55000000000000004">
      <c r="A1256">
        <v>3009691511</v>
      </c>
      <c r="B1256">
        <v>21</v>
      </c>
      <c r="C1256" t="s">
        <v>414</v>
      </c>
    </row>
    <row r="1257" spans="1:3" hidden="1" x14ac:dyDescent="0.55000000000000004">
      <c r="A1257">
        <v>3009752173</v>
      </c>
      <c r="B1257">
        <v>21</v>
      </c>
      <c r="C1257" t="s">
        <v>415</v>
      </c>
    </row>
    <row r="1258" spans="1:3" hidden="1" x14ac:dyDescent="0.55000000000000004">
      <c r="A1258">
        <v>3030384349</v>
      </c>
      <c r="B1258">
        <v>34</v>
      </c>
      <c r="C1258" t="s">
        <v>47</v>
      </c>
    </row>
    <row r="1259" spans="1:3" x14ac:dyDescent="0.55000000000000004">
      <c r="A1259">
        <v>3030422187</v>
      </c>
      <c r="B1259">
        <v>8</v>
      </c>
      <c r="C1259" t="s">
        <v>47</v>
      </c>
    </row>
    <row r="1260" spans="1:3" hidden="1" x14ac:dyDescent="0.55000000000000004">
      <c r="A1260">
        <v>3030498923</v>
      </c>
      <c r="B1260">
        <v>28</v>
      </c>
      <c r="C1260" t="s">
        <v>47</v>
      </c>
    </row>
    <row r="1261" spans="1:3" x14ac:dyDescent="0.55000000000000004">
      <c r="A1261">
        <v>3030539878</v>
      </c>
      <c r="B1261">
        <v>11</v>
      </c>
      <c r="C1261" t="s">
        <v>47</v>
      </c>
    </row>
    <row r="1262" spans="1:3" hidden="1" x14ac:dyDescent="0.55000000000000004">
      <c r="A1262">
        <v>3030560926</v>
      </c>
      <c r="B1262">
        <v>31</v>
      </c>
      <c r="C1262" t="s">
        <v>47</v>
      </c>
    </row>
    <row r="1263" spans="1:3" x14ac:dyDescent="0.55000000000000004">
      <c r="A1263">
        <v>3030585538</v>
      </c>
      <c r="B1263">
        <v>2</v>
      </c>
      <c r="C1263" t="s">
        <v>47</v>
      </c>
    </row>
    <row r="1264" spans="1:3" x14ac:dyDescent="0.55000000000000004">
      <c r="A1264">
        <v>3030600074</v>
      </c>
      <c r="B1264">
        <v>6</v>
      </c>
      <c r="C1264" t="s">
        <v>47</v>
      </c>
    </row>
    <row r="1265" spans="1:3" hidden="1" x14ac:dyDescent="0.55000000000000004">
      <c r="A1265">
        <v>3030601387</v>
      </c>
      <c r="B1265">
        <v>30</v>
      </c>
      <c r="C1265" t="s">
        <v>47</v>
      </c>
    </row>
    <row r="1266" spans="1:3" x14ac:dyDescent="0.55000000000000004">
      <c r="A1266">
        <v>3030697822</v>
      </c>
      <c r="B1266">
        <v>4</v>
      </c>
      <c r="C1266" t="s">
        <v>47</v>
      </c>
    </row>
    <row r="1267" spans="1:3" hidden="1" x14ac:dyDescent="0.55000000000000004">
      <c r="A1267">
        <v>3030712559</v>
      </c>
      <c r="B1267">
        <v>33</v>
      </c>
      <c r="C1267" t="s">
        <v>47</v>
      </c>
    </row>
    <row r="1268" spans="1:3" hidden="1" x14ac:dyDescent="0.55000000000000004">
      <c r="A1268">
        <v>3030742866</v>
      </c>
      <c r="B1268">
        <v>27</v>
      </c>
      <c r="C1268" t="s">
        <v>47</v>
      </c>
    </row>
    <row r="1269" spans="1:3" x14ac:dyDescent="0.55000000000000004">
      <c r="A1269">
        <v>3030751188</v>
      </c>
      <c r="B1269">
        <v>7</v>
      </c>
      <c r="C1269" t="s">
        <v>47</v>
      </c>
    </row>
    <row r="1270" spans="1:3" x14ac:dyDescent="0.55000000000000004">
      <c r="A1270">
        <v>3030799515</v>
      </c>
      <c r="B1270">
        <v>14</v>
      </c>
      <c r="C1270" t="s">
        <v>47</v>
      </c>
    </row>
    <row r="1271" spans="1:3" x14ac:dyDescent="0.55000000000000004">
      <c r="A1271">
        <v>3030800678</v>
      </c>
      <c r="B1271">
        <v>1</v>
      </c>
      <c r="C1271" t="s">
        <v>47</v>
      </c>
    </row>
    <row r="1272" spans="1:3" x14ac:dyDescent="0.55000000000000004">
      <c r="A1272">
        <v>3030811967</v>
      </c>
      <c r="B1272">
        <v>15</v>
      </c>
      <c r="C1272" t="s">
        <v>47</v>
      </c>
    </row>
    <row r="1273" spans="1:3" hidden="1" x14ac:dyDescent="0.55000000000000004">
      <c r="A1273">
        <v>3030824769</v>
      </c>
      <c r="B1273">
        <v>25</v>
      </c>
      <c r="C1273" t="s">
        <v>47</v>
      </c>
    </row>
    <row r="1274" spans="1:3" x14ac:dyDescent="0.55000000000000004">
      <c r="A1274">
        <v>3030830173</v>
      </c>
      <c r="B1274">
        <v>16</v>
      </c>
      <c r="C1274" t="s">
        <v>47</v>
      </c>
    </row>
    <row r="1275" spans="1:3" x14ac:dyDescent="0.55000000000000004">
      <c r="A1275">
        <v>3030905944</v>
      </c>
      <c r="B1275">
        <v>10</v>
      </c>
      <c r="C1275" t="s">
        <v>47</v>
      </c>
    </row>
    <row r="1276" spans="1:3" x14ac:dyDescent="0.55000000000000004">
      <c r="A1276">
        <v>3030943753</v>
      </c>
      <c r="B1276">
        <v>12</v>
      </c>
      <c r="C1276" t="s">
        <v>47</v>
      </c>
    </row>
    <row r="1277" spans="1:3" hidden="1" x14ac:dyDescent="0.55000000000000004">
      <c r="A1277">
        <v>3030994198</v>
      </c>
      <c r="B1277">
        <v>29</v>
      </c>
      <c r="C1277" t="s">
        <v>47</v>
      </c>
    </row>
    <row r="1278" spans="1:3" hidden="1" x14ac:dyDescent="0.55000000000000004">
      <c r="A1278">
        <v>3031047739</v>
      </c>
      <c r="B1278">
        <v>26</v>
      </c>
      <c r="C1278" t="s">
        <v>47</v>
      </c>
    </row>
    <row r="1279" spans="1:3" x14ac:dyDescent="0.55000000000000004">
      <c r="A1279">
        <v>3031057881</v>
      </c>
      <c r="B1279">
        <v>9</v>
      </c>
      <c r="C1279" t="s">
        <v>47</v>
      </c>
    </row>
    <row r="1280" spans="1:3" x14ac:dyDescent="0.55000000000000004">
      <c r="A1280">
        <v>3031064529</v>
      </c>
      <c r="B1280">
        <v>5</v>
      </c>
      <c r="C1280" t="s">
        <v>47</v>
      </c>
    </row>
    <row r="1281" spans="1:3" x14ac:dyDescent="0.55000000000000004">
      <c r="A1281">
        <v>3031166280</v>
      </c>
      <c r="B1281">
        <v>17</v>
      </c>
      <c r="C1281" t="s">
        <v>47</v>
      </c>
    </row>
    <row r="1282" spans="1:3" x14ac:dyDescent="0.55000000000000004">
      <c r="A1282">
        <v>3031233290</v>
      </c>
      <c r="B1282">
        <v>13</v>
      </c>
      <c r="C1282" t="s">
        <v>47</v>
      </c>
    </row>
    <row r="1283" spans="1:3" x14ac:dyDescent="0.55000000000000004">
      <c r="A1283">
        <v>3031248758</v>
      </c>
      <c r="B1283">
        <v>3</v>
      </c>
      <c r="C1283" t="s">
        <v>47</v>
      </c>
    </row>
    <row r="1284" spans="1:3" hidden="1" x14ac:dyDescent="0.55000000000000004">
      <c r="A1284">
        <v>3031334987</v>
      </c>
      <c r="B1284">
        <v>32</v>
      </c>
      <c r="C1284" t="s">
        <v>47</v>
      </c>
    </row>
    <row r="1285" spans="1:3" hidden="1" x14ac:dyDescent="0.55000000000000004">
      <c r="A1285">
        <v>3300353079</v>
      </c>
      <c r="B1285">
        <v>34</v>
      </c>
      <c r="C1285" t="s">
        <v>0</v>
      </c>
    </row>
    <row r="1286" spans="1:3" hidden="1" x14ac:dyDescent="0.55000000000000004">
      <c r="A1286">
        <v>3300357605</v>
      </c>
      <c r="B1286">
        <v>24</v>
      </c>
      <c r="C1286" t="s">
        <v>1</v>
      </c>
    </row>
    <row r="1287" spans="1:3" hidden="1" x14ac:dyDescent="0.55000000000000004">
      <c r="A1287">
        <v>3300387686</v>
      </c>
      <c r="B1287">
        <v>34</v>
      </c>
      <c r="C1287" t="s">
        <v>416</v>
      </c>
    </row>
    <row r="1288" spans="1:3" x14ac:dyDescent="0.55000000000000004">
      <c r="A1288">
        <v>3300390962</v>
      </c>
      <c r="B1288">
        <v>8</v>
      </c>
      <c r="C1288" t="s">
        <v>0</v>
      </c>
    </row>
    <row r="1289" spans="1:3" x14ac:dyDescent="0.55000000000000004">
      <c r="A1289">
        <v>3300426820</v>
      </c>
      <c r="B1289">
        <v>8</v>
      </c>
      <c r="C1289" t="s">
        <v>417</v>
      </c>
    </row>
    <row r="1290" spans="1:3" hidden="1" x14ac:dyDescent="0.55000000000000004">
      <c r="A1290">
        <v>3300467698</v>
      </c>
      <c r="B1290">
        <v>28</v>
      </c>
      <c r="C1290" t="s">
        <v>0</v>
      </c>
    </row>
    <row r="1291" spans="1:3" hidden="1" x14ac:dyDescent="0.55000000000000004">
      <c r="A1291">
        <v>3300502714</v>
      </c>
      <c r="B1291">
        <v>28</v>
      </c>
      <c r="C1291" t="s">
        <v>418</v>
      </c>
    </row>
    <row r="1292" spans="1:3" x14ac:dyDescent="0.55000000000000004">
      <c r="A1292">
        <v>3300508653</v>
      </c>
      <c r="B1292">
        <v>11</v>
      </c>
      <c r="C1292" t="s">
        <v>0</v>
      </c>
    </row>
    <row r="1293" spans="1:3" hidden="1" x14ac:dyDescent="0.55000000000000004">
      <c r="A1293">
        <v>3300529656</v>
      </c>
      <c r="B1293">
        <v>31</v>
      </c>
      <c r="C1293" t="s">
        <v>0</v>
      </c>
    </row>
    <row r="1294" spans="1:3" x14ac:dyDescent="0.55000000000000004">
      <c r="A1294">
        <v>3300544520</v>
      </c>
      <c r="B1294">
        <v>11</v>
      </c>
      <c r="C1294" t="s">
        <v>419</v>
      </c>
    </row>
    <row r="1295" spans="1:3" x14ac:dyDescent="0.55000000000000004">
      <c r="A1295">
        <v>3300554313</v>
      </c>
      <c r="B1295">
        <v>2</v>
      </c>
      <c r="C1295" t="s">
        <v>0</v>
      </c>
    </row>
    <row r="1296" spans="1:3" hidden="1" x14ac:dyDescent="0.55000000000000004">
      <c r="A1296">
        <v>3300563874</v>
      </c>
      <c r="B1296">
        <v>31</v>
      </c>
      <c r="C1296" t="s">
        <v>420</v>
      </c>
    </row>
    <row r="1297" spans="1:3" x14ac:dyDescent="0.55000000000000004">
      <c r="A1297">
        <v>3300568849</v>
      </c>
      <c r="B1297">
        <v>6</v>
      </c>
      <c r="C1297" t="s">
        <v>0</v>
      </c>
    </row>
    <row r="1298" spans="1:3" hidden="1" x14ac:dyDescent="0.55000000000000004">
      <c r="A1298">
        <v>3300570117</v>
      </c>
      <c r="B1298">
        <v>30</v>
      </c>
      <c r="C1298" t="s">
        <v>0</v>
      </c>
    </row>
    <row r="1299" spans="1:3" x14ac:dyDescent="0.55000000000000004">
      <c r="A1299">
        <v>3300589834</v>
      </c>
      <c r="B1299">
        <v>2</v>
      </c>
      <c r="C1299" t="s">
        <v>421</v>
      </c>
    </row>
    <row r="1300" spans="1:3" x14ac:dyDescent="0.55000000000000004">
      <c r="A1300">
        <v>3300604169</v>
      </c>
      <c r="B1300">
        <v>6</v>
      </c>
      <c r="C1300" t="s">
        <v>422</v>
      </c>
    </row>
    <row r="1301" spans="1:3" hidden="1" x14ac:dyDescent="0.55000000000000004">
      <c r="A1301">
        <v>3300605208</v>
      </c>
      <c r="B1301">
        <v>30</v>
      </c>
      <c r="C1301" t="s">
        <v>423</v>
      </c>
    </row>
    <row r="1302" spans="1:3" hidden="1" x14ac:dyDescent="0.55000000000000004">
      <c r="A1302">
        <v>3300649083</v>
      </c>
      <c r="B1302">
        <v>18</v>
      </c>
      <c r="C1302" t="s">
        <v>1</v>
      </c>
    </row>
    <row r="1303" spans="1:3" x14ac:dyDescent="0.55000000000000004">
      <c r="A1303">
        <v>3300666551</v>
      </c>
      <c r="B1303">
        <v>4</v>
      </c>
      <c r="C1303" t="s">
        <v>0</v>
      </c>
    </row>
    <row r="1304" spans="1:3" hidden="1" x14ac:dyDescent="0.55000000000000004">
      <c r="A1304">
        <v>3300681334</v>
      </c>
      <c r="B1304">
        <v>33</v>
      </c>
      <c r="C1304" t="s">
        <v>0</v>
      </c>
    </row>
    <row r="1305" spans="1:3" x14ac:dyDescent="0.55000000000000004">
      <c r="A1305">
        <v>3300700389</v>
      </c>
      <c r="B1305">
        <v>1</v>
      </c>
      <c r="C1305" t="s">
        <v>0</v>
      </c>
    </row>
    <row r="1306" spans="1:3" x14ac:dyDescent="0.55000000000000004">
      <c r="A1306">
        <v>3300702412</v>
      </c>
      <c r="B1306">
        <v>4</v>
      </c>
      <c r="C1306" t="s">
        <v>424</v>
      </c>
    </row>
    <row r="1307" spans="1:3" hidden="1" x14ac:dyDescent="0.55000000000000004">
      <c r="A1307">
        <v>3300711641</v>
      </c>
      <c r="B1307">
        <v>27</v>
      </c>
      <c r="C1307" t="s">
        <v>0</v>
      </c>
    </row>
    <row r="1308" spans="1:3" hidden="1" x14ac:dyDescent="0.55000000000000004">
      <c r="A1308">
        <v>3300716820</v>
      </c>
      <c r="B1308">
        <v>33</v>
      </c>
      <c r="C1308" t="s">
        <v>425</v>
      </c>
    </row>
    <row r="1309" spans="1:3" x14ac:dyDescent="0.55000000000000004">
      <c r="A1309">
        <v>3300719963</v>
      </c>
      <c r="B1309">
        <v>7</v>
      </c>
      <c r="C1309" t="s">
        <v>0</v>
      </c>
    </row>
    <row r="1310" spans="1:3" x14ac:dyDescent="0.55000000000000004">
      <c r="A1310">
        <v>3300736280</v>
      </c>
      <c r="B1310">
        <v>1</v>
      </c>
      <c r="C1310" t="s">
        <v>426</v>
      </c>
    </row>
    <row r="1311" spans="1:3" hidden="1" x14ac:dyDescent="0.55000000000000004">
      <c r="A1311">
        <v>3300746768</v>
      </c>
      <c r="B1311">
        <v>27</v>
      </c>
      <c r="C1311" t="s">
        <v>427</v>
      </c>
    </row>
    <row r="1312" spans="1:3" x14ac:dyDescent="0.55000000000000004">
      <c r="A1312">
        <v>3300755716</v>
      </c>
      <c r="B1312">
        <v>7</v>
      </c>
      <c r="C1312" t="s">
        <v>428</v>
      </c>
    </row>
    <row r="1313" spans="1:3" x14ac:dyDescent="0.55000000000000004">
      <c r="A1313">
        <v>3300768290</v>
      </c>
      <c r="B1313">
        <v>14</v>
      </c>
      <c r="C1313" t="s">
        <v>0</v>
      </c>
    </row>
    <row r="1314" spans="1:3" x14ac:dyDescent="0.55000000000000004">
      <c r="A1314">
        <v>3300780742</v>
      </c>
      <c r="B1314">
        <v>15</v>
      </c>
      <c r="C1314" t="s">
        <v>0</v>
      </c>
    </row>
    <row r="1315" spans="1:3" hidden="1" x14ac:dyDescent="0.55000000000000004">
      <c r="A1315">
        <v>3300793499</v>
      </c>
      <c r="B1315">
        <v>25</v>
      </c>
      <c r="C1315" t="s">
        <v>0</v>
      </c>
    </row>
    <row r="1316" spans="1:3" hidden="1" x14ac:dyDescent="0.55000000000000004">
      <c r="A1316">
        <v>3300795058</v>
      </c>
      <c r="B1316">
        <v>20</v>
      </c>
      <c r="C1316" t="s">
        <v>1</v>
      </c>
    </row>
    <row r="1317" spans="1:3" x14ac:dyDescent="0.55000000000000004">
      <c r="A1317">
        <v>3300798948</v>
      </c>
      <c r="B1317">
        <v>16</v>
      </c>
      <c r="C1317" t="s">
        <v>0</v>
      </c>
    </row>
    <row r="1318" spans="1:3" x14ac:dyDescent="0.55000000000000004">
      <c r="A1318">
        <v>3300803810</v>
      </c>
      <c r="B1318">
        <v>14</v>
      </c>
      <c r="C1318" t="s">
        <v>429</v>
      </c>
    </row>
    <row r="1319" spans="1:3" x14ac:dyDescent="0.55000000000000004">
      <c r="A1319">
        <v>3300816630</v>
      </c>
      <c r="B1319">
        <v>15</v>
      </c>
      <c r="C1319" t="s">
        <v>430</v>
      </c>
    </row>
    <row r="1320" spans="1:3" hidden="1" x14ac:dyDescent="0.55000000000000004">
      <c r="A1320">
        <v>3300828998</v>
      </c>
      <c r="B1320">
        <v>25</v>
      </c>
      <c r="C1320" t="s">
        <v>431</v>
      </c>
    </row>
    <row r="1321" spans="1:3" x14ac:dyDescent="0.55000000000000004">
      <c r="A1321">
        <v>3300834811</v>
      </c>
      <c r="B1321">
        <v>16</v>
      </c>
      <c r="C1321" t="s">
        <v>432</v>
      </c>
    </row>
    <row r="1322" spans="1:3" x14ac:dyDescent="0.55000000000000004">
      <c r="A1322">
        <v>3300874673</v>
      </c>
      <c r="B1322">
        <v>10</v>
      </c>
      <c r="C1322" t="s">
        <v>0</v>
      </c>
    </row>
    <row r="1323" spans="1:3" x14ac:dyDescent="0.55000000000000004">
      <c r="A1323">
        <v>3300910542</v>
      </c>
      <c r="B1323">
        <v>10</v>
      </c>
      <c r="C1323" t="s">
        <v>433</v>
      </c>
    </row>
    <row r="1324" spans="1:3" x14ac:dyDescent="0.55000000000000004">
      <c r="A1324">
        <v>3300912528</v>
      </c>
      <c r="B1324">
        <v>12</v>
      </c>
      <c r="C1324" t="s">
        <v>0</v>
      </c>
    </row>
    <row r="1325" spans="1:3" x14ac:dyDescent="0.55000000000000004">
      <c r="A1325">
        <v>3300948026</v>
      </c>
      <c r="B1325">
        <v>12</v>
      </c>
      <c r="C1325" t="s">
        <v>434</v>
      </c>
    </row>
    <row r="1326" spans="1:3" hidden="1" x14ac:dyDescent="0.55000000000000004">
      <c r="A1326">
        <v>3300962973</v>
      </c>
      <c r="B1326">
        <v>29</v>
      </c>
      <c r="C1326" t="s">
        <v>0</v>
      </c>
    </row>
    <row r="1327" spans="1:3" hidden="1" x14ac:dyDescent="0.55000000000000004">
      <c r="A1327">
        <v>3300985635</v>
      </c>
      <c r="B1327">
        <v>22</v>
      </c>
      <c r="C1327" t="s">
        <v>1</v>
      </c>
    </row>
    <row r="1328" spans="1:3" hidden="1" x14ac:dyDescent="0.55000000000000004">
      <c r="A1328">
        <v>3300998284</v>
      </c>
      <c r="B1328">
        <v>29</v>
      </c>
      <c r="C1328" t="s">
        <v>435</v>
      </c>
    </row>
    <row r="1329" spans="1:3" hidden="1" x14ac:dyDescent="0.55000000000000004">
      <c r="A1329">
        <v>3301016468</v>
      </c>
      <c r="B1329">
        <v>26</v>
      </c>
      <c r="C1329" t="s">
        <v>0</v>
      </c>
    </row>
    <row r="1330" spans="1:3" x14ac:dyDescent="0.55000000000000004">
      <c r="A1330">
        <v>3301026670</v>
      </c>
      <c r="B1330">
        <v>9</v>
      </c>
      <c r="C1330" t="s">
        <v>0</v>
      </c>
    </row>
    <row r="1331" spans="1:3" x14ac:dyDescent="0.55000000000000004">
      <c r="A1331">
        <v>3301033304</v>
      </c>
      <c r="B1331">
        <v>5</v>
      </c>
      <c r="C1331" t="s">
        <v>0</v>
      </c>
    </row>
    <row r="1332" spans="1:3" hidden="1" x14ac:dyDescent="0.55000000000000004">
      <c r="A1332">
        <v>3301041636</v>
      </c>
      <c r="B1332">
        <v>19</v>
      </c>
      <c r="C1332" t="s">
        <v>1</v>
      </c>
    </row>
    <row r="1333" spans="1:3" hidden="1" x14ac:dyDescent="0.55000000000000004">
      <c r="A1333">
        <v>3301051556</v>
      </c>
      <c r="B1333">
        <v>26</v>
      </c>
      <c r="C1333" t="s">
        <v>436</v>
      </c>
    </row>
    <row r="1334" spans="1:3" x14ac:dyDescent="0.55000000000000004">
      <c r="A1334">
        <v>3301061295</v>
      </c>
      <c r="B1334">
        <v>9</v>
      </c>
      <c r="C1334" t="s">
        <v>437</v>
      </c>
    </row>
    <row r="1335" spans="1:3" x14ac:dyDescent="0.55000000000000004">
      <c r="A1335">
        <v>3301069067</v>
      </c>
      <c r="B1335">
        <v>5</v>
      </c>
      <c r="C1335" t="s">
        <v>438</v>
      </c>
    </row>
    <row r="1336" spans="1:3" x14ac:dyDescent="0.55000000000000004">
      <c r="A1336">
        <v>3301135055</v>
      </c>
      <c r="B1336">
        <v>17</v>
      </c>
      <c r="C1336" t="s">
        <v>0</v>
      </c>
    </row>
    <row r="1337" spans="1:3" x14ac:dyDescent="0.55000000000000004">
      <c r="A1337">
        <v>3301170923</v>
      </c>
      <c r="B1337">
        <v>17</v>
      </c>
      <c r="C1337" t="s">
        <v>439</v>
      </c>
    </row>
    <row r="1338" spans="1:3" x14ac:dyDescent="0.55000000000000004">
      <c r="A1338">
        <v>3301202065</v>
      </c>
      <c r="B1338">
        <v>13</v>
      </c>
      <c r="C1338" t="s">
        <v>0</v>
      </c>
    </row>
    <row r="1339" spans="1:3" x14ac:dyDescent="0.55000000000000004">
      <c r="A1339">
        <v>3301217533</v>
      </c>
      <c r="B1339">
        <v>3</v>
      </c>
      <c r="C1339" t="s">
        <v>0</v>
      </c>
    </row>
    <row r="1340" spans="1:3" hidden="1" x14ac:dyDescent="0.55000000000000004">
      <c r="A1340">
        <v>3301229248</v>
      </c>
      <c r="B1340">
        <v>21</v>
      </c>
      <c r="C1340" t="s">
        <v>1</v>
      </c>
    </row>
    <row r="1341" spans="1:3" x14ac:dyDescent="0.55000000000000004">
      <c r="A1341">
        <v>3301237828</v>
      </c>
      <c r="B1341">
        <v>13</v>
      </c>
      <c r="C1341" t="s">
        <v>440</v>
      </c>
    </row>
    <row r="1342" spans="1:3" x14ac:dyDescent="0.55000000000000004">
      <c r="A1342">
        <v>3301253406</v>
      </c>
      <c r="B1342">
        <v>3</v>
      </c>
      <c r="C1342" t="s">
        <v>441</v>
      </c>
    </row>
    <row r="1343" spans="1:3" hidden="1" x14ac:dyDescent="0.55000000000000004">
      <c r="A1343">
        <v>3301267804</v>
      </c>
      <c r="B1343">
        <v>23</v>
      </c>
      <c r="C1343" t="s">
        <v>1</v>
      </c>
    </row>
    <row r="1344" spans="1:3" hidden="1" x14ac:dyDescent="0.55000000000000004">
      <c r="A1344">
        <v>3301303717</v>
      </c>
      <c r="B1344">
        <v>32</v>
      </c>
      <c r="C1344" t="s">
        <v>0</v>
      </c>
    </row>
    <row r="1345" spans="1:3" hidden="1" x14ac:dyDescent="0.55000000000000004">
      <c r="A1345">
        <v>3301338327</v>
      </c>
      <c r="B1345">
        <v>32</v>
      </c>
      <c r="C1345" t="s">
        <v>442</v>
      </c>
    </row>
    <row r="1346" spans="1:3" hidden="1" x14ac:dyDescent="0.55000000000000004">
      <c r="A1346">
        <v>3305354367</v>
      </c>
      <c r="B1346">
        <v>34</v>
      </c>
      <c r="C1346" t="s">
        <v>443</v>
      </c>
    </row>
    <row r="1347" spans="1:3" x14ac:dyDescent="0.55000000000000004">
      <c r="A1347">
        <v>3305392250</v>
      </c>
      <c r="B1347">
        <v>8</v>
      </c>
      <c r="C1347" t="s">
        <v>443</v>
      </c>
    </row>
    <row r="1348" spans="1:3" hidden="1" x14ac:dyDescent="0.55000000000000004">
      <c r="A1348">
        <v>3305468986</v>
      </c>
      <c r="B1348">
        <v>28</v>
      </c>
      <c r="C1348" t="s">
        <v>443</v>
      </c>
    </row>
    <row r="1349" spans="1:3" x14ac:dyDescent="0.55000000000000004">
      <c r="A1349">
        <v>3305509941</v>
      </c>
      <c r="B1349">
        <v>11</v>
      </c>
      <c r="C1349" t="s">
        <v>443</v>
      </c>
    </row>
    <row r="1350" spans="1:3" hidden="1" x14ac:dyDescent="0.55000000000000004">
      <c r="A1350">
        <v>3305530944</v>
      </c>
      <c r="B1350">
        <v>31</v>
      </c>
      <c r="C1350" t="s">
        <v>443</v>
      </c>
    </row>
    <row r="1351" spans="1:3" x14ac:dyDescent="0.55000000000000004">
      <c r="A1351">
        <v>3305555733</v>
      </c>
      <c r="B1351">
        <v>2</v>
      </c>
      <c r="C1351" t="s">
        <v>443</v>
      </c>
    </row>
    <row r="1352" spans="1:3" hidden="1" x14ac:dyDescent="0.55000000000000004">
      <c r="A1352">
        <v>3305569190</v>
      </c>
      <c r="B1352">
        <v>24</v>
      </c>
      <c r="C1352" t="s">
        <v>444</v>
      </c>
    </row>
    <row r="1353" spans="1:3" x14ac:dyDescent="0.55000000000000004">
      <c r="A1353">
        <v>3305570270</v>
      </c>
      <c r="B1353">
        <v>6</v>
      </c>
      <c r="C1353" t="s">
        <v>443</v>
      </c>
    </row>
    <row r="1354" spans="1:3" hidden="1" x14ac:dyDescent="0.55000000000000004">
      <c r="A1354">
        <v>3305571446</v>
      </c>
      <c r="B1354">
        <v>30</v>
      </c>
      <c r="C1354" t="s">
        <v>443</v>
      </c>
    </row>
    <row r="1355" spans="1:3" hidden="1" x14ac:dyDescent="0.55000000000000004">
      <c r="A1355">
        <v>3305646421</v>
      </c>
      <c r="B1355">
        <v>23</v>
      </c>
      <c r="C1355" t="s">
        <v>445</v>
      </c>
    </row>
    <row r="1356" spans="1:3" x14ac:dyDescent="0.55000000000000004">
      <c r="A1356">
        <v>3305667972</v>
      </c>
      <c r="B1356">
        <v>4</v>
      </c>
      <c r="C1356" t="s">
        <v>443</v>
      </c>
    </row>
    <row r="1357" spans="1:3" hidden="1" x14ac:dyDescent="0.55000000000000004">
      <c r="A1357">
        <v>3305670159</v>
      </c>
      <c r="B1357">
        <v>20</v>
      </c>
      <c r="C1357" t="s">
        <v>446</v>
      </c>
    </row>
    <row r="1358" spans="1:3" hidden="1" x14ac:dyDescent="0.55000000000000004">
      <c r="A1358">
        <v>3305682622</v>
      </c>
      <c r="B1358">
        <v>33</v>
      </c>
      <c r="C1358" t="s">
        <v>443</v>
      </c>
    </row>
    <row r="1359" spans="1:3" x14ac:dyDescent="0.55000000000000004">
      <c r="A1359">
        <v>3305701764</v>
      </c>
      <c r="B1359">
        <v>1</v>
      </c>
      <c r="C1359" t="s">
        <v>443</v>
      </c>
    </row>
    <row r="1360" spans="1:3" hidden="1" x14ac:dyDescent="0.55000000000000004">
      <c r="A1360">
        <v>3305712970</v>
      </c>
      <c r="B1360">
        <v>27</v>
      </c>
      <c r="C1360" t="s">
        <v>443</v>
      </c>
    </row>
    <row r="1361" spans="1:3" x14ac:dyDescent="0.55000000000000004">
      <c r="A1361">
        <v>3305721383</v>
      </c>
      <c r="B1361">
        <v>7</v>
      </c>
      <c r="C1361" t="s">
        <v>443</v>
      </c>
    </row>
    <row r="1362" spans="1:3" hidden="1" x14ac:dyDescent="0.55000000000000004">
      <c r="A1362">
        <v>3305762632</v>
      </c>
      <c r="B1362">
        <v>23</v>
      </c>
      <c r="C1362" t="s">
        <v>447</v>
      </c>
    </row>
    <row r="1363" spans="1:3" x14ac:dyDescent="0.55000000000000004">
      <c r="A1363">
        <v>3305769665</v>
      </c>
      <c r="B1363">
        <v>14</v>
      </c>
      <c r="C1363" t="s">
        <v>443</v>
      </c>
    </row>
    <row r="1364" spans="1:3" x14ac:dyDescent="0.55000000000000004">
      <c r="A1364">
        <v>3305782117</v>
      </c>
      <c r="B1364">
        <v>15</v>
      </c>
      <c r="C1364" t="s">
        <v>443</v>
      </c>
    </row>
    <row r="1365" spans="1:3" hidden="1" x14ac:dyDescent="0.55000000000000004">
      <c r="A1365">
        <v>3305794828</v>
      </c>
      <c r="B1365">
        <v>25</v>
      </c>
      <c r="C1365" t="s">
        <v>443</v>
      </c>
    </row>
    <row r="1366" spans="1:3" x14ac:dyDescent="0.55000000000000004">
      <c r="A1366">
        <v>3305800322</v>
      </c>
      <c r="B1366">
        <v>16</v>
      </c>
      <c r="C1366" t="s">
        <v>443</v>
      </c>
    </row>
    <row r="1367" spans="1:3" hidden="1" x14ac:dyDescent="0.55000000000000004">
      <c r="A1367">
        <v>3305853470</v>
      </c>
      <c r="B1367">
        <v>22</v>
      </c>
      <c r="C1367" t="s">
        <v>448</v>
      </c>
    </row>
    <row r="1368" spans="1:3" x14ac:dyDescent="0.55000000000000004">
      <c r="A1368">
        <v>3305876093</v>
      </c>
      <c r="B1368">
        <v>10</v>
      </c>
      <c r="C1368" t="s">
        <v>443</v>
      </c>
    </row>
    <row r="1369" spans="1:3" x14ac:dyDescent="0.55000000000000004">
      <c r="A1369">
        <v>3305913903</v>
      </c>
      <c r="B1369">
        <v>12</v>
      </c>
      <c r="C1369" t="s">
        <v>443</v>
      </c>
    </row>
    <row r="1370" spans="1:3" hidden="1" x14ac:dyDescent="0.55000000000000004">
      <c r="A1370">
        <v>3305966658</v>
      </c>
      <c r="B1370">
        <v>29</v>
      </c>
      <c r="C1370" t="s">
        <v>443</v>
      </c>
    </row>
    <row r="1371" spans="1:3" hidden="1" x14ac:dyDescent="0.55000000000000004">
      <c r="A1371">
        <v>3306017797</v>
      </c>
      <c r="B1371">
        <v>26</v>
      </c>
      <c r="C1371" t="s">
        <v>443</v>
      </c>
    </row>
    <row r="1372" spans="1:3" x14ac:dyDescent="0.55000000000000004">
      <c r="A1372">
        <v>3306046072</v>
      </c>
      <c r="B1372">
        <v>5</v>
      </c>
      <c r="C1372" t="s">
        <v>443</v>
      </c>
    </row>
    <row r="1373" spans="1:3" hidden="1" x14ac:dyDescent="0.55000000000000004">
      <c r="A1373">
        <v>3306058633</v>
      </c>
      <c r="B1373">
        <v>24</v>
      </c>
      <c r="C1373" t="s">
        <v>449</v>
      </c>
    </row>
    <row r="1374" spans="1:3" hidden="1" x14ac:dyDescent="0.55000000000000004">
      <c r="A1374">
        <v>3306066874</v>
      </c>
      <c r="B1374">
        <v>24</v>
      </c>
      <c r="C1374" t="s">
        <v>450</v>
      </c>
    </row>
    <row r="1375" spans="1:3" x14ac:dyDescent="0.55000000000000004">
      <c r="A1375">
        <v>3306113722</v>
      </c>
      <c r="B1375">
        <v>9</v>
      </c>
      <c r="C1375" t="s">
        <v>443</v>
      </c>
    </row>
    <row r="1376" spans="1:3" x14ac:dyDescent="0.55000000000000004">
      <c r="A1376">
        <v>3306136430</v>
      </c>
      <c r="B1376">
        <v>17</v>
      </c>
      <c r="C1376" t="s">
        <v>443</v>
      </c>
    </row>
    <row r="1377" spans="1:3" hidden="1" x14ac:dyDescent="0.55000000000000004">
      <c r="A1377">
        <v>3306159524</v>
      </c>
      <c r="B1377">
        <v>20</v>
      </c>
      <c r="C1377" t="s">
        <v>451</v>
      </c>
    </row>
    <row r="1378" spans="1:3" x14ac:dyDescent="0.55000000000000004">
      <c r="A1378">
        <v>3306203486</v>
      </c>
      <c r="B1378">
        <v>13</v>
      </c>
      <c r="C1378" t="s">
        <v>443</v>
      </c>
    </row>
    <row r="1379" spans="1:3" x14ac:dyDescent="0.55000000000000004">
      <c r="A1379">
        <v>3306218908</v>
      </c>
      <c r="B1379">
        <v>3</v>
      </c>
      <c r="C1379" t="s">
        <v>443</v>
      </c>
    </row>
    <row r="1380" spans="1:3" hidden="1" x14ac:dyDescent="0.55000000000000004">
      <c r="A1380">
        <v>3306305046</v>
      </c>
      <c r="B1380">
        <v>32</v>
      </c>
      <c r="C1380" t="s">
        <v>443</v>
      </c>
    </row>
    <row r="1381" spans="1:3" hidden="1" x14ac:dyDescent="0.55000000000000004">
      <c r="A1381">
        <v>3306432468</v>
      </c>
      <c r="B1381">
        <v>19</v>
      </c>
      <c r="C1381" t="s">
        <v>452</v>
      </c>
    </row>
    <row r="1382" spans="1:3" hidden="1" x14ac:dyDescent="0.55000000000000004">
      <c r="A1382">
        <v>3306441728</v>
      </c>
      <c r="B1382">
        <v>21</v>
      </c>
      <c r="C1382" t="s">
        <v>453</v>
      </c>
    </row>
    <row r="1383" spans="1:3" hidden="1" x14ac:dyDescent="0.55000000000000004">
      <c r="A1383">
        <v>3306467202</v>
      </c>
      <c r="B1383">
        <v>21</v>
      </c>
      <c r="C1383" t="s">
        <v>454</v>
      </c>
    </row>
    <row r="1384" spans="1:3" hidden="1" x14ac:dyDescent="0.55000000000000004">
      <c r="A1384">
        <v>3306536505</v>
      </c>
      <c r="B1384">
        <v>21</v>
      </c>
      <c r="C1384" t="s">
        <v>455</v>
      </c>
    </row>
    <row r="1385" spans="1:3" hidden="1" x14ac:dyDescent="0.55000000000000004">
      <c r="A1385">
        <v>3306549438</v>
      </c>
      <c r="B1385">
        <v>21</v>
      </c>
      <c r="C1385" t="s">
        <v>456</v>
      </c>
    </row>
    <row r="1386" spans="1:3" hidden="1" x14ac:dyDescent="0.55000000000000004">
      <c r="A1386">
        <v>3306839626</v>
      </c>
      <c r="B1386">
        <v>21</v>
      </c>
      <c r="C1386" t="s">
        <v>457</v>
      </c>
    </row>
    <row r="1387" spans="1:3" hidden="1" x14ac:dyDescent="0.55000000000000004">
      <c r="A1387">
        <v>3306866812</v>
      </c>
      <c r="B1387">
        <v>21</v>
      </c>
      <c r="C1387" t="s">
        <v>458</v>
      </c>
    </row>
    <row r="1388" spans="1:3" hidden="1" x14ac:dyDescent="0.55000000000000004">
      <c r="A1388">
        <v>3306914562</v>
      </c>
      <c r="B1388">
        <v>21</v>
      </c>
      <c r="C1388" t="s">
        <v>459</v>
      </c>
    </row>
    <row r="1389" spans="1:3" hidden="1" x14ac:dyDescent="0.55000000000000004">
      <c r="A1389">
        <v>3306966273</v>
      </c>
      <c r="B1389">
        <v>21</v>
      </c>
      <c r="C1389" t="s">
        <v>460</v>
      </c>
    </row>
    <row r="1390" spans="1:3" hidden="1" x14ac:dyDescent="0.55000000000000004">
      <c r="A1390">
        <v>3307040997</v>
      </c>
      <c r="B1390">
        <v>21</v>
      </c>
      <c r="C1390" t="s">
        <v>461</v>
      </c>
    </row>
    <row r="1391" spans="1:3" hidden="1" x14ac:dyDescent="0.55000000000000004">
      <c r="A1391">
        <v>3307470717</v>
      </c>
      <c r="B1391">
        <v>21</v>
      </c>
      <c r="C1391" t="s">
        <v>462</v>
      </c>
    </row>
    <row r="1392" spans="1:3" hidden="1" x14ac:dyDescent="0.55000000000000004">
      <c r="A1392">
        <v>3307492889</v>
      </c>
      <c r="B1392">
        <v>21</v>
      </c>
      <c r="C1392" t="s">
        <v>463</v>
      </c>
    </row>
    <row r="1393" spans="1:3" hidden="1" x14ac:dyDescent="0.55000000000000004">
      <c r="A1393">
        <v>3307544974</v>
      </c>
      <c r="B1393">
        <v>21</v>
      </c>
      <c r="C1393" t="s">
        <v>464</v>
      </c>
    </row>
    <row r="1394" spans="1:3" hidden="1" x14ac:dyDescent="0.55000000000000004">
      <c r="A1394">
        <v>3308089012</v>
      </c>
      <c r="B1394">
        <v>21</v>
      </c>
      <c r="C1394" t="s">
        <v>465</v>
      </c>
    </row>
    <row r="1395" spans="1:3" hidden="1" x14ac:dyDescent="0.55000000000000004">
      <c r="A1395">
        <v>3308307952</v>
      </c>
      <c r="B1395">
        <v>21</v>
      </c>
      <c r="C1395" t="s">
        <v>466</v>
      </c>
    </row>
    <row r="1396" spans="1:3" hidden="1" x14ac:dyDescent="0.55000000000000004">
      <c r="A1396">
        <v>3308341114</v>
      </c>
      <c r="B1396">
        <v>21</v>
      </c>
      <c r="C1396" t="s">
        <v>467</v>
      </c>
    </row>
    <row r="1397" spans="1:3" hidden="1" x14ac:dyDescent="0.55000000000000004">
      <c r="A1397">
        <v>3308572414</v>
      </c>
      <c r="B1397">
        <v>21</v>
      </c>
      <c r="C1397" t="s">
        <v>468</v>
      </c>
    </row>
    <row r="1398" spans="1:3" hidden="1" x14ac:dyDescent="0.55000000000000004">
      <c r="A1398">
        <v>3309403454</v>
      </c>
      <c r="B1398">
        <v>21</v>
      </c>
      <c r="C1398" t="s">
        <v>469</v>
      </c>
    </row>
    <row r="1399" spans="1:3" hidden="1" x14ac:dyDescent="0.55000000000000004">
      <c r="A1399">
        <v>3330353118</v>
      </c>
      <c r="B1399">
        <v>34</v>
      </c>
      <c r="C1399" t="s">
        <v>47</v>
      </c>
    </row>
    <row r="1400" spans="1:3" x14ac:dyDescent="0.55000000000000004">
      <c r="A1400">
        <v>3330391002</v>
      </c>
      <c r="B1400">
        <v>8</v>
      </c>
      <c r="C1400" t="s">
        <v>47</v>
      </c>
    </row>
    <row r="1401" spans="1:3" hidden="1" x14ac:dyDescent="0.55000000000000004">
      <c r="A1401">
        <v>3330467692</v>
      </c>
      <c r="B1401">
        <v>28</v>
      </c>
      <c r="C1401" t="s">
        <v>47</v>
      </c>
    </row>
    <row r="1402" spans="1:3" x14ac:dyDescent="0.55000000000000004">
      <c r="A1402">
        <v>3330513092</v>
      </c>
      <c r="B1402">
        <v>11</v>
      </c>
      <c r="C1402" t="s">
        <v>47</v>
      </c>
    </row>
    <row r="1403" spans="1:3" hidden="1" x14ac:dyDescent="0.55000000000000004">
      <c r="A1403">
        <v>3330529695</v>
      </c>
      <c r="B1403">
        <v>31</v>
      </c>
      <c r="C1403" t="s">
        <v>47</v>
      </c>
    </row>
    <row r="1404" spans="1:3" x14ac:dyDescent="0.55000000000000004">
      <c r="A1404">
        <v>3330554307</v>
      </c>
      <c r="B1404">
        <v>2</v>
      </c>
      <c r="C1404" t="s">
        <v>47</v>
      </c>
    </row>
    <row r="1405" spans="1:3" x14ac:dyDescent="0.55000000000000004">
      <c r="A1405">
        <v>3330568843</v>
      </c>
      <c r="B1405">
        <v>6</v>
      </c>
      <c r="C1405" t="s">
        <v>47</v>
      </c>
    </row>
    <row r="1406" spans="1:3" hidden="1" x14ac:dyDescent="0.55000000000000004">
      <c r="A1406">
        <v>3330570111</v>
      </c>
      <c r="B1406">
        <v>30</v>
      </c>
      <c r="C1406" t="s">
        <v>47</v>
      </c>
    </row>
    <row r="1407" spans="1:3" x14ac:dyDescent="0.55000000000000004">
      <c r="A1407">
        <v>3330666545</v>
      </c>
      <c r="B1407">
        <v>4</v>
      </c>
      <c r="C1407" t="s">
        <v>47</v>
      </c>
    </row>
    <row r="1408" spans="1:3" hidden="1" x14ac:dyDescent="0.55000000000000004">
      <c r="A1408">
        <v>3330681328</v>
      </c>
      <c r="B1408">
        <v>33</v>
      </c>
      <c r="C1408" t="s">
        <v>47</v>
      </c>
    </row>
    <row r="1409" spans="1:3" x14ac:dyDescent="0.55000000000000004">
      <c r="A1409">
        <v>3330700384</v>
      </c>
      <c r="B1409">
        <v>1</v>
      </c>
      <c r="C1409" t="s">
        <v>47</v>
      </c>
    </row>
    <row r="1410" spans="1:3" hidden="1" x14ac:dyDescent="0.55000000000000004">
      <c r="A1410">
        <v>3330711635</v>
      </c>
      <c r="B1410">
        <v>27</v>
      </c>
      <c r="C1410" t="s">
        <v>47</v>
      </c>
    </row>
    <row r="1411" spans="1:3" x14ac:dyDescent="0.55000000000000004">
      <c r="A1411">
        <v>3330719957</v>
      </c>
      <c r="B1411">
        <v>7</v>
      </c>
      <c r="C1411" t="s">
        <v>47</v>
      </c>
    </row>
    <row r="1412" spans="1:3" x14ac:dyDescent="0.55000000000000004">
      <c r="A1412">
        <v>3330768284</v>
      </c>
      <c r="B1412">
        <v>14</v>
      </c>
      <c r="C1412" t="s">
        <v>47</v>
      </c>
    </row>
    <row r="1413" spans="1:3" x14ac:dyDescent="0.55000000000000004">
      <c r="A1413">
        <v>3330780737</v>
      </c>
      <c r="B1413">
        <v>15</v>
      </c>
      <c r="C1413" t="s">
        <v>47</v>
      </c>
    </row>
    <row r="1414" spans="1:3" hidden="1" x14ac:dyDescent="0.55000000000000004">
      <c r="A1414">
        <v>3330793493</v>
      </c>
      <c r="B1414">
        <v>25</v>
      </c>
      <c r="C1414" t="s">
        <v>47</v>
      </c>
    </row>
    <row r="1415" spans="1:3" x14ac:dyDescent="0.55000000000000004">
      <c r="A1415">
        <v>3330798942</v>
      </c>
      <c r="B1415">
        <v>16</v>
      </c>
      <c r="C1415" t="s">
        <v>47</v>
      </c>
    </row>
    <row r="1416" spans="1:3" x14ac:dyDescent="0.55000000000000004">
      <c r="A1416">
        <v>3330874667</v>
      </c>
      <c r="B1416">
        <v>10</v>
      </c>
      <c r="C1416" t="s">
        <v>47</v>
      </c>
    </row>
    <row r="1417" spans="1:3" hidden="1" x14ac:dyDescent="0.55000000000000004">
      <c r="A1417">
        <v>3330965842</v>
      </c>
      <c r="B1417">
        <v>29</v>
      </c>
      <c r="C1417" t="s">
        <v>47</v>
      </c>
    </row>
    <row r="1418" spans="1:3" hidden="1" x14ac:dyDescent="0.55000000000000004">
      <c r="A1418">
        <v>3331016462</v>
      </c>
      <c r="B1418">
        <v>26</v>
      </c>
      <c r="C1418" t="s">
        <v>47</v>
      </c>
    </row>
    <row r="1419" spans="1:3" x14ac:dyDescent="0.55000000000000004">
      <c r="A1419">
        <v>3331026791</v>
      </c>
      <c r="B1419">
        <v>12</v>
      </c>
      <c r="C1419" t="s">
        <v>47</v>
      </c>
    </row>
    <row r="1420" spans="1:3" x14ac:dyDescent="0.55000000000000004">
      <c r="A1420">
        <v>3331038565</v>
      </c>
      <c r="B1420">
        <v>5</v>
      </c>
      <c r="C1420" t="s">
        <v>47</v>
      </c>
    </row>
    <row r="1421" spans="1:3" x14ac:dyDescent="0.55000000000000004">
      <c r="A1421">
        <v>3331135049</v>
      </c>
      <c r="B1421">
        <v>17</v>
      </c>
      <c r="C1421" t="s">
        <v>47</v>
      </c>
    </row>
    <row r="1422" spans="1:3" x14ac:dyDescent="0.55000000000000004">
      <c r="A1422">
        <v>3331169817</v>
      </c>
      <c r="B1422">
        <v>9</v>
      </c>
      <c r="C1422" t="s">
        <v>47</v>
      </c>
    </row>
    <row r="1423" spans="1:3" x14ac:dyDescent="0.55000000000000004">
      <c r="A1423">
        <v>3331202059</v>
      </c>
      <c r="B1423">
        <v>13</v>
      </c>
      <c r="C1423" t="s">
        <v>47</v>
      </c>
    </row>
    <row r="1424" spans="1:3" x14ac:dyDescent="0.55000000000000004">
      <c r="A1424">
        <v>3331217527</v>
      </c>
      <c r="B1424">
        <v>3</v>
      </c>
      <c r="C1424" t="s">
        <v>47</v>
      </c>
    </row>
    <row r="1425" spans="1:3" hidden="1" x14ac:dyDescent="0.55000000000000004">
      <c r="A1425">
        <v>3331303711</v>
      </c>
      <c r="B1425">
        <v>32</v>
      </c>
      <c r="C1425" t="s">
        <v>47</v>
      </c>
    </row>
    <row r="1426" spans="1:3" hidden="1" x14ac:dyDescent="0.55000000000000004">
      <c r="A1426">
        <v>3600357605</v>
      </c>
      <c r="B1426">
        <v>24</v>
      </c>
      <c r="C1426" t="s">
        <v>1</v>
      </c>
    </row>
    <row r="1427" spans="1:3" hidden="1" x14ac:dyDescent="0.55000000000000004">
      <c r="A1427">
        <v>3600386513</v>
      </c>
      <c r="B1427">
        <v>34</v>
      </c>
      <c r="C1427" t="s">
        <v>470</v>
      </c>
    </row>
    <row r="1428" spans="1:3" hidden="1" x14ac:dyDescent="0.55000000000000004">
      <c r="A1428">
        <v>3600387332</v>
      </c>
      <c r="B1428">
        <v>34</v>
      </c>
      <c r="C1428" t="s">
        <v>0</v>
      </c>
    </row>
    <row r="1429" spans="1:3" x14ac:dyDescent="0.55000000000000004">
      <c r="A1429">
        <v>3600425321</v>
      </c>
      <c r="B1429">
        <v>8</v>
      </c>
      <c r="C1429" t="s">
        <v>471</v>
      </c>
    </row>
    <row r="1430" spans="1:3" x14ac:dyDescent="0.55000000000000004">
      <c r="A1430">
        <v>3600426139</v>
      </c>
      <c r="B1430">
        <v>8</v>
      </c>
      <c r="C1430" t="s">
        <v>0</v>
      </c>
    </row>
    <row r="1431" spans="1:3" hidden="1" x14ac:dyDescent="0.55000000000000004">
      <c r="A1431">
        <v>3600501519</v>
      </c>
      <c r="B1431">
        <v>28</v>
      </c>
      <c r="C1431" t="s">
        <v>472</v>
      </c>
    </row>
    <row r="1432" spans="1:3" hidden="1" x14ac:dyDescent="0.55000000000000004">
      <c r="A1432">
        <v>3600502339</v>
      </c>
      <c r="B1432">
        <v>28</v>
      </c>
      <c r="C1432" t="s">
        <v>0</v>
      </c>
    </row>
    <row r="1433" spans="1:3" x14ac:dyDescent="0.55000000000000004">
      <c r="A1433">
        <v>3600542483</v>
      </c>
      <c r="B1433">
        <v>11</v>
      </c>
      <c r="C1433" t="s">
        <v>473</v>
      </c>
    </row>
    <row r="1434" spans="1:3" x14ac:dyDescent="0.55000000000000004">
      <c r="A1434">
        <v>3600543301</v>
      </c>
      <c r="B1434">
        <v>11</v>
      </c>
      <c r="C1434" t="s">
        <v>0</v>
      </c>
    </row>
    <row r="1435" spans="1:3" hidden="1" x14ac:dyDescent="0.55000000000000004">
      <c r="A1435">
        <v>3600563006</v>
      </c>
      <c r="B1435">
        <v>31</v>
      </c>
      <c r="C1435" t="s">
        <v>474</v>
      </c>
    </row>
    <row r="1436" spans="1:3" hidden="1" x14ac:dyDescent="0.55000000000000004">
      <c r="A1436">
        <v>3600563826</v>
      </c>
      <c r="B1436">
        <v>31</v>
      </c>
      <c r="C1436" t="s">
        <v>0</v>
      </c>
    </row>
    <row r="1437" spans="1:3" x14ac:dyDescent="0.55000000000000004">
      <c r="A1437">
        <v>3600588965</v>
      </c>
      <c r="B1437">
        <v>2</v>
      </c>
      <c r="C1437" t="s">
        <v>475</v>
      </c>
    </row>
    <row r="1438" spans="1:3" x14ac:dyDescent="0.55000000000000004">
      <c r="A1438">
        <v>3600589784</v>
      </c>
      <c r="B1438">
        <v>2</v>
      </c>
      <c r="C1438" t="s">
        <v>0</v>
      </c>
    </row>
    <row r="1439" spans="1:3" x14ac:dyDescent="0.55000000000000004">
      <c r="A1439">
        <v>3600603082</v>
      </c>
      <c r="B1439">
        <v>6</v>
      </c>
      <c r="C1439" t="s">
        <v>476</v>
      </c>
    </row>
    <row r="1440" spans="1:3" hidden="1" x14ac:dyDescent="0.55000000000000004">
      <c r="A1440">
        <v>3600603645</v>
      </c>
      <c r="B1440">
        <v>30</v>
      </c>
      <c r="C1440" t="s">
        <v>477</v>
      </c>
    </row>
    <row r="1441" spans="1:3" x14ac:dyDescent="0.55000000000000004">
      <c r="A1441">
        <v>3600603900</v>
      </c>
      <c r="B1441">
        <v>6</v>
      </c>
      <c r="C1441" t="s">
        <v>0</v>
      </c>
    </row>
    <row r="1442" spans="1:3" hidden="1" x14ac:dyDescent="0.55000000000000004">
      <c r="A1442">
        <v>3600604465</v>
      </c>
      <c r="B1442">
        <v>30</v>
      </c>
      <c r="C1442" t="s">
        <v>0</v>
      </c>
    </row>
    <row r="1443" spans="1:3" hidden="1" x14ac:dyDescent="0.55000000000000004">
      <c r="A1443">
        <v>3600649083</v>
      </c>
      <c r="B1443">
        <v>18</v>
      </c>
      <c r="C1443" t="s">
        <v>1</v>
      </c>
    </row>
    <row r="1444" spans="1:3" x14ac:dyDescent="0.55000000000000004">
      <c r="A1444">
        <v>3600700766</v>
      </c>
      <c r="B1444">
        <v>4</v>
      </c>
      <c r="C1444" t="s">
        <v>478</v>
      </c>
    </row>
    <row r="1445" spans="1:3" x14ac:dyDescent="0.55000000000000004">
      <c r="A1445">
        <v>3600701585</v>
      </c>
      <c r="B1445">
        <v>4</v>
      </c>
      <c r="C1445" t="s">
        <v>0</v>
      </c>
    </row>
    <row r="1446" spans="1:3" hidden="1" x14ac:dyDescent="0.55000000000000004">
      <c r="A1446">
        <v>3600715648</v>
      </c>
      <c r="B1446">
        <v>33</v>
      </c>
      <c r="C1446" t="s">
        <v>479</v>
      </c>
    </row>
    <row r="1447" spans="1:3" hidden="1" x14ac:dyDescent="0.55000000000000004">
      <c r="A1447">
        <v>3600716467</v>
      </c>
      <c r="B1447">
        <v>33</v>
      </c>
      <c r="C1447" t="s">
        <v>0</v>
      </c>
    </row>
    <row r="1448" spans="1:3" x14ac:dyDescent="0.55000000000000004">
      <c r="A1448">
        <v>3600735051</v>
      </c>
      <c r="B1448">
        <v>1</v>
      </c>
      <c r="C1448" t="s">
        <v>480</v>
      </c>
    </row>
    <row r="1449" spans="1:3" x14ac:dyDescent="0.55000000000000004">
      <c r="A1449">
        <v>3600735869</v>
      </c>
      <c r="B1449">
        <v>1</v>
      </c>
      <c r="C1449" t="s">
        <v>0</v>
      </c>
    </row>
    <row r="1450" spans="1:3" hidden="1" x14ac:dyDescent="0.55000000000000004">
      <c r="A1450">
        <v>3600745470</v>
      </c>
      <c r="B1450">
        <v>27</v>
      </c>
      <c r="C1450" t="s">
        <v>481</v>
      </c>
    </row>
    <row r="1451" spans="1:3" hidden="1" x14ac:dyDescent="0.55000000000000004">
      <c r="A1451">
        <v>3600746289</v>
      </c>
      <c r="B1451">
        <v>27</v>
      </c>
      <c r="C1451" t="s">
        <v>0</v>
      </c>
    </row>
    <row r="1452" spans="1:3" x14ac:dyDescent="0.55000000000000004">
      <c r="A1452">
        <v>3600754111</v>
      </c>
      <c r="B1452">
        <v>7</v>
      </c>
      <c r="C1452" t="s">
        <v>482</v>
      </c>
    </row>
    <row r="1453" spans="1:3" x14ac:dyDescent="0.55000000000000004">
      <c r="A1453">
        <v>3600754929</v>
      </c>
      <c r="B1453">
        <v>7</v>
      </c>
      <c r="C1453" t="s">
        <v>0</v>
      </c>
    </row>
    <row r="1454" spans="1:3" hidden="1" x14ac:dyDescent="0.55000000000000004">
      <c r="A1454">
        <v>3600795058</v>
      </c>
      <c r="B1454">
        <v>20</v>
      </c>
      <c r="C1454" t="s">
        <v>1</v>
      </c>
    </row>
    <row r="1455" spans="1:3" x14ac:dyDescent="0.55000000000000004">
      <c r="A1455">
        <v>3600802539</v>
      </c>
      <c r="B1455">
        <v>14</v>
      </c>
      <c r="C1455" t="s">
        <v>483</v>
      </c>
    </row>
    <row r="1456" spans="1:3" x14ac:dyDescent="0.55000000000000004">
      <c r="A1456">
        <v>3600803357</v>
      </c>
      <c r="B1456">
        <v>14</v>
      </c>
      <c r="C1456" t="s">
        <v>0</v>
      </c>
    </row>
    <row r="1457" spans="1:3" x14ac:dyDescent="0.55000000000000004">
      <c r="A1457">
        <v>3600815005</v>
      </c>
      <c r="B1457">
        <v>15</v>
      </c>
      <c r="C1457" t="s">
        <v>484</v>
      </c>
    </row>
    <row r="1458" spans="1:3" x14ac:dyDescent="0.55000000000000004">
      <c r="A1458">
        <v>3600815824</v>
      </c>
      <c r="B1458">
        <v>15</v>
      </c>
      <c r="C1458" t="s">
        <v>0</v>
      </c>
    </row>
    <row r="1459" spans="1:3" hidden="1" x14ac:dyDescent="0.55000000000000004">
      <c r="A1459">
        <v>3600826926</v>
      </c>
      <c r="B1459">
        <v>25</v>
      </c>
      <c r="C1459" t="s">
        <v>485</v>
      </c>
    </row>
    <row r="1460" spans="1:3" hidden="1" x14ac:dyDescent="0.55000000000000004">
      <c r="A1460">
        <v>3600827746</v>
      </c>
      <c r="B1460">
        <v>25</v>
      </c>
      <c r="C1460" t="s">
        <v>0</v>
      </c>
    </row>
    <row r="1461" spans="1:3" x14ac:dyDescent="0.55000000000000004">
      <c r="A1461">
        <v>3600833193</v>
      </c>
      <c r="B1461">
        <v>16</v>
      </c>
      <c r="C1461" t="s">
        <v>486</v>
      </c>
    </row>
    <row r="1462" spans="1:3" x14ac:dyDescent="0.55000000000000004">
      <c r="A1462">
        <v>3600834012</v>
      </c>
      <c r="B1462">
        <v>16</v>
      </c>
      <c r="C1462" t="s">
        <v>0</v>
      </c>
    </row>
    <row r="1463" spans="1:3" x14ac:dyDescent="0.55000000000000004">
      <c r="A1463">
        <v>3600909329</v>
      </c>
      <c r="B1463">
        <v>10</v>
      </c>
      <c r="C1463" t="s">
        <v>487</v>
      </c>
    </row>
    <row r="1464" spans="1:3" x14ac:dyDescent="0.55000000000000004">
      <c r="A1464">
        <v>3600910147</v>
      </c>
      <c r="B1464">
        <v>10</v>
      </c>
      <c r="C1464" t="s">
        <v>0</v>
      </c>
    </row>
    <row r="1465" spans="1:3" x14ac:dyDescent="0.55000000000000004">
      <c r="A1465">
        <v>3600946839</v>
      </c>
      <c r="B1465">
        <v>12</v>
      </c>
      <c r="C1465" t="s">
        <v>488</v>
      </c>
    </row>
    <row r="1466" spans="1:3" x14ac:dyDescent="0.55000000000000004">
      <c r="A1466">
        <v>3600947658</v>
      </c>
      <c r="B1466">
        <v>12</v>
      </c>
      <c r="C1466" t="s">
        <v>0</v>
      </c>
    </row>
    <row r="1467" spans="1:3" hidden="1" x14ac:dyDescent="0.55000000000000004">
      <c r="A1467">
        <v>3600985635</v>
      </c>
      <c r="B1467">
        <v>22</v>
      </c>
      <c r="C1467" t="s">
        <v>1</v>
      </c>
    </row>
    <row r="1468" spans="1:3" hidden="1" x14ac:dyDescent="0.55000000000000004">
      <c r="A1468">
        <v>3600997117</v>
      </c>
      <c r="B1468">
        <v>29</v>
      </c>
      <c r="C1468" t="s">
        <v>489</v>
      </c>
    </row>
    <row r="1469" spans="1:3" hidden="1" x14ac:dyDescent="0.55000000000000004">
      <c r="A1469">
        <v>3600997935</v>
      </c>
      <c r="B1469">
        <v>29</v>
      </c>
      <c r="C1469" t="s">
        <v>0</v>
      </c>
    </row>
    <row r="1470" spans="1:3" hidden="1" x14ac:dyDescent="0.55000000000000004">
      <c r="A1470">
        <v>3601041636</v>
      </c>
      <c r="B1470">
        <v>19</v>
      </c>
      <c r="C1470" t="s">
        <v>1</v>
      </c>
    </row>
    <row r="1471" spans="1:3" hidden="1" x14ac:dyDescent="0.55000000000000004">
      <c r="A1471">
        <v>3601049789</v>
      </c>
      <c r="B1471">
        <v>26</v>
      </c>
      <c r="C1471" t="s">
        <v>490</v>
      </c>
    </row>
    <row r="1472" spans="1:3" hidden="1" x14ac:dyDescent="0.55000000000000004">
      <c r="A1472">
        <v>3601050609</v>
      </c>
      <c r="B1472">
        <v>26</v>
      </c>
      <c r="C1472" t="s">
        <v>0</v>
      </c>
    </row>
    <row r="1473" spans="1:3" x14ac:dyDescent="0.55000000000000004">
      <c r="A1473">
        <v>3601060956</v>
      </c>
      <c r="B1473">
        <v>9</v>
      </c>
      <c r="C1473" t="s">
        <v>491</v>
      </c>
    </row>
    <row r="1474" spans="1:3" x14ac:dyDescent="0.55000000000000004">
      <c r="A1474">
        <v>3601061775</v>
      </c>
      <c r="B1474">
        <v>9</v>
      </c>
      <c r="C1474" t="s">
        <v>0</v>
      </c>
    </row>
    <row r="1475" spans="1:3" x14ac:dyDescent="0.55000000000000004">
      <c r="A1475">
        <v>3601067956</v>
      </c>
      <c r="B1475">
        <v>5</v>
      </c>
      <c r="C1475" t="s">
        <v>492</v>
      </c>
    </row>
    <row r="1476" spans="1:3" x14ac:dyDescent="0.55000000000000004">
      <c r="A1476">
        <v>3601068774</v>
      </c>
      <c r="B1476">
        <v>5</v>
      </c>
      <c r="C1476" t="s">
        <v>0</v>
      </c>
    </row>
    <row r="1477" spans="1:3" x14ac:dyDescent="0.55000000000000004">
      <c r="A1477">
        <v>3601169319</v>
      </c>
      <c r="B1477">
        <v>17</v>
      </c>
      <c r="C1477" t="s">
        <v>493</v>
      </c>
    </row>
    <row r="1478" spans="1:3" x14ac:dyDescent="0.55000000000000004">
      <c r="A1478">
        <v>3601170137</v>
      </c>
      <c r="B1478">
        <v>17</v>
      </c>
      <c r="C1478" t="s">
        <v>0</v>
      </c>
    </row>
    <row r="1479" spans="1:3" hidden="1" x14ac:dyDescent="0.55000000000000004">
      <c r="A1479">
        <v>3601229248</v>
      </c>
      <c r="B1479">
        <v>21</v>
      </c>
      <c r="C1479" t="s">
        <v>1</v>
      </c>
    </row>
    <row r="1480" spans="1:3" x14ac:dyDescent="0.55000000000000004">
      <c r="A1480">
        <v>3601236237</v>
      </c>
      <c r="B1480">
        <v>13</v>
      </c>
      <c r="C1480" t="s">
        <v>494</v>
      </c>
    </row>
    <row r="1481" spans="1:3" x14ac:dyDescent="0.55000000000000004">
      <c r="A1481">
        <v>3601237055</v>
      </c>
      <c r="B1481">
        <v>13</v>
      </c>
      <c r="C1481" t="s">
        <v>0</v>
      </c>
    </row>
    <row r="1482" spans="1:3" x14ac:dyDescent="0.55000000000000004">
      <c r="A1482">
        <v>3601252191</v>
      </c>
      <c r="B1482">
        <v>3</v>
      </c>
      <c r="C1482" t="s">
        <v>495</v>
      </c>
    </row>
    <row r="1483" spans="1:3" x14ac:dyDescent="0.55000000000000004">
      <c r="A1483">
        <v>3601253010</v>
      </c>
      <c r="B1483">
        <v>3</v>
      </c>
      <c r="C1483" t="s">
        <v>0</v>
      </c>
    </row>
    <row r="1484" spans="1:3" hidden="1" x14ac:dyDescent="0.55000000000000004">
      <c r="A1484">
        <v>3601267804</v>
      </c>
      <c r="B1484">
        <v>23</v>
      </c>
      <c r="C1484" t="s">
        <v>1</v>
      </c>
    </row>
    <row r="1485" spans="1:3" hidden="1" x14ac:dyDescent="0.55000000000000004">
      <c r="A1485">
        <v>3601337189</v>
      </c>
      <c r="B1485">
        <v>32</v>
      </c>
      <c r="C1485" t="s">
        <v>496</v>
      </c>
    </row>
    <row r="1486" spans="1:3" hidden="1" x14ac:dyDescent="0.55000000000000004">
      <c r="A1486">
        <v>3601338009</v>
      </c>
      <c r="B1486">
        <v>32</v>
      </c>
      <c r="C1486" t="s">
        <v>0</v>
      </c>
    </row>
    <row r="1487" spans="1:3" hidden="1" x14ac:dyDescent="0.55000000000000004">
      <c r="A1487">
        <v>3605386379</v>
      </c>
      <c r="B1487">
        <v>34</v>
      </c>
      <c r="C1487" t="s">
        <v>497</v>
      </c>
    </row>
    <row r="1488" spans="1:3" x14ac:dyDescent="0.55000000000000004">
      <c r="A1488">
        <v>3605423522</v>
      </c>
      <c r="B1488">
        <v>8</v>
      </c>
      <c r="C1488" t="s">
        <v>497</v>
      </c>
    </row>
    <row r="1489" spans="1:3" hidden="1" x14ac:dyDescent="0.55000000000000004">
      <c r="A1489">
        <v>3605500850</v>
      </c>
      <c r="B1489">
        <v>28</v>
      </c>
      <c r="C1489" t="s">
        <v>497</v>
      </c>
    </row>
    <row r="1490" spans="1:3" hidden="1" x14ac:dyDescent="0.55000000000000004">
      <c r="A1490">
        <v>3605528507</v>
      </c>
      <c r="B1490">
        <v>21</v>
      </c>
      <c r="C1490" t="s">
        <v>498</v>
      </c>
    </row>
    <row r="1491" spans="1:3" x14ac:dyDescent="0.55000000000000004">
      <c r="A1491">
        <v>3605541213</v>
      </c>
      <c r="B1491">
        <v>11</v>
      </c>
      <c r="C1491" t="s">
        <v>497</v>
      </c>
    </row>
    <row r="1492" spans="1:3" hidden="1" x14ac:dyDescent="0.55000000000000004">
      <c r="A1492">
        <v>3605562823</v>
      </c>
      <c r="B1492">
        <v>31</v>
      </c>
      <c r="C1492" t="s">
        <v>497</v>
      </c>
    </row>
    <row r="1493" spans="1:3" x14ac:dyDescent="0.55000000000000004">
      <c r="A1493">
        <v>3605586873</v>
      </c>
      <c r="B1493">
        <v>2</v>
      </c>
      <c r="C1493" t="s">
        <v>497</v>
      </c>
    </row>
    <row r="1494" spans="1:3" hidden="1" x14ac:dyDescent="0.55000000000000004">
      <c r="A1494">
        <v>3605597388</v>
      </c>
      <c r="B1494">
        <v>24</v>
      </c>
      <c r="C1494" t="s">
        <v>499</v>
      </c>
    </row>
    <row r="1495" spans="1:3" x14ac:dyDescent="0.55000000000000004">
      <c r="A1495">
        <v>3605601409</v>
      </c>
      <c r="B1495">
        <v>6</v>
      </c>
      <c r="C1495" t="s">
        <v>497</v>
      </c>
    </row>
    <row r="1496" spans="1:3" hidden="1" x14ac:dyDescent="0.55000000000000004">
      <c r="A1496">
        <v>3605603671</v>
      </c>
      <c r="B1496">
        <v>30</v>
      </c>
      <c r="C1496" t="s">
        <v>497</v>
      </c>
    </row>
    <row r="1497" spans="1:3" hidden="1" x14ac:dyDescent="0.55000000000000004">
      <c r="A1497">
        <v>3605631337</v>
      </c>
      <c r="B1497">
        <v>21</v>
      </c>
      <c r="C1497" t="s">
        <v>500</v>
      </c>
    </row>
    <row r="1498" spans="1:3" hidden="1" x14ac:dyDescent="0.55000000000000004">
      <c r="A1498">
        <v>3605694061</v>
      </c>
      <c r="B1498">
        <v>23</v>
      </c>
      <c r="C1498" t="s">
        <v>501</v>
      </c>
    </row>
    <row r="1499" spans="1:3" x14ac:dyDescent="0.55000000000000004">
      <c r="A1499">
        <v>3605699111</v>
      </c>
      <c r="B1499">
        <v>4</v>
      </c>
      <c r="C1499" t="s">
        <v>497</v>
      </c>
    </row>
    <row r="1500" spans="1:3" hidden="1" x14ac:dyDescent="0.55000000000000004">
      <c r="A1500">
        <v>3605702212</v>
      </c>
      <c r="B1500">
        <v>23</v>
      </c>
      <c r="C1500" t="s">
        <v>502</v>
      </c>
    </row>
    <row r="1501" spans="1:3" hidden="1" x14ac:dyDescent="0.55000000000000004">
      <c r="A1501">
        <v>3605709348</v>
      </c>
      <c r="B1501">
        <v>21</v>
      </c>
      <c r="C1501" t="s">
        <v>503</v>
      </c>
    </row>
    <row r="1502" spans="1:3" hidden="1" x14ac:dyDescent="0.55000000000000004">
      <c r="A1502">
        <v>3605715095</v>
      </c>
      <c r="B1502">
        <v>33</v>
      </c>
      <c r="C1502" t="s">
        <v>497</v>
      </c>
    </row>
    <row r="1503" spans="1:3" x14ac:dyDescent="0.55000000000000004">
      <c r="A1503">
        <v>3605732949</v>
      </c>
      <c r="B1503">
        <v>1</v>
      </c>
      <c r="C1503" t="s">
        <v>497</v>
      </c>
    </row>
    <row r="1504" spans="1:3" hidden="1" x14ac:dyDescent="0.55000000000000004">
      <c r="A1504">
        <v>3605743665</v>
      </c>
      <c r="B1504">
        <v>21</v>
      </c>
      <c r="C1504" t="s">
        <v>504</v>
      </c>
    </row>
    <row r="1505" spans="1:3" hidden="1" x14ac:dyDescent="0.55000000000000004">
      <c r="A1505">
        <v>3605746238</v>
      </c>
      <c r="B1505">
        <v>27</v>
      </c>
      <c r="C1505" t="s">
        <v>497</v>
      </c>
    </row>
    <row r="1506" spans="1:3" x14ac:dyDescent="0.55000000000000004">
      <c r="A1506">
        <v>3605752523</v>
      </c>
      <c r="B1506">
        <v>7</v>
      </c>
      <c r="C1506" t="s">
        <v>497</v>
      </c>
    </row>
    <row r="1507" spans="1:3" x14ac:dyDescent="0.55000000000000004">
      <c r="A1507">
        <v>3605800850</v>
      </c>
      <c r="B1507">
        <v>14</v>
      </c>
      <c r="C1507" t="s">
        <v>497</v>
      </c>
    </row>
    <row r="1508" spans="1:3" hidden="1" x14ac:dyDescent="0.55000000000000004">
      <c r="A1508">
        <v>3605809770</v>
      </c>
      <c r="B1508">
        <v>21</v>
      </c>
      <c r="C1508" t="s">
        <v>505</v>
      </c>
    </row>
    <row r="1509" spans="1:3" x14ac:dyDescent="0.55000000000000004">
      <c r="A1509">
        <v>3605813302</v>
      </c>
      <c r="B1509">
        <v>15</v>
      </c>
      <c r="C1509" t="s">
        <v>497</v>
      </c>
    </row>
    <row r="1510" spans="1:3" hidden="1" x14ac:dyDescent="0.55000000000000004">
      <c r="A1510">
        <v>3605827135</v>
      </c>
      <c r="B1510">
        <v>21</v>
      </c>
      <c r="C1510" t="s">
        <v>506</v>
      </c>
    </row>
    <row r="1511" spans="1:3" hidden="1" x14ac:dyDescent="0.55000000000000004">
      <c r="A1511">
        <v>3605827632</v>
      </c>
      <c r="B1511">
        <v>25</v>
      </c>
      <c r="C1511" t="s">
        <v>497</v>
      </c>
    </row>
    <row r="1512" spans="1:3" x14ac:dyDescent="0.55000000000000004">
      <c r="A1512">
        <v>3605835132</v>
      </c>
      <c r="B1512">
        <v>16</v>
      </c>
      <c r="C1512" t="s">
        <v>497</v>
      </c>
    </row>
    <row r="1513" spans="1:3" hidden="1" x14ac:dyDescent="0.55000000000000004">
      <c r="A1513">
        <v>3605836940</v>
      </c>
      <c r="B1513">
        <v>24</v>
      </c>
      <c r="C1513" t="s">
        <v>507</v>
      </c>
    </row>
    <row r="1514" spans="1:3" hidden="1" x14ac:dyDescent="0.55000000000000004">
      <c r="A1514">
        <v>3605842612</v>
      </c>
      <c r="B1514">
        <v>20</v>
      </c>
      <c r="C1514" t="s">
        <v>508</v>
      </c>
    </row>
    <row r="1515" spans="1:3" hidden="1" x14ac:dyDescent="0.55000000000000004">
      <c r="A1515">
        <v>3605845038</v>
      </c>
      <c r="B1515">
        <v>24</v>
      </c>
      <c r="C1515" t="s">
        <v>509</v>
      </c>
    </row>
    <row r="1516" spans="1:3" hidden="1" x14ac:dyDescent="0.55000000000000004">
      <c r="A1516">
        <v>3605864497</v>
      </c>
      <c r="B1516">
        <v>21</v>
      </c>
      <c r="C1516" t="s">
        <v>510</v>
      </c>
    </row>
    <row r="1517" spans="1:3" x14ac:dyDescent="0.55000000000000004">
      <c r="A1517">
        <v>3605907233</v>
      </c>
      <c r="B1517">
        <v>10</v>
      </c>
      <c r="C1517" t="s">
        <v>497</v>
      </c>
    </row>
    <row r="1518" spans="1:3" hidden="1" x14ac:dyDescent="0.55000000000000004">
      <c r="A1518">
        <v>3605923236</v>
      </c>
      <c r="B1518">
        <v>21</v>
      </c>
      <c r="C1518" t="s">
        <v>511</v>
      </c>
    </row>
    <row r="1519" spans="1:3" hidden="1" x14ac:dyDescent="0.55000000000000004">
      <c r="A1519">
        <v>3605929920</v>
      </c>
      <c r="B1519">
        <v>22</v>
      </c>
      <c r="C1519" t="s">
        <v>512</v>
      </c>
    </row>
    <row r="1520" spans="1:3" x14ac:dyDescent="0.55000000000000004">
      <c r="A1520">
        <v>3605945088</v>
      </c>
      <c r="B1520">
        <v>12</v>
      </c>
      <c r="C1520" t="s">
        <v>497</v>
      </c>
    </row>
    <row r="1521" spans="1:3" hidden="1" x14ac:dyDescent="0.55000000000000004">
      <c r="A1521">
        <v>3605951674</v>
      </c>
      <c r="B1521">
        <v>21</v>
      </c>
      <c r="C1521" t="s">
        <v>513</v>
      </c>
    </row>
    <row r="1522" spans="1:3" hidden="1" x14ac:dyDescent="0.55000000000000004">
      <c r="A1522">
        <v>3605998836</v>
      </c>
      <c r="B1522">
        <v>29</v>
      </c>
      <c r="C1522" t="s">
        <v>497</v>
      </c>
    </row>
    <row r="1523" spans="1:3" hidden="1" x14ac:dyDescent="0.55000000000000004">
      <c r="A1523">
        <v>3606032806</v>
      </c>
      <c r="B1523">
        <v>21</v>
      </c>
      <c r="C1523" t="s">
        <v>514</v>
      </c>
    </row>
    <row r="1524" spans="1:3" hidden="1" x14ac:dyDescent="0.55000000000000004">
      <c r="A1524">
        <v>3606049876</v>
      </c>
      <c r="B1524">
        <v>26</v>
      </c>
      <c r="C1524" t="s">
        <v>497</v>
      </c>
    </row>
    <row r="1525" spans="1:3" hidden="1" x14ac:dyDescent="0.55000000000000004">
      <c r="A1525">
        <v>3606053072</v>
      </c>
      <c r="B1525">
        <v>21</v>
      </c>
      <c r="C1525" t="s">
        <v>515</v>
      </c>
    </row>
    <row r="1526" spans="1:3" x14ac:dyDescent="0.55000000000000004">
      <c r="A1526">
        <v>3606059230</v>
      </c>
      <c r="B1526">
        <v>9</v>
      </c>
      <c r="C1526" t="s">
        <v>497</v>
      </c>
    </row>
    <row r="1527" spans="1:3" x14ac:dyDescent="0.55000000000000004">
      <c r="A1527">
        <v>3606065823</v>
      </c>
      <c r="B1527">
        <v>5</v>
      </c>
      <c r="C1527" t="s">
        <v>497</v>
      </c>
    </row>
    <row r="1528" spans="1:3" hidden="1" x14ac:dyDescent="0.55000000000000004">
      <c r="A1528">
        <v>3606081985</v>
      </c>
      <c r="B1528">
        <v>20</v>
      </c>
      <c r="C1528" t="s">
        <v>516</v>
      </c>
    </row>
    <row r="1529" spans="1:3" hidden="1" x14ac:dyDescent="0.55000000000000004">
      <c r="A1529">
        <v>3606141744</v>
      </c>
      <c r="B1529">
        <v>21</v>
      </c>
      <c r="C1529" t="s">
        <v>517</v>
      </c>
    </row>
    <row r="1530" spans="1:3" x14ac:dyDescent="0.55000000000000004">
      <c r="A1530">
        <v>3606171267</v>
      </c>
      <c r="B1530">
        <v>17</v>
      </c>
      <c r="C1530" t="s">
        <v>497</v>
      </c>
    </row>
    <row r="1531" spans="1:3" hidden="1" x14ac:dyDescent="0.55000000000000004">
      <c r="A1531">
        <v>3606176586</v>
      </c>
      <c r="B1531">
        <v>21</v>
      </c>
      <c r="C1531" t="s">
        <v>518</v>
      </c>
    </row>
    <row r="1532" spans="1:3" x14ac:dyDescent="0.55000000000000004">
      <c r="A1532">
        <v>3606234625</v>
      </c>
      <c r="B1532">
        <v>13</v>
      </c>
      <c r="C1532" t="s">
        <v>497</v>
      </c>
    </row>
    <row r="1533" spans="1:3" hidden="1" x14ac:dyDescent="0.55000000000000004">
      <c r="A1533">
        <v>3606237007</v>
      </c>
      <c r="B1533">
        <v>21</v>
      </c>
      <c r="C1533" t="s">
        <v>519</v>
      </c>
    </row>
    <row r="1534" spans="1:3" x14ac:dyDescent="0.55000000000000004">
      <c r="A1534">
        <v>3606250093</v>
      </c>
      <c r="B1534">
        <v>3</v>
      </c>
      <c r="C1534" t="s">
        <v>497</v>
      </c>
    </row>
    <row r="1535" spans="1:3" hidden="1" x14ac:dyDescent="0.55000000000000004">
      <c r="A1535">
        <v>3606283456</v>
      </c>
      <c r="B1535">
        <v>21</v>
      </c>
      <c r="C1535" t="s">
        <v>520</v>
      </c>
    </row>
    <row r="1536" spans="1:3" hidden="1" x14ac:dyDescent="0.55000000000000004">
      <c r="A1536">
        <v>3606305351</v>
      </c>
      <c r="B1536">
        <v>21</v>
      </c>
      <c r="C1536" t="s">
        <v>521</v>
      </c>
    </row>
    <row r="1537" spans="1:3" hidden="1" x14ac:dyDescent="0.55000000000000004">
      <c r="A1537">
        <v>3606337850</v>
      </c>
      <c r="B1537">
        <v>32</v>
      </c>
      <c r="C1537" t="s">
        <v>497</v>
      </c>
    </row>
    <row r="1538" spans="1:3" hidden="1" x14ac:dyDescent="0.55000000000000004">
      <c r="A1538">
        <v>3606372075</v>
      </c>
      <c r="B1538">
        <v>21</v>
      </c>
      <c r="C1538" t="s">
        <v>522</v>
      </c>
    </row>
    <row r="1539" spans="1:3" hidden="1" x14ac:dyDescent="0.55000000000000004">
      <c r="A1539">
        <v>3606383944</v>
      </c>
      <c r="B1539">
        <v>19</v>
      </c>
      <c r="C1539" t="s">
        <v>523</v>
      </c>
    </row>
    <row r="1540" spans="1:3" hidden="1" x14ac:dyDescent="0.55000000000000004">
      <c r="A1540">
        <v>3606394861</v>
      </c>
      <c r="B1540">
        <v>21</v>
      </c>
      <c r="C1540" t="s">
        <v>524</v>
      </c>
    </row>
    <row r="1541" spans="1:3" hidden="1" x14ac:dyDescent="0.55000000000000004">
      <c r="A1541">
        <v>3630384304</v>
      </c>
      <c r="B1541">
        <v>34</v>
      </c>
      <c r="C1541" t="s">
        <v>47</v>
      </c>
    </row>
    <row r="1542" spans="1:3" x14ac:dyDescent="0.55000000000000004">
      <c r="A1542">
        <v>3630422187</v>
      </c>
      <c r="B1542">
        <v>8</v>
      </c>
      <c r="C1542" t="s">
        <v>47</v>
      </c>
    </row>
    <row r="1543" spans="1:3" hidden="1" x14ac:dyDescent="0.55000000000000004">
      <c r="A1543">
        <v>3630498968</v>
      </c>
      <c r="B1543">
        <v>28</v>
      </c>
      <c r="C1543" t="s">
        <v>47</v>
      </c>
    </row>
    <row r="1544" spans="1:3" x14ac:dyDescent="0.55000000000000004">
      <c r="A1544">
        <v>3630539878</v>
      </c>
      <c r="B1544">
        <v>11</v>
      </c>
      <c r="C1544" t="s">
        <v>47</v>
      </c>
    </row>
    <row r="1545" spans="1:3" hidden="1" x14ac:dyDescent="0.55000000000000004">
      <c r="A1545">
        <v>3630560881</v>
      </c>
      <c r="B1545">
        <v>31</v>
      </c>
      <c r="C1545" t="s">
        <v>47</v>
      </c>
    </row>
    <row r="1546" spans="1:3" x14ac:dyDescent="0.55000000000000004">
      <c r="A1546">
        <v>3630585538</v>
      </c>
      <c r="B1546">
        <v>2</v>
      </c>
      <c r="C1546" t="s">
        <v>47</v>
      </c>
    </row>
    <row r="1547" spans="1:3" hidden="1" x14ac:dyDescent="0.55000000000000004">
      <c r="A1547">
        <v>3630601387</v>
      </c>
      <c r="B1547">
        <v>30</v>
      </c>
      <c r="C1547" t="s">
        <v>47</v>
      </c>
    </row>
    <row r="1548" spans="1:3" x14ac:dyDescent="0.55000000000000004">
      <c r="A1548">
        <v>3630602797</v>
      </c>
      <c r="B1548">
        <v>6</v>
      </c>
      <c r="C1548" t="s">
        <v>47</v>
      </c>
    </row>
    <row r="1549" spans="1:3" x14ac:dyDescent="0.55000000000000004">
      <c r="A1549">
        <v>3630697776</v>
      </c>
      <c r="B1549">
        <v>4</v>
      </c>
      <c r="C1549" t="s">
        <v>47</v>
      </c>
    </row>
    <row r="1550" spans="1:3" hidden="1" x14ac:dyDescent="0.55000000000000004">
      <c r="A1550">
        <v>3630712604</v>
      </c>
      <c r="B1550">
        <v>33</v>
      </c>
      <c r="C1550" t="s">
        <v>47</v>
      </c>
    </row>
    <row r="1551" spans="1:3" x14ac:dyDescent="0.55000000000000004">
      <c r="A1551">
        <v>3630731614</v>
      </c>
      <c r="B1551">
        <v>1</v>
      </c>
      <c r="C1551" t="s">
        <v>47</v>
      </c>
    </row>
    <row r="1552" spans="1:3" hidden="1" x14ac:dyDescent="0.55000000000000004">
      <c r="A1552">
        <v>3630742912</v>
      </c>
      <c r="B1552">
        <v>27</v>
      </c>
      <c r="C1552" t="s">
        <v>47</v>
      </c>
    </row>
    <row r="1553" spans="1:3" x14ac:dyDescent="0.55000000000000004">
      <c r="A1553">
        <v>3630751188</v>
      </c>
      <c r="B1553">
        <v>7</v>
      </c>
      <c r="C1553" t="s">
        <v>47</v>
      </c>
    </row>
    <row r="1554" spans="1:3" x14ac:dyDescent="0.55000000000000004">
      <c r="A1554">
        <v>3630799515</v>
      </c>
      <c r="B1554">
        <v>14</v>
      </c>
      <c r="C1554" t="s">
        <v>47</v>
      </c>
    </row>
    <row r="1555" spans="1:3" x14ac:dyDescent="0.55000000000000004">
      <c r="A1555">
        <v>3630811967</v>
      </c>
      <c r="B1555">
        <v>15</v>
      </c>
      <c r="C1555" t="s">
        <v>47</v>
      </c>
    </row>
    <row r="1556" spans="1:3" hidden="1" x14ac:dyDescent="0.55000000000000004">
      <c r="A1556">
        <v>3630824769</v>
      </c>
      <c r="B1556">
        <v>25</v>
      </c>
      <c r="C1556" t="s">
        <v>47</v>
      </c>
    </row>
    <row r="1557" spans="1:3" x14ac:dyDescent="0.55000000000000004">
      <c r="A1557">
        <v>3630830173</v>
      </c>
      <c r="B1557">
        <v>16</v>
      </c>
      <c r="C1557" t="s">
        <v>47</v>
      </c>
    </row>
    <row r="1558" spans="1:3" x14ac:dyDescent="0.55000000000000004">
      <c r="A1558">
        <v>3630905898</v>
      </c>
      <c r="B1558">
        <v>10</v>
      </c>
      <c r="C1558" t="s">
        <v>47</v>
      </c>
    </row>
    <row r="1559" spans="1:3" x14ac:dyDescent="0.55000000000000004">
      <c r="A1559">
        <v>3630943753</v>
      </c>
      <c r="B1559">
        <v>12</v>
      </c>
      <c r="C1559" t="s">
        <v>47</v>
      </c>
    </row>
    <row r="1560" spans="1:3" hidden="1" x14ac:dyDescent="0.55000000000000004">
      <c r="A1560">
        <v>3630994198</v>
      </c>
      <c r="B1560">
        <v>29</v>
      </c>
      <c r="C1560" t="s">
        <v>47</v>
      </c>
    </row>
    <row r="1561" spans="1:3" hidden="1" x14ac:dyDescent="0.55000000000000004">
      <c r="A1561">
        <v>3631047738</v>
      </c>
      <c r="B1561">
        <v>26</v>
      </c>
      <c r="C1561" t="s">
        <v>47</v>
      </c>
    </row>
    <row r="1562" spans="1:3" x14ac:dyDescent="0.55000000000000004">
      <c r="A1562">
        <v>3631057895</v>
      </c>
      <c r="B1562">
        <v>9</v>
      </c>
      <c r="C1562" t="s">
        <v>47</v>
      </c>
    </row>
    <row r="1563" spans="1:3" x14ac:dyDescent="0.55000000000000004">
      <c r="A1563">
        <v>3631064529</v>
      </c>
      <c r="B1563">
        <v>5</v>
      </c>
      <c r="C1563" t="s">
        <v>47</v>
      </c>
    </row>
    <row r="1564" spans="1:3" x14ac:dyDescent="0.55000000000000004">
      <c r="A1564">
        <v>3631166280</v>
      </c>
      <c r="B1564">
        <v>17</v>
      </c>
      <c r="C1564" t="s">
        <v>47</v>
      </c>
    </row>
    <row r="1565" spans="1:3" x14ac:dyDescent="0.55000000000000004">
      <c r="A1565">
        <v>3631233290</v>
      </c>
      <c r="B1565">
        <v>13</v>
      </c>
      <c r="C1565" t="s">
        <v>47</v>
      </c>
    </row>
    <row r="1566" spans="1:3" x14ac:dyDescent="0.55000000000000004">
      <c r="A1566">
        <v>3631248758</v>
      </c>
      <c r="B1566">
        <v>3</v>
      </c>
      <c r="C1566" t="s">
        <v>47</v>
      </c>
    </row>
    <row r="1567" spans="1:3" hidden="1" x14ac:dyDescent="0.55000000000000004">
      <c r="A1567">
        <v>3631334942</v>
      </c>
      <c r="B1567">
        <v>32</v>
      </c>
      <c r="C1567" t="s">
        <v>47</v>
      </c>
    </row>
    <row r="1568" spans="1:3" hidden="1" x14ac:dyDescent="0.55000000000000004">
      <c r="A1568">
        <v>3900353079</v>
      </c>
      <c r="B1568">
        <v>34</v>
      </c>
      <c r="C1568" t="s">
        <v>0</v>
      </c>
    </row>
    <row r="1569" spans="1:3" hidden="1" x14ac:dyDescent="0.55000000000000004">
      <c r="A1569">
        <v>3900357605</v>
      </c>
      <c r="B1569">
        <v>24</v>
      </c>
      <c r="C1569" t="s">
        <v>1</v>
      </c>
    </row>
    <row r="1570" spans="1:3" hidden="1" x14ac:dyDescent="0.55000000000000004">
      <c r="A1570">
        <v>3900388194</v>
      </c>
      <c r="B1570">
        <v>34</v>
      </c>
      <c r="C1570" t="s">
        <v>525</v>
      </c>
    </row>
    <row r="1571" spans="1:3" x14ac:dyDescent="0.55000000000000004">
      <c r="A1571">
        <v>3900390962</v>
      </c>
      <c r="B1571">
        <v>8</v>
      </c>
      <c r="C1571" t="s">
        <v>0</v>
      </c>
    </row>
    <row r="1572" spans="1:3" x14ac:dyDescent="0.55000000000000004">
      <c r="A1572">
        <v>3900426833</v>
      </c>
      <c r="B1572">
        <v>8</v>
      </c>
      <c r="C1572" t="s">
        <v>526</v>
      </c>
    </row>
    <row r="1573" spans="1:3" hidden="1" x14ac:dyDescent="0.55000000000000004">
      <c r="A1573">
        <v>3900467698</v>
      </c>
      <c r="B1573">
        <v>28</v>
      </c>
      <c r="C1573" t="s">
        <v>0</v>
      </c>
    </row>
    <row r="1574" spans="1:3" hidden="1" x14ac:dyDescent="0.55000000000000004">
      <c r="A1574">
        <v>3900502811</v>
      </c>
      <c r="B1574">
        <v>28</v>
      </c>
      <c r="C1574" t="s">
        <v>527</v>
      </c>
    </row>
    <row r="1575" spans="1:3" x14ac:dyDescent="0.55000000000000004">
      <c r="A1575">
        <v>3900508653</v>
      </c>
      <c r="B1575">
        <v>11</v>
      </c>
      <c r="C1575" t="s">
        <v>0</v>
      </c>
    </row>
    <row r="1576" spans="1:3" hidden="1" x14ac:dyDescent="0.55000000000000004">
      <c r="A1576">
        <v>3900529656</v>
      </c>
      <c r="B1576">
        <v>31</v>
      </c>
      <c r="C1576" t="s">
        <v>0</v>
      </c>
    </row>
    <row r="1577" spans="1:3" x14ac:dyDescent="0.55000000000000004">
      <c r="A1577">
        <v>3900544549</v>
      </c>
      <c r="B1577">
        <v>11</v>
      </c>
      <c r="C1577" t="s">
        <v>528</v>
      </c>
    </row>
    <row r="1578" spans="1:3" x14ac:dyDescent="0.55000000000000004">
      <c r="A1578">
        <v>3900554313</v>
      </c>
      <c r="B1578">
        <v>2</v>
      </c>
      <c r="C1578" t="s">
        <v>0</v>
      </c>
    </row>
    <row r="1579" spans="1:3" hidden="1" x14ac:dyDescent="0.55000000000000004">
      <c r="A1579">
        <v>3900564173</v>
      </c>
      <c r="B1579">
        <v>31</v>
      </c>
      <c r="C1579" t="s">
        <v>529</v>
      </c>
    </row>
    <row r="1580" spans="1:3" x14ac:dyDescent="0.55000000000000004">
      <c r="A1580">
        <v>3900568849</v>
      </c>
      <c r="B1580">
        <v>6</v>
      </c>
      <c r="C1580" t="s">
        <v>0</v>
      </c>
    </row>
    <row r="1581" spans="1:3" hidden="1" x14ac:dyDescent="0.55000000000000004">
      <c r="A1581">
        <v>3900570117</v>
      </c>
      <c r="B1581">
        <v>30</v>
      </c>
      <c r="C1581" t="s">
        <v>0</v>
      </c>
    </row>
    <row r="1582" spans="1:3" x14ac:dyDescent="0.55000000000000004">
      <c r="A1582">
        <v>3900589577</v>
      </c>
      <c r="B1582">
        <v>2</v>
      </c>
      <c r="C1582" t="s">
        <v>530</v>
      </c>
    </row>
    <row r="1583" spans="1:3" x14ac:dyDescent="0.55000000000000004">
      <c r="A1583">
        <v>3900604287</v>
      </c>
      <c r="B1583">
        <v>6</v>
      </c>
      <c r="C1583" t="s">
        <v>531</v>
      </c>
    </row>
    <row r="1584" spans="1:3" hidden="1" x14ac:dyDescent="0.55000000000000004">
      <c r="A1584">
        <v>3900605614</v>
      </c>
      <c r="B1584">
        <v>30</v>
      </c>
      <c r="C1584" t="s">
        <v>532</v>
      </c>
    </row>
    <row r="1585" spans="1:3" hidden="1" x14ac:dyDescent="0.55000000000000004">
      <c r="A1585">
        <v>3900649083</v>
      </c>
      <c r="B1585">
        <v>18</v>
      </c>
      <c r="C1585" t="s">
        <v>1</v>
      </c>
    </row>
    <row r="1586" spans="1:3" x14ac:dyDescent="0.55000000000000004">
      <c r="A1586">
        <v>3900666551</v>
      </c>
      <c r="B1586">
        <v>4</v>
      </c>
      <c r="C1586" t="s">
        <v>0</v>
      </c>
    </row>
    <row r="1587" spans="1:3" hidden="1" x14ac:dyDescent="0.55000000000000004">
      <c r="A1587">
        <v>3900681334</v>
      </c>
      <c r="B1587">
        <v>33</v>
      </c>
      <c r="C1587" t="s">
        <v>0</v>
      </c>
    </row>
    <row r="1588" spans="1:3" x14ac:dyDescent="0.55000000000000004">
      <c r="A1588">
        <v>3900700389</v>
      </c>
      <c r="B1588">
        <v>1</v>
      </c>
      <c r="C1588" t="s">
        <v>0</v>
      </c>
    </row>
    <row r="1589" spans="1:3" x14ac:dyDescent="0.55000000000000004">
      <c r="A1589">
        <v>3900702315</v>
      </c>
      <c r="B1589">
        <v>4</v>
      </c>
      <c r="C1589" t="s">
        <v>533</v>
      </c>
    </row>
    <row r="1590" spans="1:3" hidden="1" x14ac:dyDescent="0.55000000000000004">
      <c r="A1590">
        <v>3900711641</v>
      </c>
      <c r="B1590">
        <v>27</v>
      </c>
      <c r="C1590" t="s">
        <v>0</v>
      </c>
    </row>
    <row r="1591" spans="1:3" hidden="1" x14ac:dyDescent="0.55000000000000004">
      <c r="A1591">
        <v>3900716836</v>
      </c>
      <c r="B1591">
        <v>33</v>
      </c>
      <c r="C1591" t="s">
        <v>534</v>
      </c>
    </row>
    <row r="1592" spans="1:3" x14ac:dyDescent="0.55000000000000004">
      <c r="A1592">
        <v>3900719963</v>
      </c>
      <c r="B1592">
        <v>7</v>
      </c>
      <c r="C1592" t="s">
        <v>0</v>
      </c>
    </row>
    <row r="1593" spans="1:3" x14ac:dyDescent="0.55000000000000004">
      <c r="A1593">
        <v>3900736275</v>
      </c>
      <c r="B1593">
        <v>1</v>
      </c>
      <c r="C1593" t="s">
        <v>535</v>
      </c>
    </row>
    <row r="1594" spans="1:3" hidden="1" x14ac:dyDescent="0.55000000000000004">
      <c r="A1594">
        <v>3900747138</v>
      </c>
      <c r="B1594">
        <v>27</v>
      </c>
      <c r="C1594" t="s">
        <v>536</v>
      </c>
    </row>
    <row r="1595" spans="1:3" x14ac:dyDescent="0.55000000000000004">
      <c r="A1595">
        <v>3900755419</v>
      </c>
      <c r="B1595">
        <v>7</v>
      </c>
      <c r="C1595" t="s">
        <v>537</v>
      </c>
    </row>
    <row r="1596" spans="1:3" x14ac:dyDescent="0.55000000000000004">
      <c r="A1596">
        <v>3900768290</v>
      </c>
      <c r="B1596">
        <v>14</v>
      </c>
      <c r="C1596" t="s">
        <v>0</v>
      </c>
    </row>
    <row r="1597" spans="1:3" x14ac:dyDescent="0.55000000000000004">
      <c r="A1597">
        <v>3900780742</v>
      </c>
      <c r="B1597">
        <v>15</v>
      </c>
      <c r="C1597" t="s">
        <v>0</v>
      </c>
    </row>
    <row r="1598" spans="1:3" hidden="1" x14ac:dyDescent="0.55000000000000004">
      <c r="A1598">
        <v>3900793499</v>
      </c>
      <c r="B1598">
        <v>25</v>
      </c>
      <c r="C1598" t="s">
        <v>0</v>
      </c>
    </row>
    <row r="1599" spans="1:3" hidden="1" x14ac:dyDescent="0.55000000000000004">
      <c r="A1599">
        <v>3900795058</v>
      </c>
      <c r="B1599">
        <v>20</v>
      </c>
      <c r="C1599" t="s">
        <v>1</v>
      </c>
    </row>
    <row r="1600" spans="1:3" x14ac:dyDescent="0.55000000000000004">
      <c r="A1600">
        <v>3900798948</v>
      </c>
      <c r="B1600">
        <v>16</v>
      </c>
      <c r="C1600" t="s">
        <v>0</v>
      </c>
    </row>
    <row r="1601" spans="1:3" x14ac:dyDescent="0.55000000000000004">
      <c r="A1601">
        <v>3900803814</v>
      </c>
      <c r="B1601">
        <v>14</v>
      </c>
      <c r="C1601" t="s">
        <v>538</v>
      </c>
    </row>
    <row r="1602" spans="1:3" x14ac:dyDescent="0.55000000000000004">
      <c r="A1602">
        <v>3900816615</v>
      </c>
      <c r="B1602">
        <v>15</v>
      </c>
      <c r="C1602" t="s">
        <v>539</v>
      </c>
    </row>
    <row r="1603" spans="1:3" hidden="1" x14ac:dyDescent="0.55000000000000004">
      <c r="A1603">
        <v>3900828132</v>
      </c>
      <c r="B1603">
        <v>25</v>
      </c>
      <c r="C1603" t="s">
        <v>540</v>
      </c>
    </row>
    <row r="1604" spans="1:3" x14ac:dyDescent="0.55000000000000004">
      <c r="A1604">
        <v>3900834835</v>
      </c>
      <c r="B1604">
        <v>16</v>
      </c>
      <c r="C1604" t="s">
        <v>541</v>
      </c>
    </row>
    <row r="1605" spans="1:3" x14ac:dyDescent="0.55000000000000004">
      <c r="A1605">
        <v>3900874673</v>
      </c>
      <c r="B1605">
        <v>10</v>
      </c>
      <c r="C1605" t="s">
        <v>0</v>
      </c>
    </row>
    <row r="1606" spans="1:3" x14ac:dyDescent="0.55000000000000004">
      <c r="A1606">
        <v>3900910101</v>
      </c>
      <c r="B1606">
        <v>10</v>
      </c>
      <c r="C1606" t="s">
        <v>542</v>
      </c>
    </row>
    <row r="1607" spans="1:3" x14ac:dyDescent="0.55000000000000004">
      <c r="A1607">
        <v>3900912528</v>
      </c>
      <c r="B1607">
        <v>12</v>
      </c>
      <c r="C1607" t="s">
        <v>0</v>
      </c>
    </row>
    <row r="1608" spans="1:3" x14ac:dyDescent="0.55000000000000004">
      <c r="A1608">
        <v>3900947945</v>
      </c>
      <c r="B1608">
        <v>12</v>
      </c>
      <c r="C1608" t="s">
        <v>543</v>
      </c>
    </row>
    <row r="1609" spans="1:3" hidden="1" x14ac:dyDescent="0.55000000000000004">
      <c r="A1609">
        <v>3900962973</v>
      </c>
      <c r="B1609">
        <v>29</v>
      </c>
      <c r="C1609" t="s">
        <v>0</v>
      </c>
    </row>
    <row r="1610" spans="1:3" hidden="1" x14ac:dyDescent="0.55000000000000004">
      <c r="A1610">
        <v>3900985635</v>
      </c>
      <c r="B1610">
        <v>22</v>
      </c>
      <c r="C1610" t="s">
        <v>1</v>
      </c>
    </row>
    <row r="1611" spans="1:3" hidden="1" x14ac:dyDescent="0.55000000000000004">
      <c r="A1611">
        <v>3900998823</v>
      </c>
      <c r="B1611">
        <v>29</v>
      </c>
      <c r="C1611" t="s">
        <v>544</v>
      </c>
    </row>
    <row r="1612" spans="1:3" hidden="1" x14ac:dyDescent="0.55000000000000004">
      <c r="A1612">
        <v>3901016468</v>
      </c>
      <c r="B1612">
        <v>26</v>
      </c>
      <c r="C1612" t="s">
        <v>0</v>
      </c>
    </row>
    <row r="1613" spans="1:3" x14ac:dyDescent="0.55000000000000004">
      <c r="A1613">
        <v>3901026670</v>
      </c>
      <c r="B1613">
        <v>9</v>
      </c>
      <c r="C1613" t="s">
        <v>0</v>
      </c>
    </row>
    <row r="1614" spans="1:3" x14ac:dyDescent="0.55000000000000004">
      <c r="A1614">
        <v>3901033304</v>
      </c>
      <c r="B1614">
        <v>5</v>
      </c>
      <c r="C1614" t="s">
        <v>0</v>
      </c>
    </row>
    <row r="1615" spans="1:3" hidden="1" x14ac:dyDescent="0.55000000000000004">
      <c r="A1615">
        <v>3901041636</v>
      </c>
      <c r="B1615">
        <v>19</v>
      </c>
      <c r="C1615" t="s">
        <v>1</v>
      </c>
    </row>
    <row r="1616" spans="1:3" hidden="1" x14ac:dyDescent="0.55000000000000004">
      <c r="A1616">
        <v>3901051874</v>
      </c>
      <c r="B1616">
        <v>26</v>
      </c>
      <c r="C1616" t="s">
        <v>545</v>
      </c>
    </row>
    <row r="1617" spans="1:3" x14ac:dyDescent="0.55000000000000004">
      <c r="A1617">
        <v>3901062332</v>
      </c>
      <c r="B1617">
        <v>9</v>
      </c>
      <c r="C1617" t="s">
        <v>546</v>
      </c>
    </row>
    <row r="1618" spans="1:3" x14ac:dyDescent="0.55000000000000004">
      <c r="A1618">
        <v>3901069170</v>
      </c>
      <c r="B1618">
        <v>5</v>
      </c>
      <c r="C1618" t="s">
        <v>547</v>
      </c>
    </row>
    <row r="1619" spans="1:3" x14ac:dyDescent="0.55000000000000004">
      <c r="A1619">
        <v>3901135055</v>
      </c>
      <c r="B1619">
        <v>17</v>
      </c>
      <c r="C1619" t="s">
        <v>0</v>
      </c>
    </row>
    <row r="1620" spans="1:3" x14ac:dyDescent="0.55000000000000004">
      <c r="A1620">
        <v>3901170952</v>
      </c>
      <c r="B1620">
        <v>17</v>
      </c>
      <c r="C1620" t="s">
        <v>548</v>
      </c>
    </row>
    <row r="1621" spans="1:3" x14ac:dyDescent="0.55000000000000004">
      <c r="A1621">
        <v>3901202065</v>
      </c>
      <c r="B1621">
        <v>13</v>
      </c>
      <c r="C1621" t="s">
        <v>0</v>
      </c>
    </row>
    <row r="1622" spans="1:3" x14ac:dyDescent="0.55000000000000004">
      <c r="A1622">
        <v>3901217533</v>
      </c>
      <c r="B1622">
        <v>3</v>
      </c>
      <c r="C1622" t="s">
        <v>0</v>
      </c>
    </row>
    <row r="1623" spans="1:3" hidden="1" x14ac:dyDescent="0.55000000000000004">
      <c r="A1623">
        <v>3901229248</v>
      </c>
      <c r="B1623">
        <v>21</v>
      </c>
      <c r="C1623" t="s">
        <v>1</v>
      </c>
    </row>
    <row r="1624" spans="1:3" x14ac:dyDescent="0.55000000000000004">
      <c r="A1624">
        <v>3901237843</v>
      </c>
      <c r="B1624">
        <v>13</v>
      </c>
      <c r="C1624" t="s">
        <v>549</v>
      </c>
    </row>
    <row r="1625" spans="1:3" x14ac:dyDescent="0.55000000000000004">
      <c r="A1625">
        <v>3901252950</v>
      </c>
      <c r="B1625">
        <v>3</v>
      </c>
      <c r="C1625" t="s">
        <v>550</v>
      </c>
    </row>
    <row r="1626" spans="1:3" hidden="1" x14ac:dyDescent="0.55000000000000004">
      <c r="A1626">
        <v>3901267804</v>
      </c>
      <c r="B1626">
        <v>23</v>
      </c>
      <c r="C1626" t="s">
        <v>1</v>
      </c>
    </row>
    <row r="1627" spans="1:3" hidden="1" x14ac:dyDescent="0.55000000000000004">
      <c r="A1627">
        <v>3901303717</v>
      </c>
      <c r="B1627">
        <v>32</v>
      </c>
      <c r="C1627" t="s">
        <v>0</v>
      </c>
    </row>
    <row r="1628" spans="1:3" hidden="1" x14ac:dyDescent="0.55000000000000004">
      <c r="A1628">
        <v>3901338344</v>
      </c>
      <c r="B1628">
        <v>32</v>
      </c>
      <c r="C1628" t="s">
        <v>551</v>
      </c>
    </row>
    <row r="1629" spans="1:3" hidden="1" x14ac:dyDescent="0.55000000000000004">
      <c r="A1629">
        <v>3905354367</v>
      </c>
      <c r="B1629">
        <v>34</v>
      </c>
      <c r="C1629" t="s">
        <v>552</v>
      </c>
    </row>
    <row r="1630" spans="1:3" x14ac:dyDescent="0.55000000000000004">
      <c r="A1630">
        <v>3905392337</v>
      </c>
      <c r="B1630">
        <v>8</v>
      </c>
      <c r="C1630" t="s">
        <v>552</v>
      </c>
    </row>
    <row r="1631" spans="1:3" hidden="1" x14ac:dyDescent="0.55000000000000004">
      <c r="A1631">
        <v>3905468986</v>
      </c>
      <c r="B1631">
        <v>28</v>
      </c>
      <c r="C1631" t="s">
        <v>552</v>
      </c>
    </row>
    <row r="1632" spans="1:3" hidden="1" x14ac:dyDescent="0.55000000000000004">
      <c r="A1632">
        <v>3905489655</v>
      </c>
      <c r="B1632">
        <v>21</v>
      </c>
      <c r="C1632" t="s">
        <v>553</v>
      </c>
    </row>
    <row r="1633" spans="1:3" hidden="1" x14ac:dyDescent="0.55000000000000004">
      <c r="A1633">
        <v>3905501322</v>
      </c>
      <c r="B1633">
        <v>24</v>
      </c>
      <c r="C1633" t="s">
        <v>554</v>
      </c>
    </row>
    <row r="1634" spans="1:3" x14ac:dyDescent="0.55000000000000004">
      <c r="A1634">
        <v>3905510073</v>
      </c>
      <c r="B1634">
        <v>11</v>
      </c>
      <c r="C1634" t="s">
        <v>552</v>
      </c>
    </row>
    <row r="1635" spans="1:3" hidden="1" x14ac:dyDescent="0.55000000000000004">
      <c r="A1635">
        <v>3905530944</v>
      </c>
      <c r="B1635">
        <v>31</v>
      </c>
      <c r="C1635" t="s">
        <v>552</v>
      </c>
    </row>
    <row r="1636" spans="1:3" x14ac:dyDescent="0.55000000000000004">
      <c r="A1636">
        <v>3905556136</v>
      </c>
      <c r="B1636">
        <v>2</v>
      </c>
      <c r="C1636" t="s">
        <v>552</v>
      </c>
    </row>
    <row r="1637" spans="1:3" x14ac:dyDescent="0.55000000000000004">
      <c r="A1637">
        <v>3905570224</v>
      </c>
      <c r="B1637">
        <v>6</v>
      </c>
      <c r="C1637" t="s">
        <v>552</v>
      </c>
    </row>
    <row r="1638" spans="1:3" hidden="1" x14ac:dyDescent="0.55000000000000004">
      <c r="A1638">
        <v>3905571446</v>
      </c>
      <c r="B1638">
        <v>30</v>
      </c>
      <c r="C1638" t="s">
        <v>552</v>
      </c>
    </row>
    <row r="1639" spans="1:3" hidden="1" x14ac:dyDescent="0.55000000000000004">
      <c r="A1639">
        <v>3905621718</v>
      </c>
      <c r="B1639">
        <v>21</v>
      </c>
      <c r="C1639" t="s">
        <v>555</v>
      </c>
    </row>
    <row r="1640" spans="1:3" hidden="1" x14ac:dyDescent="0.55000000000000004">
      <c r="A1640">
        <v>3905626902</v>
      </c>
      <c r="B1640">
        <v>23</v>
      </c>
      <c r="C1640" t="s">
        <v>556</v>
      </c>
    </row>
    <row r="1641" spans="1:3" x14ac:dyDescent="0.55000000000000004">
      <c r="A1641">
        <v>3905667880</v>
      </c>
      <c r="B1641">
        <v>4</v>
      </c>
      <c r="C1641" t="s">
        <v>552</v>
      </c>
    </row>
    <row r="1642" spans="1:3" hidden="1" x14ac:dyDescent="0.55000000000000004">
      <c r="A1642">
        <v>3905682622</v>
      </c>
      <c r="B1642">
        <v>33</v>
      </c>
      <c r="C1642" t="s">
        <v>552</v>
      </c>
    </row>
    <row r="1643" spans="1:3" x14ac:dyDescent="0.55000000000000004">
      <c r="A1643">
        <v>3905706861</v>
      </c>
      <c r="B1643">
        <v>1</v>
      </c>
      <c r="C1643" t="s">
        <v>552</v>
      </c>
    </row>
    <row r="1644" spans="1:3" hidden="1" x14ac:dyDescent="0.55000000000000004">
      <c r="A1644">
        <v>3905712970</v>
      </c>
      <c r="B1644">
        <v>27</v>
      </c>
      <c r="C1644" t="s">
        <v>552</v>
      </c>
    </row>
    <row r="1645" spans="1:3" x14ac:dyDescent="0.55000000000000004">
      <c r="A1645">
        <v>3905721292</v>
      </c>
      <c r="B1645">
        <v>7</v>
      </c>
      <c r="C1645" t="s">
        <v>552</v>
      </c>
    </row>
    <row r="1646" spans="1:3" hidden="1" x14ac:dyDescent="0.55000000000000004">
      <c r="A1646">
        <v>3905740530</v>
      </c>
      <c r="B1646">
        <v>24</v>
      </c>
      <c r="C1646" t="s">
        <v>557</v>
      </c>
    </row>
    <row r="1647" spans="1:3" hidden="1" x14ac:dyDescent="0.55000000000000004">
      <c r="A1647">
        <v>3905743124</v>
      </c>
      <c r="B1647">
        <v>23</v>
      </c>
      <c r="C1647" t="s">
        <v>558</v>
      </c>
    </row>
    <row r="1648" spans="1:3" hidden="1" x14ac:dyDescent="0.55000000000000004">
      <c r="A1648">
        <v>3905755399</v>
      </c>
      <c r="B1648">
        <v>20</v>
      </c>
      <c r="C1648" t="s">
        <v>559</v>
      </c>
    </row>
    <row r="1649" spans="1:3" x14ac:dyDescent="0.55000000000000004">
      <c r="A1649">
        <v>3905769619</v>
      </c>
      <c r="B1649">
        <v>14</v>
      </c>
      <c r="C1649" t="s">
        <v>552</v>
      </c>
    </row>
    <row r="1650" spans="1:3" hidden="1" x14ac:dyDescent="0.55000000000000004">
      <c r="A1650">
        <v>3905780676</v>
      </c>
      <c r="B1650">
        <v>21</v>
      </c>
      <c r="C1650" t="s">
        <v>560</v>
      </c>
    </row>
    <row r="1651" spans="1:3" x14ac:dyDescent="0.55000000000000004">
      <c r="A1651">
        <v>3905782117</v>
      </c>
      <c r="B1651">
        <v>15</v>
      </c>
      <c r="C1651" t="s">
        <v>552</v>
      </c>
    </row>
    <row r="1652" spans="1:3" hidden="1" x14ac:dyDescent="0.55000000000000004">
      <c r="A1652">
        <v>3905794828</v>
      </c>
      <c r="B1652">
        <v>25</v>
      </c>
      <c r="C1652" t="s">
        <v>552</v>
      </c>
    </row>
    <row r="1653" spans="1:3" x14ac:dyDescent="0.55000000000000004">
      <c r="A1653">
        <v>3905800277</v>
      </c>
      <c r="B1653">
        <v>16</v>
      </c>
      <c r="C1653" t="s">
        <v>552</v>
      </c>
    </row>
    <row r="1654" spans="1:3" hidden="1" x14ac:dyDescent="0.55000000000000004">
      <c r="A1654">
        <v>3905835325</v>
      </c>
      <c r="B1654">
        <v>21</v>
      </c>
      <c r="C1654" t="s">
        <v>561</v>
      </c>
    </row>
    <row r="1655" spans="1:3" hidden="1" x14ac:dyDescent="0.55000000000000004">
      <c r="A1655">
        <v>3905856787</v>
      </c>
      <c r="B1655">
        <v>24</v>
      </c>
      <c r="C1655" t="s">
        <v>562</v>
      </c>
    </row>
    <row r="1656" spans="1:3" hidden="1" x14ac:dyDescent="0.55000000000000004">
      <c r="A1656">
        <v>3905871907</v>
      </c>
      <c r="B1656">
        <v>22</v>
      </c>
      <c r="C1656" t="s">
        <v>563</v>
      </c>
    </row>
    <row r="1657" spans="1:3" hidden="1" x14ac:dyDescent="0.55000000000000004">
      <c r="A1657">
        <v>3905878343</v>
      </c>
      <c r="B1657">
        <v>21</v>
      </c>
      <c r="C1657" t="s">
        <v>564</v>
      </c>
    </row>
    <row r="1658" spans="1:3" x14ac:dyDescent="0.55000000000000004">
      <c r="A1658">
        <v>3905882503</v>
      </c>
      <c r="B1658">
        <v>10</v>
      </c>
      <c r="C1658" t="s">
        <v>552</v>
      </c>
    </row>
    <row r="1659" spans="1:3" x14ac:dyDescent="0.55000000000000004">
      <c r="A1659">
        <v>3905913857</v>
      </c>
      <c r="B1659">
        <v>12</v>
      </c>
      <c r="C1659" t="s">
        <v>552</v>
      </c>
    </row>
    <row r="1660" spans="1:3" hidden="1" x14ac:dyDescent="0.55000000000000004">
      <c r="A1660">
        <v>3905964302</v>
      </c>
      <c r="B1660">
        <v>29</v>
      </c>
      <c r="C1660" t="s">
        <v>552</v>
      </c>
    </row>
    <row r="1661" spans="1:3" hidden="1" x14ac:dyDescent="0.55000000000000004">
      <c r="A1661">
        <v>3905987130</v>
      </c>
      <c r="B1661">
        <v>21</v>
      </c>
      <c r="C1661" t="s">
        <v>565</v>
      </c>
    </row>
    <row r="1662" spans="1:3" hidden="1" x14ac:dyDescent="0.55000000000000004">
      <c r="A1662">
        <v>3906004965</v>
      </c>
      <c r="B1662">
        <v>21</v>
      </c>
      <c r="C1662" t="s">
        <v>566</v>
      </c>
    </row>
    <row r="1663" spans="1:3" hidden="1" x14ac:dyDescent="0.55000000000000004">
      <c r="A1663">
        <v>3906017797</v>
      </c>
      <c r="B1663">
        <v>26</v>
      </c>
      <c r="C1663" t="s">
        <v>552</v>
      </c>
    </row>
    <row r="1664" spans="1:3" x14ac:dyDescent="0.55000000000000004">
      <c r="A1664">
        <v>3906027999</v>
      </c>
      <c r="B1664">
        <v>9</v>
      </c>
      <c r="C1664" t="s">
        <v>552</v>
      </c>
    </row>
    <row r="1665" spans="1:3" x14ac:dyDescent="0.55000000000000004">
      <c r="A1665">
        <v>3906034633</v>
      </c>
      <c r="B1665">
        <v>5</v>
      </c>
      <c r="C1665" t="s">
        <v>552</v>
      </c>
    </row>
    <row r="1666" spans="1:3" hidden="1" x14ac:dyDescent="0.55000000000000004">
      <c r="A1666">
        <v>3906083872</v>
      </c>
      <c r="B1666">
        <v>21</v>
      </c>
      <c r="C1666" t="s">
        <v>567</v>
      </c>
    </row>
    <row r="1667" spans="1:3" hidden="1" x14ac:dyDescent="0.55000000000000004">
      <c r="A1667">
        <v>3906092698</v>
      </c>
      <c r="B1667">
        <v>21</v>
      </c>
      <c r="C1667" t="s">
        <v>568</v>
      </c>
    </row>
    <row r="1668" spans="1:3" hidden="1" x14ac:dyDescent="0.55000000000000004">
      <c r="A1668">
        <v>3906119838</v>
      </c>
      <c r="B1668">
        <v>20</v>
      </c>
      <c r="C1668" t="s">
        <v>569</v>
      </c>
    </row>
    <row r="1669" spans="1:3" x14ac:dyDescent="0.55000000000000004">
      <c r="A1669">
        <v>3906136384</v>
      </c>
      <c r="B1669">
        <v>17</v>
      </c>
      <c r="C1669" t="s">
        <v>552</v>
      </c>
    </row>
    <row r="1670" spans="1:3" hidden="1" x14ac:dyDescent="0.55000000000000004">
      <c r="A1670">
        <v>3906195263</v>
      </c>
      <c r="B1670">
        <v>21</v>
      </c>
      <c r="C1670" t="s">
        <v>570</v>
      </c>
    </row>
    <row r="1671" spans="1:3" x14ac:dyDescent="0.55000000000000004">
      <c r="A1671">
        <v>3906203440</v>
      </c>
      <c r="B1671">
        <v>13</v>
      </c>
      <c r="C1671" t="s">
        <v>552</v>
      </c>
    </row>
    <row r="1672" spans="1:3" x14ac:dyDescent="0.55000000000000004">
      <c r="A1672">
        <v>3906218908</v>
      </c>
      <c r="B1672">
        <v>3</v>
      </c>
      <c r="C1672" t="s">
        <v>552</v>
      </c>
    </row>
    <row r="1673" spans="1:3" hidden="1" x14ac:dyDescent="0.55000000000000004">
      <c r="A1673">
        <v>3906231108</v>
      </c>
      <c r="B1673">
        <v>21</v>
      </c>
      <c r="C1673" t="s">
        <v>571</v>
      </c>
    </row>
    <row r="1674" spans="1:3" hidden="1" x14ac:dyDescent="0.55000000000000004">
      <c r="A1674">
        <v>3906254416</v>
      </c>
      <c r="B1674">
        <v>21</v>
      </c>
      <c r="C1674" t="s">
        <v>572</v>
      </c>
    </row>
    <row r="1675" spans="1:3" hidden="1" x14ac:dyDescent="0.55000000000000004">
      <c r="A1675">
        <v>3906278154</v>
      </c>
      <c r="B1675">
        <v>21</v>
      </c>
      <c r="C1675" t="s">
        <v>573</v>
      </c>
    </row>
    <row r="1676" spans="1:3" hidden="1" x14ac:dyDescent="0.55000000000000004">
      <c r="A1676">
        <v>3906305046</v>
      </c>
      <c r="B1676">
        <v>32</v>
      </c>
      <c r="C1676" t="s">
        <v>552</v>
      </c>
    </row>
    <row r="1677" spans="1:3" hidden="1" x14ac:dyDescent="0.55000000000000004">
      <c r="A1677">
        <v>3906342967</v>
      </c>
      <c r="B1677">
        <v>21</v>
      </c>
      <c r="C1677" t="s">
        <v>574</v>
      </c>
    </row>
    <row r="1678" spans="1:3" hidden="1" x14ac:dyDescent="0.55000000000000004">
      <c r="A1678">
        <v>3906401496</v>
      </c>
      <c r="B1678">
        <v>21</v>
      </c>
      <c r="C1678" t="s">
        <v>575</v>
      </c>
    </row>
    <row r="1679" spans="1:3" hidden="1" x14ac:dyDescent="0.55000000000000004">
      <c r="A1679">
        <v>3906441100</v>
      </c>
      <c r="B1679">
        <v>19</v>
      </c>
      <c r="C1679" t="s">
        <v>576</v>
      </c>
    </row>
    <row r="1680" spans="1:3" hidden="1" x14ac:dyDescent="0.55000000000000004">
      <c r="A1680">
        <v>3906487640</v>
      </c>
      <c r="B1680">
        <v>21</v>
      </c>
      <c r="C1680" t="s">
        <v>577</v>
      </c>
    </row>
    <row r="1681" spans="1:3" hidden="1" x14ac:dyDescent="0.55000000000000004">
      <c r="A1681">
        <v>3906574704</v>
      </c>
      <c r="B1681">
        <v>21</v>
      </c>
      <c r="C1681" t="s">
        <v>578</v>
      </c>
    </row>
    <row r="1682" spans="1:3" hidden="1" x14ac:dyDescent="0.55000000000000004">
      <c r="A1682">
        <v>3906644626</v>
      </c>
      <c r="B1682">
        <v>21</v>
      </c>
      <c r="C1682" t="s">
        <v>579</v>
      </c>
    </row>
    <row r="1683" spans="1:3" hidden="1" x14ac:dyDescent="0.55000000000000004">
      <c r="A1683">
        <v>3930353073</v>
      </c>
      <c r="B1683">
        <v>34</v>
      </c>
      <c r="C1683" t="s">
        <v>47</v>
      </c>
    </row>
    <row r="1684" spans="1:3" x14ac:dyDescent="0.55000000000000004">
      <c r="A1684">
        <v>3930393537</v>
      </c>
      <c r="B1684">
        <v>8</v>
      </c>
      <c r="C1684" t="s">
        <v>47</v>
      </c>
    </row>
    <row r="1685" spans="1:3" hidden="1" x14ac:dyDescent="0.55000000000000004">
      <c r="A1685">
        <v>3930467737</v>
      </c>
      <c r="B1685">
        <v>28</v>
      </c>
      <c r="C1685" t="s">
        <v>47</v>
      </c>
    </row>
    <row r="1686" spans="1:3" x14ac:dyDescent="0.55000000000000004">
      <c r="A1686">
        <v>3930510476</v>
      </c>
      <c r="B1686">
        <v>11</v>
      </c>
      <c r="C1686" t="s">
        <v>47</v>
      </c>
    </row>
    <row r="1687" spans="1:3" hidden="1" x14ac:dyDescent="0.55000000000000004">
      <c r="A1687">
        <v>3930529695</v>
      </c>
      <c r="B1687">
        <v>31</v>
      </c>
      <c r="C1687" t="s">
        <v>47</v>
      </c>
    </row>
    <row r="1688" spans="1:3" x14ac:dyDescent="0.55000000000000004">
      <c r="A1688">
        <v>3930554293</v>
      </c>
      <c r="B1688">
        <v>2</v>
      </c>
      <c r="C1688" t="s">
        <v>47</v>
      </c>
    </row>
    <row r="1689" spans="1:3" x14ac:dyDescent="0.55000000000000004">
      <c r="A1689">
        <v>3930569588</v>
      </c>
      <c r="B1689">
        <v>6</v>
      </c>
      <c r="C1689" t="s">
        <v>47</v>
      </c>
    </row>
    <row r="1690" spans="1:3" hidden="1" x14ac:dyDescent="0.55000000000000004">
      <c r="A1690">
        <v>3930570111</v>
      </c>
      <c r="B1690">
        <v>30</v>
      </c>
      <c r="C1690" t="s">
        <v>47</v>
      </c>
    </row>
    <row r="1691" spans="1:3" hidden="1" x14ac:dyDescent="0.55000000000000004">
      <c r="A1691">
        <v>3930681328</v>
      </c>
      <c r="B1691">
        <v>33</v>
      </c>
      <c r="C1691" t="s">
        <v>47</v>
      </c>
    </row>
    <row r="1692" spans="1:3" x14ac:dyDescent="0.55000000000000004">
      <c r="A1692">
        <v>3930682204</v>
      </c>
      <c r="B1692">
        <v>4</v>
      </c>
      <c r="C1692" t="s">
        <v>47</v>
      </c>
    </row>
    <row r="1693" spans="1:3" x14ac:dyDescent="0.55000000000000004">
      <c r="A1693">
        <v>3930700875</v>
      </c>
      <c r="B1693">
        <v>1</v>
      </c>
      <c r="C1693" t="s">
        <v>47</v>
      </c>
    </row>
    <row r="1694" spans="1:3" hidden="1" x14ac:dyDescent="0.55000000000000004">
      <c r="A1694">
        <v>3930711635</v>
      </c>
      <c r="B1694">
        <v>27</v>
      </c>
      <c r="C1694" t="s">
        <v>47</v>
      </c>
    </row>
    <row r="1695" spans="1:3" x14ac:dyDescent="0.55000000000000004">
      <c r="A1695">
        <v>3930726188</v>
      </c>
      <c r="B1695">
        <v>7</v>
      </c>
      <c r="C1695" t="s">
        <v>47</v>
      </c>
    </row>
    <row r="1696" spans="1:3" x14ac:dyDescent="0.55000000000000004">
      <c r="A1696">
        <v>3930768284</v>
      </c>
      <c r="B1696">
        <v>14</v>
      </c>
      <c r="C1696" t="s">
        <v>47</v>
      </c>
    </row>
    <row r="1697" spans="1:3" x14ac:dyDescent="0.55000000000000004">
      <c r="A1697">
        <v>3930788114</v>
      </c>
      <c r="B1697">
        <v>15</v>
      </c>
      <c r="C1697" t="s">
        <v>47</v>
      </c>
    </row>
    <row r="1698" spans="1:3" hidden="1" x14ac:dyDescent="0.55000000000000004">
      <c r="A1698">
        <v>3930793493</v>
      </c>
      <c r="B1698">
        <v>25</v>
      </c>
      <c r="C1698" t="s">
        <v>47</v>
      </c>
    </row>
    <row r="1699" spans="1:3" x14ac:dyDescent="0.55000000000000004">
      <c r="A1699">
        <v>3930798942</v>
      </c>
      <c r="B1699">
        <v>16</v>
      </c>
      <c r="C1699" t="s">
        <v>47</v>
      </c>
    </row>
    <row r="1700" spans="1:3" x14ac:dyDescent="0.55000000000000004">
      <c r="A1700">
        <v>3930874667</v>
      </c>
      <c r="B1700">
        <v>10</v>
      </c>
      <c r="C1700" t="s">
        <v>47</v>
      </c>
    </row>
    <row r="1701" spans="1:3" x14ac:dyDescent="0.55000000000000004">
      <c r="A1701">
        <v>3930912656</v>
      </c>
      <c r="B1701">
        <v>12</v>
      </c>
      <c r="C1701" t="s">
        <v>47</v>
      </c>
    </row>
    <row r="1702" spans="1:3" hidden="1" x14ac:dyDescent="0.55000000000000004">
      <c r="A1702">
        <v>3930963131</v>
      </c>
      <c r="B1702">
        <v>29</v>
      </c>
      <c r="C1702" t="s">
        <v>47</v>
      </c>
    </row>
    <row r="1703" spans="1:3" hidden="1" x14ac:dyDescent="0.55000000000000004">
      <c r="A1703">
        <v>3931016507</v>
      </c>
      <c r="B1703">
        <v>26</v>
      </c>
      <c r="C1703" t="s">
        <v>47</v>
      </c>
    </row>
    <row r="1704" spans="1:3" x14ac:dyDescent="0.55000000000000004">
      <c r="A1704">
        <v>3931040682</v>
      </c>
      <c r="B1704">
        <v>5</v>
      </c>
      <c r="C1704" t="s">
        <v>47</v>
      </c>
    </row>
    <row r="1705" spans="1:3" x14ac:dyDescent="0.55000000000000004">
      <c r="A1705">
        <v>3931066372</v>
      </c>
      <c r="B1705">
        <v>9</v>
      </c>
      <c r="C1705" t="s">
        <v>47</v>
      </c>
    </row>
    <row r="1706" spans="1:3" x14ac:dyDescent="0.55000000000000004">
      <c r="A1706">
        <v>3931135049</v>
      </c>
      <c r="B1706">
        <v>17</v>
      </c>
      <c r="C1706" t="s">
        <v>47</v>
      </c>
    </row>
    <row r="1707" spans="1:3" x14ac:dyDescent="0.55000000000000004">
      <c r="A1707">
        <v>3931202059</v>
      </c>
      <c r="B1707">
        <v>13</v>
      </c>
      <c r="C1707" t="s">
        <v>47</v>
      </c>
    </row>
    <row r="1708" spans="1:3" x14ac:dyDescent="0.55000000000000004">
      <c r="A1708">
        <v>3931217527</v>
      </c>
      <c r="B1708">
        <v>3</v>
      </c>
      <c r="C1708" t="s">
        <v>47</v>
      </c>
    </row>
    <row r="1709" spans="1:3" hidden="1" x14ac:dyDescent="0.55000000000000004">
      <c r="A1709">
        <v>3931303711</v>
      </c>
      <c r="B1709">
        <v>32</v>
      </c>
      <c r="C1709" t="s">
        <v>47</v>
      </c>
    </row>
    <row r="1710" spans="1:3" hidden="1" x14ac:dyDescent="0.55000000000000004">
      <c r="A1710">
        <v>4200357605</v>
      </c>
      <c r="B1710">
        <v>24</v>
      </c>
      <c r="C1710" t="s">
        <v>1</v>
      </c>
    </row>
    <row r="1711" spans="1:3" hidden="1" x14ac:dyDescent="0.55000000000000004">
      <c r="A1711">
        <v>4200386548</v>
      </c>
      <c r="B1711">
        <v>34</v>
      </c>
      <c r="C1711" t="s">
        <v>580</v>
      </c>
    </row>
    <row r="1712" spans="1:3" hidden="1" x14ac:dyDescent="0.55000000000000004">
      <c r="A1712">
        <v>4200387367</v>
      </c>
      <c r="B1712">
        <v>34</v>
      </c>
      <c r="C1712" t="s">
        <v>0</v>
      </c>
    </row>
    <row r="1713" spans="1:3" x14ac:dyDescent="0.55000000000000004">
      <c r="A1713">
        <v>4200425514</v>
      </c>
      <c r="B1713">
        <v>8</v>
      </c>
      <c r="C1713" t="s">
        <v>581</v>
      </c>
    </row>
    <row r="1714" spans="1:3" x14ac:dyDescent="0.55000000000000004">
      <c r="A1714">
        <v>4200426332</v>
      </c>
      <c r="B1714">
        <v>8</v>
      </c>
      <c r="C1714" t="s">
        <v>0</v>
      </c>
    </row>
    <row r="1715" spans="1:3" hidden="1" x14ac:dyDescent="0.55000000000000004">
      <c r="A1715">
        <v>4200501053</v>
      </c>
      <c r="B1715">
        <v>28</v>
      </c>
      <c r="C1715" t="s">
        <v>582</v>
      </c>
    </row>
    <row r="1716" spans="1:3" hidden="1" x14ac:dyDescent="0.55000000000000004">
      <c r="A1716">
        <v>4200501873</v>
      </c>
      <c r="B1716">
        <v>28</v>
      </c>
      <c r="C1716" t="s">
        <v>0</v>
      </c>
    </row>
    <row r="1717" spans="1:3" x14ac:dyDescent="0.55000000000000004">
      <c r="A1717">
        <v>4200543300</v>
      </c>
      <c r="B1717">
        <v>11</v>
      </c>
      <c r="C1717" t="s">
        <v>583</v>
      </c>
    </row>
    <row r="1718" spans="1:3" x14ac:dyDescent="0.55000000000000004">
      <c r="A1718">
        <v>4200544118</v>
      </c>
      <c r="B1718">
        <v>11</v>
      </c>
      <c r="C1718" t="s">
        <v>0</v>
      </c>
    </row>
    <row r="1719" spans="1:3" hidden="1" x14ac:dyDescent="0.55000000000000004">
      <c r="A1719">
        <v>4200563377</v>
      </c>
      <c r="B1719">
        <v>31</v>
      </c>
      <c r="C1719" t="s">
        <v>584</v>
      </c>
    </row>
    <row r="1720" spans="1:3" hidden="1" x14ac:dyDescent="0.55000000000000004">
      <c r="A1720">
        <v>4200564197</v>
      </c>
      <c r="B1720">
        <v>31</v>
      </c>
      <c r="C1720" t="s">
        <v>0</v>
      </c>
    </row>
    <row r="1721" spans="1:3" x14ac:dyDescent="0.55000000000000004">
      <c r="A1721">
        <v>4200588631</v>
      </c>
      <c r="B1721">
        <v>2</v>
      </c>
      <c r="C1721" t="s">
        <v>585</v>
      </c>
    </row>
    <row r="1722" spans="1:3" x14ac:dyDescent="0.55000000000000004">
      <c r="A1722">
        <v>4200589449</v>
      </c>
      <c r="B1722">
        <v>2</v>
      </c>
      <c r="C1722" t="s">
        <v>0</v>
      </c>
    </row>
    <row r="1723" spans="1:3" x14ac:dyDescent="0.55000000000000004">
      <c r="A1723">
        <v>4200603519</v>
      </c>
      <c r="B1723">
        <v>6</v>
      </c>
      <c r="C1723" t="s">
        <v>586</v>
      </c>
    </row>
    <row r="1724" spans="1:3" x14ac:dyDescent="0.55000000000000004">
      <c r="A1724">
        <v>4200604337</v>
      </c>
      <c r="B1724">
        <v>6</v>
      </c>
      <c r="C1724" t="s">
        <v>0</v>
      </c>
    </row>
    <row r="1725" spans="1:3" hidden="1" x14ac:dyDescent="0.55000000000000004">
      <c r="A1725">
        <v>4200604441</v>
      </c>
      <c r="B1725">
        <v>30</v>
      </c>
      <c r="C1725" t="s">
        <v>587</v>
      </c>
    </row>
    <row r="1726" spans="1:3" hidden="1" x14ac:dyDescent="0.55000000000000004">
      <c r="A1726">
        <v>4200605260</v>
      </c>
      <c r="B1726">
        <v>30</v>
      </c>
      <c r="C1726" t="s">
        <v>0</v>
      </c>
    </row>
    <row r="1727" spans="1:3" hidden="1" x14ac:dyDescent="0.55000000000000004">
      <c r="A1727">
        <v>4200649083</v>
      </c>
      <c r="B1727">
        <v>18</v>
      </c>
      <c r="C1727" t="s">
        <v>1</v>
      </c>
    </row>
    <row r="1728" spans="1:3" x14ac:dyDescent="0.55000000000000004">
      <c r="A1728">
        <v>4200700812</v>
      </c>
      <c r="B1728">
        <v>4</v>
      </c>
      <c r="C1728" t="s">
        <v>588</v>
      </c>
    </row>
    <row r="1729" spans="1:3" x14ac:dyDescent="0.55000000000000004">
      <c r="A1729">
        <v>4200701630</v>
      </c>
      <c r="B1729">
        <v>4</v>
      </c>
      <c r="C1729" t="s">
        <v>0</v>
      </c>
    </row>
    <row r="1730" spans="1:3" hidden="1" x14ac:dyDescent="0.55000000000000004">
      <c r="A1730">
        <v>4200715035</v>
      </c>
      <c r="B1730">
        <v>33</v>
      </c>
      <c r="C1730" t="s">
        <v>589</v>
      </c>
    </row>
    <row r="1731" spans="1:3" hidden="1" x14ac:dyDescent="0.55000000000000004">
      <c r="A1731">
        <v>4200715854</v>
      </c>
      <c r="B1731">
        <v>33</v>
      </c>
      <c r="C1731" t="s">
        <v>0</v>
      </c>
    </row>
    <row r="1732" spans="1:3" x14ac:dyDescent="0.55000000000000004">
      <c r="A1732">
        <v>4200735053</v>
      </c>
      <c r="B1732">
        <v>1</v>
      </c>
      <c r="C1732" t="s">
        <v>590</v>
      </c>
    </row>
    <row r="1733" spans="1:3" x14ac:dyDescent="0.55000000000000004">
      <c r="A1733">
        <v>4200735871</v>
      </c>
      <c r="B1733">
        <v>1</v>
      </c>
      <c r="C1733" t="s">
        <v>0</v>
      </c>
    </row>
    <row r="1734" spans="1:3" hidden="1" x14ac:dyDescent="0.55000000000000004">
      <c r="A1734">
        <v>4200745996</v>
      </c>
      <c r="B1734">
        <v>27</v>
      </c>
      <c r="C1734" t="s">
        <v>591</v>
      </c>
    </row>
    <row r="1735" spans="1:3" hidden="1" x14ac:dyDescent="0.55000000000000004">
      <c r="A1735">
        <v>4200746814</v>
      </c>
      <c r="B1735">
        <v>27</v>
      </c>
      <c r="C1735" t="s">
        <v>0</v>
      </c>
    </row>
    <row r="1736" spans="1:3" x14ac:dyDescent="0.55000000000000004">
      <c r="A1736">
        <v>4200754345</v>
      </c>
      <c r="B1736">
        <v>7</v>
      </c>
      <c r="C1736" t="s">
        <v>592</v>
      </c>
    </row>
    <row r="1737" spans="1:3" x14ac:dyDescent="0.55000000000000004">
      <c r="A1737">
        <v>4200755163</v>
      </c>
      <c r="B1737">
        <v>7</v>
      </c>
      <c r="C1737" t="s">
        <v>0</v>
      </c>
    </row>
    <row r="1738" spans="1:3" hidden="1" x14ac:dyDescent="0.55000000000000004">
      <c r="A1738">
        <v>4200795058</v>
      </c>
      <c r="B1738">
        <v>20</v>
      </c>
      <c r="C1738" t="s">
        <v>1</v>
      </c>
    </row>
    <row r="1739" spans="1:3" x14ac:dyDescent="0.55000000000000004">
      <c r="A1739">
        <v>4200802549</v>
      </c>
      <c r="B1739">
        <v>14</v>
      </c>
      <c r="C1739" t="s">
        <v>593</v>
      </c>
    </row>
    <row r="1740" spans="1:3" x14ac:dyDescent="0.55000000000000004">
      <c r="A1740">
        <v>4200803367</v>
      </c>
      <c r="B1740">
        <v>14</v>
      </c>
      <c r="C1740" t="s">
        <v>0</v>
      </c>
    </row>
    <row r="1741" spans="1:3" x14ac:dyDescent="0.55000000000000004">
      <c r="A1741">
        <v>4200815407</v>
      </c>
      <c r="B1741">
        <v>15</v>
      </c>
      <c r="C1741" t="s">
        <v>594</v>
      </c>
    </row>
    <row r="1742" spans="1:3" x14ac:dyDescent="0.55000000000000004">
      <c r="A1742">
        <v>4200816225</v>
      </c>
      <c r="B1742">
        <v>15</v>
      </c>
      <c r="C1742" t="s">
        <v>0</v>
      </c>
    </row>
    <row r="1743" spans="1:3" hidden="1" x14ac:dyDescent="0.55000000000000004">
      <c r="A1743">
        <v>4200826976</v>
      </c>
      <c r="B1743">
        <v>25</v>
      </c>
      <c r="C1743" t="s">
        <v>595</v>
      </c>
    </row>
    <row r="1744" spans="1:3" hidden="1" x14ac:dyDescent="0.55000000000000004">
      <c r="A1744">
        <v>4200827796</v>
      </c>
      <c r="B1744">
        <v>25</v>
      </c>
      <c r="C1744" t="s">
        <v>0</v>
      </c>
    </row>
    <row r="1745" spans="1:3" x14ac:dyDescent="0.55000000000000004">
      <c r="A1745">
        <v>4200833217</v>
      </c>
      <c r="B1745">
        <v>16</v>
      </c>
      <c r="C1745" t="s">
        <v>596</v>
      </c>
    </row>
    <row r="1746" spans="1:3" x14ac:dyDescent="0.55000000000000004">
      <c r="A1746">
        <v>4200834035</v>
      </c>
      <c r="B1746">
        <v>16</v>
      </c>
      <c r="C1746" t="s">
        <v>0</v>
      </c>
    </row>
    <row r="1747" spans="1:3" x14ac:dyDescent="0.55000000000000004">
      <c r="A1747">
        <v>4200909328</v>
      </c>
      <c r="B1747">
        <v>10</v>
      </c>
      <c r="C1747" t="s">
        <v>597</v>
      </c>
    </row>
    <row r="1748" spans="1:3" x14ac:dyDescent="0.55000000000000004">
      <c r="A1748">
        <v>4200910146</v>
      </c>
      <c r="B1748">
        <v>10</v>
      </c>
      <c r="C1748" t="s">
        <v>0</v>
      </c>
    </row>
    <row r="1749" spans="1:3" x14ac:dyDescent="0.55000000000000004">
      <c r="A1749">
        <v>4200947177</v>
      </c>
      <c r="B1749">
        <v>12</v>
      </c>
      <c r="C1749" t="s">
        <v>598</v>
      </c>
    </row>
    <row r="1750" spans="1:3" x14ac:dyDescent="0.55000000000000004">
      <c r="A1750">
        <v>4200947996</v>
      </c>
      <c r="B1750">
        <v>12</v>
      </c>
      <c r="C1750" t="s">
        <v>0</v>
      </c>
    </row>
    <row r="1751" spans="1:3" hidden="1" x14ac:dyDescent="0.55000000000000004">
      <c r="A1751">
        <v>4200985635</v>
      </c>
      <c r="B1751">
        <v>22</v>
      </c>
      <c r="C1751" t="s">
        <v>1</v>
      </c>
    </row>
    <row r="1752" spans="1:3" hidden="1" x14ac:dyDescent="0.55000000000000004">
      <c r="A1752">
        <v>4200997217</v>
      </c>
      <c r="B1752">
        <v>29</v>
      </c>
      <c r="C1752" t="s">
        <v>599</v>
      </c>
    </row>
    <row r="1753" spans="1:3" hidden="1" x14ac:dyDescent="0.55000000000000004">
      <c r="A1753">
        <v>4200998036</v>
      </c>
      <c r="B1753">
        <v>29</v>
      </c>
      <c r="C1753" t="s">
        <v>0</v>
      </c>
    </row>
    <row r="1754" spans="1:3" hidden="1" x14ac:dyDescent="0.55000000000000004">
      <c r="A1754">
        <v>4201041636</v>
      </c>
      <c r="B1754">
        <v>19</v>
      </c>
      <c r="C1754" t="s">
        <v>1</v>
      </c>
    </row>
    <row r="1755" spans="1:3" hidden="1" x14ac:dyDescent="0.55000000000000004">
      <c r="A1755">
        <v>4201050694</v>
      </c>
      <c r="B1755">
        <v>26</v>
      </c>
      <c r="C1755" t="s">
        <v>600</v>
      </c>
    </row>
    <row r="1756" spans="1:3" hidden="1" x14ac:dyDescent="0.55000000000000004">
      <c r="A1756">
        <v>4201051512</v>
      </c>
      <c r="B1756">
        <v>26</v>
      </c>
      <c r="C1756" t="s">
        <v>0</v>
      </c>
    </row>
    <row r="1757" spans="1:3" x14ac:dyDescent="0.55000000000000004">
      <c r="A1757">
        <v>4201060658</v>
      </c>
      <c r="B1757">
        <v>9</v>
      </c>
      <c r="C1757" t="s">
        <v>601</v>
      </c>
    </row>
    <row r="1758" spans="1:3" x14ac:dyDescent="0.55000000000000004">
      <c r="A1758">
        <v>4201061476</v>
      </c>
      <c r="B1758">
        <v>9</v>
      </c>
      <c r="C1758" t="s">
        <v>0</v>
      </c>
    </row>
    <row r="1759" spans="1:3" x14ac:dyDescent="0.55000000000000004">
      <c r="A1759">
        <v>4201067544</v>
      </c>
      <c r="B1759">
        <v>5</v>
      </c>
      <c r="C1759" t="s">
        <v>602</v>
      </c>
    </row>
    <row r="1760" spans="1:3" x14ac:dyDescent="0.55000000000000004">
      <c r="A1760">
        <v>4201068363</v>
      </c>
      <c r="B1760">
        <v>5</v>
      </c>
      <c r="C1760" t="s">
        <v>0</v>
      </c>
    </row>
    <row r="1761" spans="1:3" x14ac:dyDescent="0.55000000000000004">
      <c r="A1761">
        <v>4201169736</v>
      </c>
      <c r="B1761">
        <v>17</v>
      </c>
      <c r="C1761" t="s">
        <v>603</v>
      </c>
    </row>
    <row r="1762" spans="1:3" x14ac:dyDescent="0.55000000000000004">
      <c r="A1762">
        <v>4201170555</v>
      </c>
      <c r="B1762">
        <v>17</v>
      </c>
      <c r="C1762" t="s">
        <v>0</v>
      </c>
    </row>
    <row r="1763" spans="1:3" hidden="1" x14ac:dyDescent="0.55000000000000004">
      <c r="A1763">
        <v>4201229248</v>
      </c>
      <c r="B1763">
        <v>21</v>
      </c>
      <c r="C1763" t="s">
        <v>1</v>
      </c>
    </row>
    <row r="1764" spans="1:3" x14ac:dyDescent="0.55000000000000004">
      <c r="A1764">
        <v>4201236656</v>
      </c>
      <c r="B1764">
        <v>13</v>
      </c>
      <c r="C1764" t="s">
        <v>604</v>
      </c>
    </row>
    <row r="1765" spans="1:3" x14ac:dyDescent="0.55000000000000004">
      <c r="A1765">
        <v>4201237474</v>
      </c>
      <c r="B1765">
        <v>13</v>
      </c>
      <c r="C1765" t="s">
        <v>0</v>
      </c>
    </row>
    <row r="1766" spans="1:3" x14ac:dyDescent="0.55000000000000004">
      <c r="A1766">
        <v>4201252110</v>
      </c>
      <c r="B1766">
        <v>3</v>
      </c>
      <c r="C1766" t="s">
        <v>605</v>
      </c>
    </row>
    <row r="1767" spans="1:3" x14ac:dyDescent="0.55000000000000004">
      <c r="A1767">
        <v>4201252929</v>
      </c>
      <c r="B1767">
        <v>3</v>
      </c>
      <c r="C1767" t="s">
        <v>0</v>
      </c>
    </row>
    <row r="1768" spans="1:3" hidden="1" x14ac:dyDescent="0.55000000000000004">
      <c r="A1768">
        <v>4201267804</v>
      </c>
      <c r="B1768">
        <v>23</v>
      </c>
      <c r="C1768" t="s">
        <v>1</v>
      </c>
    </row>
    <row r="1769" spans="1:3" hidden="1" x14ac:dyDescent="0.55000000000000004">
      <c r="A1769">
        <v>4201337191</v>
      </c>
      <c r="B1769">
        <v>32</v>
      </c>
      <c r="C1769" t="s">
        <v>606</v>
      </c>
    </row>
    <row r="1770" spans="1:3" hidden="1" x14ac:dyDescent="0.55000000000000004">
      <c r="A1770">
        <v>4201338011</v>
      </c>
      <c r="B1770">
        <v>32</v>
      </c>
      <c r="C1770" t="s">
        <v>0</v>
      </c>
    </row>
    <row r="1771" spans="1:3" hidden="1" x14ac:dyDescent="0.55000000000000004">
      <c r="A1771">
        <v>4205386379</v>
      </c>
      <c r="B1771">
        <v>34</v>
      </c>
      <c r="C1771" t="s">
        <v>607</v>
      </c>
    </row>
    <row r="1772" spans="1:3" x14ac:dyDescent="0.55000000000000004">
      <c r="A1772">
        <v>4205423567</v>
      </c>
      <c r="B1772">
        <v>8</v>
      </c>
      <c r="C1772" t="s">
        <v>607</v>
      </c>
    </row>
    <row r="1773" spans="1:3" hidden="1" x14ac:dyDescent="0.55000000000000004">
      <c r="A1773">
        <v>4205500865</v>
      </c>
      <c r="B1773">
        <v>28</v>
      </c>
      <c r="C1773" t="s">
        <v>607</v>
      </c>
    </row>
    <row r="1774" spans="1:3" x14ac:dyDescent="0.55000000000000004">
      <c r="A1774">
        <v>4205541258</v>
      </c>
      <c r="B1774">
        <v>11</v>
      </c>
      <c r="C1774" t="s">
        <v>607</v>
      </c>
    </row>
    <row r="1775" spans="1:3" hidden="1" x14ac:dyDescent="0.55000000000000004">
      <c r="A1775">
        <v>4205562779</v>
      </c>
      <c r="B1775">
        <v>31</v>
      </c>
      <c r="C1775" t="s">
        <v>607</v>
      </c>
    </row>
    <row r="1776" spans="1:3" hidden="1" x14ac:dyDescent="0.55000000000000004">
      <c r="A1776">
        <v>4205583030</v>
      </c>
      <c r="B1776">
        <v>21</v>
      </c>
      <c r="C1776" t="s">
        <v>608</v>
      </c>
    </row>
    <row r="1777" spans="1:3" x14ac:dyDescent="0.55000000000000004">
      <c r="A1777">
        <v>4205586919</v>
      </c>
      <c r="B1777">
        <v>2</v>
      </c>
      <c r="C1777" t="s">
        <v>607</v>
      </c>
    </row>
    <row r="1778" spans="1:3" x14ac:dyDescent="0.55000000000000004">
      <c r="A1778">
        <v>4205601455</v>
      </c>
      <c r="B1778">
        <v>6</v>
      </c>
      <c r="C1778" t="s">
        <v>607</v>
      </c>
    </row>
    <row r="1779" spans="1:3" hidden="1" x14ac:dyDescent="0.55000000000000004">
      <c r="A1779">
        <v>4205603671</v>
      </c>
      <c r="B1779">
        <v>30</v>
      </c>
      <c r="C1779" t="s">
        <v>607</v>
      </c>
    </row>
    <row r="1780" spans="1:3" hidden="1" x14ac:dyDescent="0.55000000000000004">
      <c r="A1780">
        <v>4205655161</v>
      </c>
      <c r="B1780">
        <v>23</v>
      </c>
      <c r="C1780" t="s">
        <v>609</v>
      </c>
    </row>
    <row r="1781" spans="1:3" hidden="1" x14ac:dyDescent="0.55000000000000004">
      <c r="A1781">
        <v>4205667407</v>
      </c>
      <c r="B1781">
        <v>21</v>
      </c>
      <c r="C1781" t="s">
        <v>610</v>
      </c>
    </row>
    <row r="1782" spans="1:3" hidden="1" x14ac:dyDescent="0.55000000000000004">
      <c r="A1782">
        <v>4205687536</v>
      </c>
      <c r="B1782">
        <v>20</v>
      </c>
      <c r="C1782" t="s">
        <v>611</v>
      </c>
    </row>
    <row r="1783" spans="1:3" x14ac:dyDescent="0.55000000000000004">
      <c r="A1783">
        <v>4205699156</v>
      </c>
      <c r="B1783">
        <v>4</v>
      </c>
      <c r="C1783" t="s">
        <v>607</v>
      </c>
    </row>
    <row r="1784" spans="1:3" hidden="1" x14ac:dyDescent="0.55000000000000004">
      <c r="A1784">
        <v>4205710660</v>
      </c>
      <c r="B1784">
        <v>21</v>
      </c>
      <c r="C1784" t="s">
        <v>612</v>
      </c>
    </row>
    <row r="1785" spans="1:3" hidden="1" x14ac:dyDescent="0.55000000000000004">
      <c r="A1785">
        <v>4205715050</v>
      </c>
      <c r="B1785">
        <v>33</v>
      </c>
      <c r="C1785" t="s">
        <v>607</v>
      </c>
    </row>
    <row r="1786" spans="1:3" x14ac:dyDescent="0.55000000000000004">
      <c r="A1786">
        <v>4205733041</v>
      </c>
      <c r="B1786">
        <v>1</v>
      </c>
      <c r="C1786" t="s">
        <v>607</v>
      </c>
    </row>
    <row r="1787" spans="1:3" hidden="1" x14ac:dyDescent="0.55000000000000004">
      <c r="A1787">
        <v>4205746236</v>
      </c>
      <c r="B1787">
        <v>27</v>
      </c>
      <c r="C1787" t="s">
        <v>607</v>
      </c>
    </row>
    <row r="1788" spans="1:3" x14ac:dyDescent="0.55000000000000004">
      <c r="A1788">
        <v>4205752523</v>
      </c>
      <c r="B1788">
        <v>7</v>
      </c>
      <c r="C1788" t="s">
        <v>607</v>
      </c>
    </row>
    <row r="1789" spans="1:3" x14ac:dyDescent="0.55000000000000004">
      <c r="A1789">
        <v>4205800895</v>
      </c>
      <c r="B1789">
        <v>14</v>
      </c>
      <c r="C1789" t="s">
        <v>607</v>
      </c>
    </row>
    <row r="1790" spans="1:3" x14ac:dyDescent="0.55000000000000004">
      <c r="A1790">
        <v>4205813347</v>
      </c>
      <c r="B1790">
        <v>15</v>
      </c>
      <c r="C1790" t="s">
        <v>607</v>
      </c>
    </row>
    <row r="1791" spans="1:3" hidden="1" x14ac:dyDescent="0.55000000000000004">
      <c r="A1791">
        <v>4205827630</v>
      </c>
      <c r="B1791">
        <v>25</v>
      </c>
      <c r="C1791" t="s">
        <v>607</v>
      </c>
    </row>
    <row r="1792" spans="1:3" x14ac:dyDescent="0.55000000000000004">
      <c r="A1792">
        <v>4205834990</v>
      </c>
      <c r="B1792">
        <v>16</v>
      </c>
      <c r="C1792" t="s">
        <v>607</v>
      </c>
    </row>
    <row r="1793" spans="1:3" hidden="1" x14ac:dyDescent="0.55000000000000004">
      <c r="A1793">
        <v>4205849343</v>
      </c>
      <c r="B1793">
        <v>21</v>
      </c>
      <c r="C1793" t="s">
        <v>613</v>
      </c>
    </row>
    <row r="1794" spans="1:3" hidden="1" x14ac:dyDescent="0.55000000000000004">
      <c r="A1794">
        <v>4205864814</v>
      </c>
      <c r="B1794">
        <v>24</v>
      </c>
      <c r="C1794" t="s">
        <v>614</v>
      </c>
    </row>
    <row r="1795" spans="1:3" hidden="1" x14ac:dyDescent="0.55000000000000004">
      <c r="A1795">
        <v>4205876226</v>
      </c>
      <c r="B1795">
        <v>21</v>
      </c>
      <c r="C1795" t="s">
        <v>615</v>
      </c>
    </row>
    <row r="1796" spans="1:3" x14ac:dyDescent="0.55000000000000004">
      <c r="A1796">
        <v>4205907233</v>
      </c>
      <c r="B1796">
        <v>10</v>
      </c>
      <c r="C1796" t="s">
        <v>607</v>
      </c>
    </row>
    <row r="1797" spans="1:3" hidden="1" x14ac:dyDescent="0.55000000000000004">
      <c r="A1797">
        <v>4205938668</v>
      </c>
      <c r="B1797">
        <v>22</v>
      </c>
      <c r="C1797" t="s">
        <v>616</v>
      </c>
    </row>
    <row r="1798" spans="1:3" x14ac:dyDescent="0.55000000000000004">
      <c r="A1798">
        <v>4205945088</v>
      </c>
      <c r="B1798">
        <v>12</v>
      </c>
      <c r="C1798" t="s">
        <v>607</v>
      </c>
    </row>
    <row r="1799" spans="1:3" hidden="1" x14ac:dyDescent="0.55000000000000004">
      <c r="A1799">
        <v>4205971033</v>
      </c>
      <c r="B1799">
        <v>21</v>
      </c>
      <c r="C1799" t="s">
        <v>617</v>
      </c>
    </row>
    <row r="1800" spans="1:3" hidden="1" x14ac:dyDescent="0.55000000000000004">
      <c r="A1800">
        <v>4205999117</v>
      </c>
      <c r="B1800">
        <v>29</v>
      </c>
      <c r="C1800" t="s">
        <v>607</v>
      </c>
    </row>
    <row r="1801" spans="1:3" hidden="1" x14ac:dyDescent="0.55000000000000004">
      <c r="A1801">
        <v>4206049873</v>
      </c>
      <c r="B1801">
        <v>26</v>
      </c>
      <c r="C1801" t="s">
        <v>607</v>
      </c>
    </row>
    <row r="1802" spans="1:3" hidden="1" x14ac:dyDescent="0.55000000000000004">
      <c r="A1802">
        <v>4206059153</v>
      </c>
      <c r="B1802">
        <v>21</v>
      </c>
      <c r="C1802" t="s">
        <v>618</v>
      </c>
    </row>
    <row r="1803" spans="1:3" x14ac:dyDescent="0.55000000000000004">
      <c r="A1803">
        <v>4206059275</v>
      </c>
      <c r="B1803">
        <v>9</v>
      </c>
      <c r="C1803" t="s">
        <v>607</v>
      </c>
    </row>
    <row r="1804" spans="1:3" x14ac:dyDescent="0.55000000000000004">
      <c r="A1804">
        <v>4206065955</v>
      </c>
      <c r="B1804">
        <v>5</v>
      </c>
      <c r="C1804" t="s">
        <v>607</v>
      </c>
    </row>
    <row r="1805" spans="1:3" hidden="1" x14ac:dyDescent="0.55000000000000004">
      <c r="A1805">
        <v>4206095020</v>
      </c>
      <c r="B1805">
        <v>21</v>
      </c>
      <c r="C1805" t="s">
        <v>619</v>
      </c>
    </row>
    <row r="1806" spans="1:3" hidden="1" x14ac:dyDescent="0.55000000000000004">
      <c r="A1806">
        <v>4206145372</v>
      </c>
      <c r="B1806">
        <v>21</v>
      </c>
      <c r="C1806" t="s">
        <v>620</v>
      </c>
    </row>
    <row r="1807" spans="1:3" x14ac:dyDescent="0.55000000000000004">
      <c r="A1807">
        <v>4206171271</v>
      </c>
      <c r="B1807">
        <v>17</v>
      </c>
      <c r="C1807" t="s">
        <v>607</v>
      </c>
    </row>
    <row r="1808" spans="1:3" hidden="1" x14ac:dyDescent="0.55000000000000004">
      <c r="A1808">
        <v>4206176832</v>
      </c>
      <c r="B1808">
        <v>20</v>
      </c>
      <c r="C1808" t="s">
        <v>621</v>
      </c>
    </row>
    <row r="1809" spans="1:3" hidden="1" x14ac:dyDescent="0.55000000000000004">
      <c r="A1809">
        <v>4206215871</v>
      </c>
      <c r="B1809">
        <v>21</v>
      </c>
      <c r="C1809" t="s">
        <v>622</v>
      </c>
    </row>
    <row r="1810" spans="1:3" hidden="1" x14ac:dyDescent="0.55000000000000004">
      <c r="A1810">
        <v>4206225911</v>
      </c>
      <c r="B1810">
        <v>21</v>
      </c>
      <c r="C1810" t="s">
        <v>623</v>
      </c>
    </row>
    <row r="1811" spans="1:3" x14ac:dyDescent="0.55000000000000004">
      <c r="A1811">
        <v>4206234717</v>
      </c>
      <c r="B1811">
        <v>13</v>
      </c>
      <c r="C1811" t="s">
        <v>607</v>
      </c>
    </row>
    <row r="1812" spans="1:3" x14ac:dyDescent="0.55000000000000004">
      <c r="A1812">
        <v>4206250138</v>
      </c>
      <c r="B1812">
        <v>3</v>
      </c>
      <c r="C1812" t="s">
        <v>607</v>
      </c>
    </row>
    <row r="1813" spans="1:3" hidden="1" x14ac:dyDescent="0.55000000000000004">
      <c r="A1813">
        <v>4206337868</v>
      </c>
      <c r="B1813">
        <v>32</v>
      </c>
      <c r="C1813" t="s">
        <v>607</v>
      </c>
    </row>
    <row r="1814" spans="1:3" hidden="1" x14ac:dyDescent="0.55000000000000004">
      <c r="A1814">
        <v>4206362570</v>
      </c>
      <c r="B1814">
        <v>21</v>
      </c>
      <c r="C1814" t="s">
        <v>624</v>
      </c>
    </row>
    <row r="1815" spans="1:3" hidden="1" x14ac:dyDescent="0.55000000000000004">
      <c r="A1815">
        <v>4206392024</v>
      </c>
      <c r="B1815">
        <v>21</v>
      </c>
      <c r="C1815" t="s">
        <v>625</v>
      </c>
    </row>
    <row r="1816" spans="1:3" hidden="1" x14ac:dyDescent="0.55000000000000004">
      <c r="A1816">
        <v>4206392669</v>
      </c>
      <c r="B1816">
        <v>19</v>
      </c>
      <c r="C1816" t="s">
        <v>626</v>
      </c>
    </row>
    <row r="1817" spans="1:3" hidden="1" x14ac:dyDescent="0.55000000000000004">
      <c r="A1817">
        <v>4207444008</v>
      </c>
      <c r="B1817">
        <v>21</v>
      </c>
      <c r="C1817" t="s">
        <v>627</v>
      </c>
    </row>
    <row r="1818" spans="1:3" hidden="1" x14ac:dyDescent="0.55000000000000004">
      <c r="A1818">
        <v>4207571405</v>
      </c>
      <c r="B1818">
        <v>21</v>
      </c>
      <c r="C1818" t="s">
        <v>628</v>
      </c>
    </row>
    <row r="1819" spans="1:3" hidden="1" x14ac:dyDescent="0.55000000000000004">
      <c r="A1819">
        <v>4208322887</v>
      </c>
      <c r="B1819">
        <v>21</v>
      </c>
      <c r="C1819" t="s">
        <v>629</v>
      </c>
    </row>
    <row r="1820" spans="1:3" hidden="1" x14ac:dyDescent="0.55000000000000004">
      <c r="A1820">
        <v>4209199591</v>
      </c>
      <c r="B1820">
        <v>21</v>
      </c>
      <c r="C1820" t="s">
        <v>630</v>
      </c>
    </row>
    <row r="1821" spans="1:3" hidden="1" x14ac:dyDescent="0.55000000000000004">
      <c r="A1821">
        <v>4209945631</v>
      </c>
      <c r="B1821">
        <v>21</v>
      </c>
      <c r="C1821" t="s">
        <v>631</v>
      </c>
    </row>
    <row r="1822" spans="1:3" hidden="1" x14ac:dyDescent="0.55000000000000004">
      <c r="A1822">
        <v>4230384304</v>
      </c>
      <c r="B1822">
        <v>34</v>
      </c>
      <c r="C1822" t="s">
        <v>47</v>
      </c>
    </row>
    <row r="1823" spans="1:3" x14ac:dyDescent="0.55000000000000004">
      <c r="A1823">
        <v>4230422187</v>
      </c>
      <c r="B1823">
        <v>8</v>
      </c>
      <c r="C1823" t="s">
        <v>47</v>
      </c>
    </row>
    <row r="1824" spans="1:3" hidden="1" x14ac:dyDescent="0.55000000000000004">
      <c r="A1824">
        <v>4230498923</v>
      </c>
      <c r="B1824">
        <v>28</v>
      </c>
      <c r="C1824" t="s">
        <v>47</v>
      </c>
    </row>
    <row r="1825" spans="1:3" x14ac:dyDescent="0.55000000000000004">
      <c r="A1825">
        <v>4230539878</v>
      </c>
      <c r="B1825">
        <v>11</v>
      </c>
      <c r="C1825" t="s">
        <v>47</v>
      </c>
    </row>
    <row r="1826" spans="1:3" hidden="1" x14ac:dyDescent="0.55000000000000004">
      <c r="A1826">
        <v>4230560927</v>
      </c>
      <c r="B1826">
        <v>31</v>
      </c>
      <c r="C1826" t="s">
        <v>47</v>
      </c>
    </row>
    <row r="1827" spans="1:3" x14ac:dyDescent="0.55000000000000004">
      <c r="A1827">
        <v>4230585538</v>
      </c>
      <c r="B1827">
        <v>2</v>
      </c>
      <c r="C1827" t="s">
        <v>47</v>
      </c>
    </row>
    <row r="1828" spans="1:3" x14ac:dyDescent="0.55000000000000004">
      <c r="A1828">
        <v>4230600166</v>
      </c>
      <c r="B1828">
        <v>6</v>
      </c>
      <c r="C1828" t="s">
        <v>47</v>
      </c>
    </row>
    <row r="1829" spans="1:3" hidden="1" x14ac:dyDescent="0.55000000000000004">
      <c r="A1829">
        <v>4230601342</v>
      </c>
      <c r="B1829">
        <v>30</v>
      </c>
      <c r="C1829" t="s">
        <v>47</v>
      </c>
    </row>
    <row r="1830" spans="1:3" x14ac:dyDescent="0.55000000000000004">
      <c r="A1830">
        <v>4230697776</v>
      </c>
      <c r="B1830">
        <v>4</v>
      </c>
      <c r="C1830" t="s">
        <v>47</v>
      </c>
    </row>
    <row r="1831" spans="1:3" hidden="1" x14ac:dyDescent="0.55000000000000004">
      <c r="A1831">
        <v>4230712604</v>
      </c>
      <c r="B1831">
        <v>33</v>
      </c>
      <c r="C1831" t="s">
        <v>47</v>
      </c>
    </row>
    <row r="1832" spans="1:3" x14ac:dyDescent="0.55000000000000004">
      <c r="A1832">
        <v>4230731614</v>
      </c>
      <c r="B1832">
        <v>1</v>
      </c>
      <c r="C1832" t="s">
        <v>47</v>
      </c>
    </row>
    <row r="1833" spans="1:3" hidden="1" x14ac:dyDescent="0.55000000000000004">
      <c r="A1833">
        <v>4230742866</v>
      </c>
      <c r="B1833">
        <v>27</v>
      </c>
      <c r="C1833" t="s">
        <v>47</v>
      </c>
    </row>
    <row r="1834" spans="1:3" x14ac:dyDescent="0.55000000000000004">
      <c r="A1834">
        <v>4230751188</v>
      </c>
      <c r="B1834">
        <v>7</v>
      </c>
      <c r="C1834" t="s">
        <v>47</v>
      </c>
    </row>
    <row r="1835" spans="1:3" x14ac:dyDescent="0.55000000000000004">
      <c r="A1835">
        <v>4230799606</v>
      </c>
      <c r="B1835">
        <v>14</v>
      </c>
      <c r="C1835" t="s">
        <v>47</v>
      </c>
    </row>
    <row r="1836" spans="1:3" x14ac:dyDescent="0.55000000000000004">
      <c r="A1836">
        <v>4230811967</v>
      </c>
      <c r="B1836">
        <v>15</v>
      </c>
      <c r="C1836" t="s">
        <v>47</v>
      </c>
    </row>
    <row r="1837" spans="1:3" hidden="1" x14ac:dyDescent="0.55000000000000004">
      <c r="A1837">
        <v>4230824724</v>
      </c>
      <c r="B1837">
        <v>25</v>
      </c>
      <c r="C1837" t="s">
        <v>47</v>
      </c>
    </row>
    <row r="1838" spans="1:3" x14ac:dyDescent="0.55000000000000004">
      <c r="A1838">
        <v>4230830218</v>
      </c>
      <c r="B1838">
        <v>16</v>
      </c>
      <c r="C1838" t="s">
        <v>47</v>
      </c>
    </row>
    <row r="1839" spans="1:3" x14ac:dyDescent="0.55000000000000004">
      <c r="A1839">
        <v>4230905898</v>
      </c>
      <c r="B1839">
        <v>10</v>
      </c>
      <c r="C1839" t="s">
        <v>47</v>
      </c>
    </row>
    <row r="1840" spans="1:3" x14ac:dyDescent="0.55000000000000004">
      <c r="A1840">
        <v>4230970957</v>
      </c>
      <c r="B1840">
        <v>12</v>
      </c>
      <c r="C1840" t="s">
        <v>47</v>
      </c>
    </row>
    <row r="1841" spans="1:3" hidden="1" x14ac:dyDescent="0.55000000000000004">
      <c r="A1841">
        <v>4231001602</v>
      </c>
      <c r="B1841">
        <v>29</v>
      </c>
      <c r="C1841" t="s">
        <v>47</v>
      </c>
    </row>
    <row r="1842" spans="1:3" hidden="1" x14ac:dyDescent="0.55000000000000004">
      <c r="A1842">
        <v>4231047693</v>
      </c>
      <c r="B1842">
        <v>26</v>
      </c>
      <c r="C1842" t="s">
        <v>47</v>
      </c>
    </row>
    <row r="1843" spans="1:3" x14ac:dyDescent="0.55000000000000004">
      <c r="A1843">
        <v>4231057941</v>
      </c>
      <c r="B1843">
        <v>9</v>
      </c>
      <c r="C1843" t="s">
        <v>47</v>
      </c>
    </row>
    <row r="1844" spans="1:3" x14ac:dyDescent="0.55000000000000004">
      <c r="A1844">
        <v>4231064575</v>
      </c>
      <c r="B1844">
        <v>5</v>
      </c>
      <c r="C1844" t="s">
        <v>47</v>
      </c>
    </row>
    <row r="1845" spans="1:3" x14ac:dyDescent="0.55000000000000004">
      <c r="A1845">
        <v>4231166325</v>
      </c>
      <c r="B1845">
        <v>17</v>
      </c>
      <c r="C1845" t="s">
        <v>47</v>
      </c>
    </row>
    <row r="1846" spans="1:3" x14ac:dyDescent="0.55000000000000004">
      <c r="A1846">
        <v>4231233382</v>
      </c>
      <c r="B1846">
        <v>13</v>
      </c>
      <c r="C1846" t="s">
        <v>47</v>
      </c>
    </row>
    <row r="1847" spans="1:3" x14ac:dyDescent="0.55000000000000004">
      <c r="A1847">
        <v>4231248895</v>
      </c>
      <c r="B1847">
        <v>3</v>
      </c>
      <c r="C1847" t="s">
        <v>47</v>
      </c>
    </row>
    <row r="1848" spans="1:3" hidden="1" x14ac:dyDescent="0.55000000000000004">
      <c r="A1848">
        <v>4231334942</v>
      </c>
      <c r="B1848">
        <v>32</v>
      </c>
      <c r="C1848" t="s">
        <v>47</v>
      </c>
    </row>
    <row r="1849" spans="1:3" hidden="1" x14ac:dyDescent="0.55000000000000004">
      <c r="A1849">
        <v>4500353079</v>
      </c>
      <c r="B1849">
        <v>34</v>
      </c>
      <c r="C1849" t="s">
        <v>0</v>
      </c>
    </row>
    <row r="1850" spans="1:3" hidden="1" x14ac:dyDescent="0.55000000000000004">
      <c r="A1850">
        <v>4500357605</v>
      </c>
      <c r="B1850">
        <v>24</v>
      </c>
      <c r="C1850" t="s">
        <v>1</v>
      </c>
    </row>
    <row r="1851" spans="1:3" hidden="1" x14ac:dyDescent="0.55000000000000004">
      <c r="A1851">
        <v>4500387703</v>
      </c>
      <c r="B1851">
        <v>34</v>
      </c>
      <c r="C1851" t="s">
        <v>632</v>
      </c>
    </row>
    <row r="1852" spans="1:3" x14ac:dyDescent="0.55000000000000004">
      <c r="A1852">
        <v>4500390962</v>
      </c>
      <c r="B1852">
        <v>8</v>
      </c>
      <c r="C1852" t="s">
        <v>0</v>
      </c>
    </row>
    <row r="1853" spans="1:3" x14ac:dyDescent="0.55000000000000004">
      <c r="A1853">
        <v>4500426756</v>
      </c>
      <c r="B1853">
        <v>8</v>
      </c>
      <c r="C1853" t="s">
        <v>633</v>
      </c>
    </row>
    <row r="1854" spans="1:3" hidden="1" x14ac:dyDescent="0.55000000000000004">
      <c r="A1854">
        <v>4500467698</v>
      </c>
      <c r="B1854">
        <v>28</v>
      </c>
      <c r="C1854" t="s">
        <v>0</v>
      </c>
    </row>
    <row r="1855" spans="1:3" hidden="1" x14ac:dyDescent="0.55000000000000004">
      <c r="A1855">
        <v>4500502695</v>
      </c>
      <c r="B1855">
        <v>28</v>
      </c>
      <c r="C1855" t="s">
        <v>634</v>
      </c>
    </row>
    <row r="1856" spans="1:3" x14ac:dyDescent="0.55000000000000004">
      <c r="A1856">
        <v>4500508653</v>
      </c>
      <c r="B1856">
        <v>11</v>
      </c>
      <c r="C1856" t="s">
        <v>0</v>
      </c>
    </row>
    <row r="1857" spans="1:3" hidden="1" x14ac:dyDescent="0.55000000000000004">
      <c r="A1857">
        <v>4500529656</v>
      </c>
      <c r="B1857">
        <v>31</v>
      </c>
      <c r="C1857" t="s">
        <v>0</v>
      </c>
    </row>
    <row r="1858" spans="1:3" x14ac:dyDescent="0.55000000000000004">
      <c r="A1858">
        <v>4500544448</v>
      </c>
      <c r="B1858">
        <v>11</v>
      </c>
      <c r="C1858" t="s">
        <v>635</v>
      </c>
    </row>
    <row r="1859" spans="1:3" x14ac:dyDescent="0.55000000000000004">
      <c r="A1859">
        <v>4500554313</v>
      </c>
      <c r="B1859">
        <v>2</v>
      </c>
      <c r="C1859" t="s">
        <v>0</v>
      </c>
    </row>
    <row r="1860" spans="1:3" hidden="1" x14ac:dyDescent="0.55000000000000004">
      <c r="A1860">
        <v>4500564662</v>
      </c>
      <c r="B1860">
        <v>31</v>
      </c>
      <c r="C1860" t="s">
        <v>636</v>
      </c>
    </row>
    <row r="1861" spans="1:3" x14ac:dyDescent="0.55000000000000004">
      <c r="A1861">
        <v>4500568849</v>
      </c>
      <c r="B1861">
        <v>6</v>
      </c>
      <c r="C1861" t="s">
        <v>0</v>
      </c>
    </row>
    <row r="1862" spans="1:3" hidden="1" x14ac:dyDescent="0.55000000000000004">
      <c r="A1862">
        <v>4500570117</v>
      </c>
      <c r="B1862">
        <v>30</v>
      </c>
      <c r="C1862" t="s">
        <v>0</v>
      </c>
    </row>
    <row r="1863" spans="1:3" x14ac:dyDescent="0.55000000000000004">
      <c r="A1863">
        <v>4500590179</v>
      </c>
      <c r="B1863">
        <v>2</v>
      </c>
      <c r="C1863" t="s">
        <v>637</v>
      </c>
    </row>
    <row r="1864" spans="1:3" x14ac:dyDescent="0.55000000000000004">
      <c r="A1864">
        <v>4500604718</v>
      </c>
      <c r="B1864">
        <v>6</v>
      </c>
      <c r="C1864" t="s">
        <v>638</v>
      </c>
    </row>
    <row r="1865" spans="1:3" hidden="1" x14ac:dyDescent="0.55000000000000004">
      <c r="A1865">
        <v>4500605225</v>
      </c>
      <c r="B1865">
        <v>30</v>
      </c>
      <c r="C1865" t="s">
        <v>639</v>
      </c>
    </row>
    <row r="1866" spans="1:3" hidden="1" x14ac:dyDescent="0.55000000000000004">
      <c r="A1866">
        <v>4500649083</v>
      </c>
      <c r="B1866">
        <v>18</v>
      </c>
      <c r="C1866" t="s">
        <v>1</v>
      </c>
    </row>
    <row r="1867" spans="1:3" x14ac:dyDescent="0.55000000000000004">
      <c r="A1867">
        <v>4500666551</v>
      </c>
      <c r="B1867">
        <v>4</v>
      </c>
      <c r="C1867" t="s">
        <v>0</v>
      </c>
    </row>
    <row r="1868" spans="1:3" hidden="1" x14ac:dyDescent="0.55000000000000004">
      <c r="A1868">
        <v>4500681334</v>
      </c>
      <c r="B1868">
        <v>33</v>
      </c>
      <c r="C1868" t="s">
        <v>0</v>
      </c>
    </row>
    <row r="1869" spans="1:3" x14ac:dyDescent="0.55000000000000004">
      <c r="A1869">
        <v>4500700389</v>
      </c>
      <c r="B1869">
        <v>1</v>
      </c>
      <c r="C1869" t="s">
        <v>0</v>
      </c>
    </row>
    <row r="1870" spans="1:3" x14ac:dyDescent="0.55000000000000004">
      <c r="A1870">
        <v>4500701873</v>
      </c>
      <c r="B1870">
        <v>4</v>
      </c>
      <c r="C1870" t="s">
        <v>640</v>
      </c>
    </row>
    <row r="1871" spans="1:3" hidden="1" x14ac:dyDescent="0.55000000000000004">
      <c r="A1871">
        <v>4500711641</v>
      </c>
      <c r="B1871">
        <v>27</v>
      </c>
      <c r="C1871" t="s">
        <v>0</v>
      </c>
    </row>
    <row r="1872" spans="1:3" hidden="1" x14ac:dyDescent="0.55000000000000004">
      <c r="A1872">
        <v>4500716358</v>
      </c>
      <c r="B1872">
        <v>33</v>
      </c>
      <c r="C1872" t="s">
        <v>641</v>
      </c>
    </row>
    <row r="1873" spans="1:3" x14ac:dyDescent="0.55000000000000004">
      <c r="A1873">
        <v>4500719963</v>
      </c>
      <c r="B1873">
        <v>7</v>
      </c>
      <c r="C1873" t="s">
        <v>0</v>
      </c>
    </row>
    <row r="1874" spans="1:3" x14ac:dyDescent="0.55000000000000004">
      <c r="A1874">
        <v>4500736184</v>
      </c>
      <c r="B1874">
        <v>1</v>
      </c>
      <c r="C1874" t="s">
        <v>642</v>
      </c>
    </row>
    <row r="1875" spans="1:3" hidden="1" x14ac:dyDescent="0.55000000000000004">
      <c r="A1875">
        <v>4500747138</v>
      </c>
      <c r="B1875">
        <v>27</v>
      </c>
      <c r="C1875" t="s">
        <v>643</v>
      </c>
    </row>
    <row r="1876" spans="1:3" x14ac:dyDescent="0.55000000000000004">
      <c r="A1876">
        <v>4500755839</v>
      </c>
      <c r="B1876">
        <v>7</v>
      </c>
      <c r="C1876" t="s">
        <v>644</v>
      </c>
    </row>
    <row r="1877" spans="1:3" x14ac:dyDescent="0.55000000000000004">
      <c r="A1877">
        <v>4500768290</v>
      </c>
      <c r="B1877">
        <v>14</v>
      </c>
      <c r="C1877" t="s">
        <v>0</v>
      </c>
    </row>
    <row r="1878" spans="1:3" x14ac:dyDescent="0.55000000000000004">
      <c r="A1878">
        <v>4500780742</v>
      </c>
      <c r="B1878">
        <v>15</v>
      </c>
      <c r="C1878" t="s">
        <v>0</v>
      </c>
    </row>
    <row r="1879" spans="1:3" hidden="1" x14ac:dyDescent="0.55000000000000004">
      <c r="A1879">
        <v>4500793499</v>
      </c>
      <c r="B1879">
        <v>25</v>
      </c>
      <c r="C1879" t="s">
        <v>0</v>
      </c>
    </row>
    <row r="1880" spans="1:3" hidden="1" x14ac:dyDescent="0.55000000000000004">
      <c r="A1880">
        <v>4500795058</v>
      </c>
      <c r="B1880">
        <v>20</v>
      </c>
      <c r="C1880" t="s">
        <v>1</v>
      </c>
    </row>
    <row r="1881" spans="1:3" x14ac:dyDescent="0.55000000000000004">
      <c r="A1881">
        <v>4500798948</v>
      </c>
      <c r="B1881">
        <v>16</v>
      </c>
      <c r="C1881" t="s">
        <v>0</v>
      </c>
    </row>
    <row r="1882" spans="1:3" x14ac:dyDescent="0.55000000000000004">
      <c r="A1882">
        <v>4500804183</v>
      </c>
      <c r="B1882">
        <v>14</v>
      </c>
      <c r="C1882" t="s">
        <v>645</v>
      </c>
    </row>
    <row r="1883" spans="1:3" x14ac:dyDescent="0.55000000000000004">
      <c r="A1883">
        <v>4500816535</v>
      </c>
      <c r="B1883">
        <v>15</v>
      </c>
      <c r="C1883" t="s">
        <v>646</v>
      </c>
    </row>
    <row r="1884" spans="1:3" hidden="1" x14ac:dyDescent="0.55000000000000004">
      <c r="A1884">
        <v>4500828139</v>
      </c>
      <c r="B1884">
        <v>25</v>
      </c>
      <c r="C1884" t="s">
        <v>647</v>
      </c>
    </row>
    <row r="1885" spans="1:3" x14ac:dyDescent="0.55000000000000004">
      <c r="A1885">
        <v>4500834752</v>
      </c>
      <c r="B1885">
        <v>16</v>
      </c>
      <c r="C1885" t="s">
        <v>648</v>
      </c>
    </row>
    <row r="1886" spans="1:3" x14ac:dyDescent="0.55000000000000004">
      <c r="A1886">
        <v>4500874673</v>
      </c>
      <c r="B1886">
        <v>10</v>
      </c>
      <c r="C1886" t="s">
        <v>0</v>
      </c>
    </row>
    <row r="1887" spans="1:3" x14ac:dyDescent="0.55000000000000004">
      <c r="A1887">
        <v>4500910457</v>
      </c>
      <c r="B1887">
        <v>10</v>
      </c>
      <c r="C1887" t="s">
        <v>649</v>
      </c>
    </row>
    <row r="1888" spans="1:3" x14ac:dyDescent="0.55000000000000004">
      <c r="A1888">
        <v>4500912528</v>
      </c>
      <c r="B1888">
        <v>12</v>
      </c>
      <c r="C1888" t="s">
        <v>0</v>
      </c>
    </row>
    <row r="1889" spans="1:3" x14ac:dyDescent="0.55000000000000004">
      <c r="A1889">
        <v>4500948315</v>
      </c>
      <c r="B1889">
        <v>12</v>
      </c>
      <c r="C1889" t="s">
        <v>650</v>
      </c>
    </row>
    <row r="1890" spans="1:3" hidden="1" x14ac:dyDescent="0.55000000000000004">
      <c r="A1890">
        <v>4500962973</v>
      </c>
      <c r="B1890">
        <v>29</v>
      </c>
      <c r="C1890" t="s">
        <v>0</v>
      </c>
    </row>
    <row r="1891" spans="1:3" hidden="1" x14ac:dyDescent="0.55000000000000004">
      <c r="A1891">
        <v>4500985635</v>
      </c>
      <c r="B1891">
        <v>22</v>
      </c>
      <c r="C1891" t="s">
        <v>1</v>
      </c>
    </row>
    <row r="1892" spans="1:3" hidden="1" x14ac:dyDescent="0.55000000000000004">
      <c r="A1892">
        <v>4500998749</v>
      </c>
      <c r="B1892">
        <v>29</v>
      </c>
      <c r="C1892" t="s">
        <v>651</v>
      </c>
    </row>
    <row r="1893" spans="1:3" hidden="1" x14ac:dyDescent="0.55000000000000004">
      <c r="A1893">
        <v>4501016468</v>
      </c>
      <c r="B1893">
        <v>26</v>
      </c>
      <c r="C1893" t="s">
        <v>0</v>
      </c>
    </row>
    <row r="1894" spans="1:3" x14ac:dyDescent="0.55000000000000004">
      <c r="A1894">
        <v>4501026670</v>
      </c>
      <c r="B1894">
        <v>9</v>
      </c>
      <c r="C1894" t="s">
        <v>0</v>
      </c>
    </row>
    <row r="1895" spans="1:3" x14ac:dyDescent="0.55000000000000004">
      <c r="A1895">
        <v>4501033304</v>
      </c>
      <c r="B1895">
        <v>5</v>
      </c>
      <c r="C1895" t="s">
        <v>0</v>
      </c>
    </row>
    <row r="1896" spans="1:3" hidden="1" x14ac:dyDescent="0.55000000000000004">
      <c r="A1896">
        <v>4501041636</v>
      </c>
      <c r="B1896">
        <v>19</v>
      </c>
      <c r="C1896" t="s">
        <v>1</v>
      </c>
    </row>
    <row r="1897" spans="1:3" hidden="1" x14ac:dyDescent="0.55000000000000004">
      <c r="A1897">
        <v>4501051599</v>
      </c>
      <c r="B1897">
        <v>26</v>
      </c>
      <c r="C1897" t="s">
        <v>652</v>
      </c>
    </row>
    <row r="1898" spans="1:3" x14ac:dyDescent="0.55000000000000004">
      <c r="A1898">
        <v>4501061812</v>
      </c>
      <c r="B1898">
        <v>9</v>
      </c>
      <c r="C1898" t="s">
        <v>653</v>
      </c>
    </row>
    <row r="1899" spans="1:3" x14ac:dyDescent="0.55000000000000004">
      <c r="A1899">
        <v>4501069201</v>
      </c>
      <c r="B1899">
        <v>5</v>
      </c>
      <c r="C1899" t="s">
        <v>654</v>
      </c>
    </row>
    <row r="1900" spans="1:3" x14ac:dyDescent="0.55000000000000004">
      <c r="A1900">
        <v>4501135055</v>
      </c>
      <c r="B1900">
        <v>17</v>
      </c>
      <c r="C1900" t="s">
        <v>0</v>
      </c>
    </row>
    <row r="1901" spans="1:3" x14ac:dyDescent="0.55000000000000004">
      <c r="A1901">
        <v>4501170859</v>
      </c>
      <c r="B1901">
        <v>17</v>
      </c>
      <c r="C1901" t="s">
        <v>655</v>
      </c>
    </row>
    <row r="1902" spans="1:3" x14ac:dyDescent="0.55000000000000004">
      <c r="A1902">
        <v>4501202065</v>
      </c>
      <c r="B1902">
        <v>13</v>
      </c>
      <c r="C1902" t="s">
        <v>0</v>
      </c>
    </row>
    <row r="1903" spans="1:3" x14ac:dyDescent="0.55000000000000004">
      <c r="A1903">
        <v>4501217533</v>
      </c>
      <c r="B1903">
        <v>3</v>
      </c>
      <c r="C1903" t="s">
        <v>0</v>
      </c>
    </row>
    <row r="1904" spans="1:3" hidden="1" x14ac:dyDescent="0.55000000000000004">
      <c r="A1904">
        <v>4501229248</v>
      </c>
      <c r="B1904">
        <v>21</v>
      </c>
      <c r="C1904" t="s">
        <v>1</v>
      </c>
    </row>
    <row r="1905" spans="1:3" x14ac:dyDescent="0.55000000000000004">
      <c r="A1905">
        <v>4501237990</v>
      </c>
      <c r="B1905">
        <v>13</v>
      </c>
      <c r="C1905" t="s">
        <v>656</v>
      </c>
    </row>
    <row r="1906" spans="1:3" x14ac:dyDescent="0.55000000000000004">
      <c r="A1906">
        <v>4501253325</v>
      </c>
      <c r="B1906">
        <v>3</v>
      </c>
      <c r="C1906" t="s">
        <v>657</v>
      </c>
    </row>
    <row r="1907" spans="1:3" hidden="1" x14ac:dyDescent="0.55000000000000004">
      <c r="A1907">
        <v>4501267804</v>
      </c>
      <c r="B1907">
        <v>23</v>
      </c>
      <c r="C1907" t="s">
        <v>1</v>
      </c>
    </row>
    <row r="1908" spans="1:3" hidden="1" x14ac:dyDescent="0.55000000000000004">
      <c r="A1908">
        <v>4501303717</v>
      </c>
      <c r="B1908">
        <v>32</v>
      </c>
      <c r="C1908" t="s">
        <v>0</v>
      </c>
    </row>
    <row r="1909" spans="1:3" hidden="1" x14ac:dyDescent="0.55000000000000004">
      <c r="A1909">
        <v>4501338362</v>
      </c>
      <c r="B1909">
        <v>32</v>
      </c>
      <c r="C1909" t="s">
        <v>658</v>
      </c>
    </row>
    <row r="1910" spans="1:3" hidden="1" x14ac:dyDescent="0.55000000000000004">
      <c r="A1910">
        <v>4505354367</v>
      </c>
      <c r="B1910">
        <v>34</v>
      </c>
      <c r="C1910" t="s">
        <v>659</v>
      </c>
    </row>
    <row r="1911" spans="1:3" x14ac:dyDescent="0.55000000000000004">
      <c r="A1911">
        <v>4505392250</v>
      </c>
      <c r="B1911">
        <v>8</v>
      </c>
      <c r="C1911" t="s">
        <v>659</v>
      </c>
    </row>
    <row r="1912" spans="1:3" hidden="1" x14ac:dyDescent="0.55000000000000004">
      <c r="A1912">
        <v>4505468986</v>
      </c>
      <c r="B1912">
        <v>28</v>
      </c>
      <c r="C1912" t="s">
        <v>659</v>
      </c>
    </row>
    <row r="1913" spans="1:3" x14ac:dyDescent="0.55000000000000004">
      <c r="A1913">
        <v>4505510028</v>
      </c>
      <c r="B1913">
        <v>11</v>
      </c>
      <c r="C1913" t="s">
        <v>659</v>
      </c>
    </row>
    <row r="1914" spans="1:3" hidden="1" x14ac:dyDescent="0.55000000000000004">
      <c r="A1914">
        <v>4505530944</v>
      </c>
      <c r="B1914">
        <v>31</v>
      </c>
      <c r="C1914" t="s">
        <v>659</v>
      </c>
    </row>
    <row r="1915" spans="1:3" hidden="1" x14ac:dyDescent="0.55000000000000004">
      <c r="A1915">
        <v>4505538858</v>
      </c>
      <c r="B1915">
        <v>24</v>
      </c>
      <c r="C1915" t="s">
        <v>660</v>
      </c>
    </row>
    <row r="1916" spans="1:3" x14ac:dyDescent="0.55000000000000004">
      <c r="A1916">
        <v>4505558470</v>
      </c>
      <c r="B1916">
        <v>2</v>
      </c>
      <c r="C1916" t="s">
        <v>659</v>
      </c>
    </row>
    <row r="1917" spans="1:3" x14ac:dyDescent="0.55000000000000004">
      <c r="A1917">
        <v>4505570269</v>
      </c>
      <c r="B1917">
        <v>6</v>
      </c>
      <c r="C1917" t="s">
        <v>659</v>
      </c>
    </row>
    <row r="1918" spans="1:3" hidden="1" x14ac:dyDescent="0.55000000000000004">
      <c r="A1918">
        <v>4505571537</v>
      </c>
      <c r="B1918">
        <v>30</v>
      </c>
      <c r="C1918" t="s">
        <v>659</v>
      </c>
    </row>
    <row r="1919" spans="1:3" x14ac:dyDescent="0.55000000000000004">
      <c r="A1919">
        <v>4505667926</v>
      </c>
      <c r="B1919">
        <v>4</v>
      </c>
      <c r="C1919" t="s">
        <v>659</v>
      </c>
    </row>
    <row r="1920" spans="1:3" hidden="1" x14ac:dyDescent="0.55000000000000004">
      <c r="A1920">
        <v>4505682622</v>
      </c>
      <c r="B1920">
        <v>33</v>
      </c>
      <c r="C1920" t="s">
        <v>659</v>
      </c>
    </row>
    <row r="1921" spans="1:3" x14ac:dyDescent="0.55000000000000004">
      <c r="A1921">
        <v>4505701764</v>
      </c>
      <c r="B1921">
        <v>1</v>
      </c>
      <c r="C1921" t="s">
        <v>659</v>
      </c>
    </row>
    <row r="1922" spans="1:3" hidden="1" x14ac:dyDescent="0.55000000000000004">
      <c r="A1922">
        <v>4505712970</v>
      </c>
      <c r="B1922">
        <v>27</v>
      </c>
      <c r="C1922" t="s">
        <v>659</v>
      </c>
    </row>
    <row r="1923" spans="1:3" hidden="1" x14ac:dyDescent="0.55000000000000004">
      <c r="A1923">
        <v>4505729388</v>
      </c>
      <c r="B1923">
        <v>23</v>
      </c>
      <c r="C1923" t="s">
        <v>661</v>
      </c>
    </row>
    <row r="1924" spans="1:3" hidden="1" x14ac:dyDescent="0.55000000000000004">
      <c r="A1924">
        <v>4505737421</v>
      </c>
      <c r="B1924">
        <v>23</v>
      </c>
      <c r="C1924" t="s">
        <v>662</v>
      </c>
    </row>
    <row r="1925" spans="1:3" x14ac:dyDescent="0.55000000000000004">
      <c r="A1925">
        <v>4505744748</v>
      </c>
      <c r="B1925">
        <v>7</v>
      </c>
      <c r="C1925" t="s">
        <v>659</v>
      </c>
    </row>
    <row r="1926" spans="1:3" x14ac:dyDescent="0.55000000000000004">
      <c r="A1926">
        <v>4505769711</v>
      </c>
      <c r="B1926">
        <v>14</v>
      </c>
      <c r="C1926" t="s">
        <v>659</v>
      </c>
    </row>
    <row r="1927" spans="1:3" hidden="1" x14ac:dyDescent="0.55000000000000004">
      <c r="A1927">
        <v>4505778164</v>
      </c>
      <c r="B1927">
        <v>24</v>
      </c>
      <c r="C1927" t="s">
        <v>663</v>
      </c>
    </row>
    <row r="1928" spans="1:3" hidden="1" x14ac:dyDescent="0.55000000000000004">
      <c r="A1928">
        <v>4505780212</v>
      </c>
      <c r="B1928">
        <v>21</v>
      </c>
      <c r="C1928" t="s">
        <v>664</v>
      </c>
    </row>
    <row r="1929" spans="1:3" x14ac:dyDescent="0.55000000000000004">
      <c r="A1929">
        <v>4505782163</v>
      </c>
      <c r="B1929">
        <v>15</v>
      </c>
      <c r="C1929" t="s">
        <v>659</v>
      </c>
    </row>
    <row r="1930" spans="1:3" hidden="1" x14ac:dyDescent="0.55000000000000004">
      <c r="A1930">
        <v>4505794828</v>
      </c>
      <c r="B1930">
        <v>25</v>
      </c>
      <c r="C1930" t="s">
        <v>659</v>
      </c>
    </row>
    <row r="1931" spans="1:3" hidden="1" x14ac:dyDescent="0.55000000000000004">
      <c r="A1931">
        <v>4505799451</v>
      </c>
      <c r="B1931">
        <v>21</v>
      </c>
      <c r="C1931" t="s">
        <v>665</v>
      </c>
    </row>
    <row r="1932" spans="1:3" x14ac:dyDescent="0.55000000000000004">
      <c r="A1932">
        <v>4505802150</v>
      </c>
      <c r="B1932">
        <v>16</v>
      </c>
      <c r="C1932" t="s">
        <v>659</v>
      </c>
    </row>
    <row r="1933" spans="1:3" hidden="1" x14ac:dyDescent="0.55000000000000004">
      <c r="A1933">
        <v>4505837980</v>
      </c>
      <c r="B1933">
        <v>21</v>
      </c>
      <c r="C1933" t="s">
        <v>666</v>
      </c>
    </row>
    <row r="1934" spans="1:3" hidden="1" x14ac:dyDescent="0.55000000000000004">
      <c r="A1934">
        <v>4505850544</v>
      </c>
      <c r="B1934">
        <v>20</v>
      </c>
      <c r="C1934" t="s">
        <v>667</v>
      </c>
    </row>
    <row r="1935" spans="1:3" x14ac:dyDescent="0.55000000000000004">
      <c r="A1935">
        <v>4505876093</v>
      </c>
      <c r="B1935">
        <v>10</v>
      </c>
      <c r="C1935" t="s">
        <v>659</v>
      </c>
    </row>
    <row r="1936" spans="1:3" hidden="1" x14ac:dyDescent="0.55000000000000004">
      <c r="A1936">
        <v>4505890307</v>
      </c>
      <c r="B1936">
        <v>22</v>
      </c>
      <c r="C1936" t="s">
        <v>668</v>
      </c>
    </row>
    <row r="1937" spans="1:3" hidden="1" x14ac:dyDescent="0.55000000000000004">
      <c r="A1937">
        <v>4505899891</v>
      </c>
      <c r="B1937">
        <v>21</v>
      </c>
      <c r="C1937" t="s">
        <v>669</v>
      </c>
    </row>
    <row r="1938" spans="1:3" x14ac:dyDescent="0.55000000000000004">
      <c r="A1938">
        <v>4505913857</v>
      </c>
      <c r="B1938">
        <v>12</v>
      </c>
      <c r="C1938" t="s">
        <v>659</v>
      </c>
    </row>
    <row r="1939" spans="1:3" hidden="1" x14ac:dyDescent="0.55000000000000004">
      <c r="A1939">
        <v>4505951780</v>
      </c>
      <c r="B1939">
        <v>21</v>
      </c>
      <c r="C1939" t="s">
        <v>670</v>
      </c>
    </row>
    <row r="1940" spans="1:3" hidden="1" x14ac:dyDescent="0.55000000000000004">
      <c r="A1940">
        <v>4505964302</v>
      </c>
      <c r="B1940">
        <v>29</v>
      </c>
      <c r="C1940" t="s">
        <v>659</v>
      </c>
    </row>
    <row r="1941" spans="1:3" hidden="1" x14ac:dyDescent="0.55000000000000004">
      <c r="A1941">
        <v>4505991202</v>
      </c>
      <c r="B1941">
        <v>21</v>
      </c>
      <c r="C1941" t="s">
        <v>671</v>
      </c>
    </row>
    <row r="1942" spans="1:3" hidden="1" x14ac:dyDescent="0.55000000000000004">
      <c r="A1942">
        <v>4506017797</v>
      </c>
      <c r="B1942">
        <v>26</v>
      </c>
      <c r="C1942" t="s">
        <v>659</v>
      </c>
    </row>
    <row r="1943" spans="1:3" hidden="1" x14ac:dyDescent="0.55000000000000004">
      <c r="A1943">
        <v>4506019380</v>
      </c>
      <c r="B1943">
        <v>24</v>
      </c>
      <c r="C1943" t="s">
        <v>672</v>
      </c>
    </row>
    <row r="1944" spans="1:3" x14ac:dyDescent="0.55000000000000004">
      <c r="A1944">
        <v>4506028045</v>
      </c>
      <c r="B1944">
        <v>9</v>
      </c>
      <c r="C1944" t="s">
        <v>659</v>
      </c>
    </row>
    <row r="1945" spans="1:3" x14ac:dyDescent="0.55000000000000004">
      <c r="A1945">
        <v>4506034633</v>
      </c>
      <c r="B1945">
        <v>5</v>
      </c>
      <c r="C1945" t="s">
        <v>659</v>
      </c>
    </row>
    <row r="1946" spans="1:3" hidden="1" x14ac:dyDescent="0.55000000000000004">
      <c r="A1946">
        <v>4506047973</v>
      </c>
      <c r="B1946">
        <v>21</v>
      </c>
      <c r="C1946" t="s">
        <v>673</v>
      </c>
    </row>
    <row r="1947" spans="1:3" hidden="1" x14ac:dyDescent="0.55000000000000004">
      <c r="A1947">
        <v>4506071878</v>
      </c>
      <c r="B1947">
        <v>21</v>
      </c>
      <c r="C1947" t="s">
        <v>674</v>
      </c>
    </row>
    <row r="1948" spans="1:3" hidden="1" x14ac:dyDescent="0.55000000000000004">
      <c r="A1948">
        <v>4506089912</v>
      </c>
      <c r="B1948">
        <v>20</v>
      </c>
      <c r="C1948" t="s">
        <v>675</v>
      </c>
    </row>
    <row r="1949" spans="1:3" x14ac:dyDescent="0.55000000000000004">
      <c r="A1949">
        <v>4506136384</v>
      </c>
      <c r="B1949">
        <v>17</v>
      </c>
      <c r="C1949" t="s">
        <v>659</v>
      </c>
    </row>
    <row r="1950" spans="1:3" x14ac:dyDescent="0.55000000000000004">
      <c r="A1950">
        <v>4506203440</v>
      </c>
      <c r="B1950">
        <v>13</v>
      </c>
      <c r="C1950" t="s">
        <v>659</v>
      </c>
    </row>
    <row r="1951" spans="1:3" x14ac:dyDescent="0.55000000000000004">
      <c r="A1951">
        <v>4506218862</v>
      </c>
      <c r="B1951">
        <v>3</v>
      </c>
      <c r="C1951" t="s">
        <v>659</v>
      </c>
    </row>
    <row r="1952" spans="1:3" hidden="1" x14ac:dyDescent="0.55000000000000004">
      <c r="A1952">
        <v>4506255052</v>
      </c>
      <c r="B1952">
        <v>21</v>
      </c>
      <c r="C1952" t="s">
        <v>676</v>
      </c>
    </row>
    <row r="1953" spans="1:3" hidden="1" x14ac:dyDescent="0.55000000000000004">
      <c r="A1953">
        <v>4506271928</v>
      </c>
      <c r="B1953">
        <v>21</v>
      </c>
      <c r="C1953" t="s">
        <v>677</v>
      </c>
    </row>
    <row r="1954" spans="1:3" hidden="1" x14ac:dyDescent="0.55000000000000004">
      <c r="A1954">
        <v>4506302341</v>
      </c>
      <c r="B1954">
        <v>21</v>
      </c>
      <c r="C1954" t="s">
        <v>678</v>
      </c>
    </row>
    <row r="1955" spans="1:3" hidden="1" x14ac:dyDescent="0.55000000000000004">
      <c r="A1955">
        <v>4506305046</v>
      </c>
      <c r="B1955">
        <v>32</v>
      </c>
      <c r="C1955" t="s">
        <v>659</v>
      </c>
    </row>
    <row r="1956" spans="1:3" hidden="1" x14ac:dyDescent="0.55000000000000004">
      <c r="A1956">
        <v>4506311277</v>
      </c>
      <c r="B1956">
        <v>21</v>
      </c>
      <c r="C1956" t="s">
        <v>679</v>
      </c>
    </row>
    <row r="1957" spans="1:3" hidden="1" x14ac:dyDescent="0.55000000000000004">
      <c r="A1957">
        <v>4506344239</v>
      </c>
      <c r="B1957">
        <v>19</v>
      </c>
      <c r="C1957" t="s">
        <v>680</v>
      </c>
    </row>
    <row r="1958" spans="1:3" hidden="1" x14ac:dyDescent="0.55000000000000004">
      <c r="A1958">
        <v>4506409488</v>
      </c>
      <c r="B1958">
        <v>21</v>
      </c>
      <c r="C1958" t="s">
        <v>681</v>
      </c>
    </row>
    <row r="1959" spans="1:3" hidden="1" x14ac:dyDescent="0.55000000000000004">
      <c r="A1959">
        <v>4506521006</v>
      </c>
      <c r="B1959">
        <v>21</v>
      </c>
      <c r="C1959" t="s">
        <v>682</v>
      </c>
    </row>
    <row r="1960" spans="1:3" hidden="1" x14ac:dyDescent="0.55000000000000004">
      <c r="A1960">
        <v>4506570789</v>
      </c>
      <c r="B1960">
        <v>21</v>
      </c>
      <c r="C1960" t="s">
        <v>683</v>
      </c>
    </row>
    <row r="1961" spans="1:3" hidden="1" x14ac:dyDescent="0.55000000000000004">
      <c r="A1961">
        <v>4506903881</v>
      </c>
      <c r="B1961">
        <v>21</v>
      </c>
      <c r="C1961" t="s">
        <v>684</v>
      </c>
    </row>
    <row r="1962" spans="1:3" hidden="1" x14ac:dyDescent="0.55000000000000004">
      <c r="A1962">
        <v>4506936785</v>
      </c>
      <c r="B1962">
        <v>21</v>
      </c>
      <c r="C1962" t="s">
        <v>685</v>
      </c>
    </row>
    <row r="1963" spans="1:3" hidden="1" x14ac:dyDescent="0.55000000000000004">
      <c r="A1963">
        <v>4513064187</v>
      </c>
      <c r="B1963">
        <v>21</v>
      </c>
      <c r="C1963" t="s">
        <v>686</v>
      </c>
    </row>
    <row r="1964" spans="1:3" hidden="1" x14ac:dyDescent="0.55000000000000004">
      <c r="A1964">
        <v>4530353118</v>
      </c>
      <c r="B1964">
        <v>34</v>
      </c>
      <c r="C1964" t="s">
        <v>47</v>
      </c>
    </row>
    <row r="1965" spans="1:3" x14ac:dyDescent="0.55000000000000004">
      <c r="A1965">
        <v>4530391047</v>
      </c>
      <c r="B1965">
        <v>8</v>
      </c>
      <c r="C1965" t="s">
        <v>47</v>
      </c>
    </row>
    <row r="1966" spans="1:3" hidden="1" x14ac:dyDescent="0.55000000000000004">
      <c r="A1966">
        <v>4530467737</v>
      </c>
      <c r="B1966">
        <v>28</v>
      </c>
      <c r="C1966" t="s">
        <v>47</v>
      </c>
    </row>
    <row r="1967" spans="1:3" x14ac:dyDescent="0.55000000000000004">
      <c r="A1967">
        <v>4530508647</v>
      </c>
      <c r="B1967">
        <v>11</v>
      </c>
      <c r="C1967" t="s">
        <v>47</v>
      </c>
    </row>
    <row r="1968" spans="1:3" hidden="1" x14ac:dyDescent="0.55000000000000004">
      <c r="A1968">
        <v>4530529695</v>
      </c>
      <c r="B1968">
        <v>31</v>
      </c>
      <c r="C1968" t="s">
        <v>47</v>
      </c>
    </row>
    <row r="1969" spans="1:3" x14ac:dyDescent="0.55000000000000004">
      <c r="A1969">
        <v>4530556994</v>
      </c>
      <c r="B1969">
        <v>2</v>
      </c>
      <c r="C1969" t="s">
        <v>47</v>
      </c>
    </row>
    <row r="1970" spans="1:3" x14ac:dyDescent="0.55000000000000004">
      <c r="A1970">
        <v>4530568843</v>
      </c>
      <c r="B1970">
        <v>6</v>
      </c>
      <c r="C1970" t="s">
        <v>47</v>
      </c>
    </row>
    <row r="1971" spans="1:3" hidden="1" x14ac:dyDescent="0.55000000000000004">
      <c r="A1971">
        <v>4530570111</v>
      </c>
      <c r="B1971">
        <v>30</v>
      </c>
      <c r="C1971" t="s">
        <v>47</v>
      </c>
    </row>
    <row r="1972" spans="1:3" x14ac:dyDescent="0.55000000000000004">
      <c r="A1972">
        <v>4530666591</v>
      </c>
      <c r="B1972">
        <v>4</v>
      </c>
      <c r="C1972" t="s">
        <v>47</v>
      </c>
    </row>
    <row r="1973" spans="1:3" hidden="1" x14ac:dyDescent="0.55000000000000004">
      <c r="A1973">
        <v>4530681374</v>
      </c>
      <c r="B1973">
        <v>33</v>
      </c>
      <c r="C1973" t="s">
        <v>47</v>
      </c>
    </row>
    <row r="1974" spans="1:3" x14ac:dyDescent="0.55000000000000004">
      <c r="A1974">
        <v>4530700475</v>
      </c>
      <c r="B1974">
        <v>1</v>
      </c>
      <c r="C1974" t="s">
        <v>47</v>
      </c>
    </row>
    <row r="1975" spans="1:3" hidden="1" x14ac:dyDescent="0.55000000000000004">
      <c r="A1975">
        <v>4530711680</v>
      </c>
      <c r="B1975">
        <v>27</v>
      </c>
      <c r="C1975" t="s">
        <v>47</v>
      </c>
    </row>
    <row r="1976" spans="1:3" x14ac:dyDescent="0.55000000000000004">
      <c r="A1976">
        <v>4530722407</v>
      </c>
      <c r="B1976">
        <v>7</v>
      </c>
      <c r="C1976" t="s">
        <v>47</v>
      </c>
    </row>
    <row r="1977" spans="1:3" x14ac:dyDescent="0.55000000000000004">
      <c r="A1977">
        <v>4530768652</v>
      </c>
      <c r="B1977">
        <v>14</v>
      </c>
      <c r="C1977" t="s">
        <v>47</v>
      </c>
    </row>
    <row r="1978" spans="1:3" x14ac:dyDescent="0.55000000000000004">
      <c r="A1978">
        <v>4530781263</v>
      </c>
      <c r="B1978">
        <v>15</v>
      </c>
      <c r="C1978" t="s">
        <v>47</v>
      </c>
    </row>
    <row r="1979" spans="1:3" hidden="1" x14ac:dyDescent="0.55000000000000004">
      <c r="A1979">
        <v>4530793493</v>
      </c>
      <c r="B1979">
        <v>25</v>
      </c>
      <c r="C1979" t="s">
        <v>47</v>
      </c>
    </row>
    <row r="1980" spans="1:3" x14ac:dyDescent="0.55000000000000004">
      <c r="A1980">
        <v>4530799033</v>
      </c>
      <c r="B1980">
        <v>16</v>
      </c>
      <c r="C1980" t="s">
        <v>47</v>
      </c>
    </row>
    <row r="1981" spans="1:3" x14ac:dyDescent="0.55000000000000004">
      <c r="A1981">
        <v>4530878873</v>
      </c>
      <c r="B1981">
        <v>10</v>
      </c>
      <c r="C1981" t="s">
        <v>47</v>
      </c>
    </row>
    <row r="1982" spans="1:3" x14ac:dyDescent="0.55000000000000004">
      <c r="A1982">
        <v>4530912668</v>
      </c>
      <c r="B1982">
        <v>12</v>
      </c>
      <c r="C1982" t="s">
        <v>47</v>
      </c>
    </row>
    <row r="1983" spans="1:3" hidden="1" x14ac:dyDescent="0.55000000000000004">
      <c r="A1983">
        <v>4530963059</v>
      </c>
      <c r="B1983">
        <v>29</v>
      </c>
      <c r="C1983" t="s">
        <v>47</v>
      </c>
    </row>
    <row r="1984" spans="1:3" hidden="1" x14ac:dyDescent="0.55000000000000004">
      <c r="A1984">
        <v>4531016462</v>
      </c>
      <c r="B1984">
        <v>26</v>
      </c>
      <c r="C1984" t="s">
        <v>47</v>
      </c>
    </row>
    <row r="1985" spans="1:3" x14ac:dyDescent="0.55000000000000004">
      <c r="A1985">
        <v>4531026788</v>
      </c>
      <c r="B1985">
        <v>9</v>
      </c>
      <c r="C1985" t="s">
        <v>47</v>
      </c>
    </row>
    <row r="1986" spans="1:3" x14ac:dyDescent="0.55000000000000004">
      <c r="A1986">
        <v>4531135095</v>
      </c>
      <c r="B1986">
        <v>17</v>
      </c>
      <c r="C1986" t="s">
        <v>47</v>
      </c>
    </row>
    <row r="1987" spans="1:3" x14ac:dyDescent="0.55000000000000004">
      <c r="A1987">
        <v>4531146252</v>
      </c>
      <c r="B1987">
        <v>5</v>
      </c>
      <c r="C1987" t="s">
        <v>47</v>
      </c>
    </row>
    <row r="1988" spans="1:3" x14ac:dyDescent="0.55000000000000004">
      <c r="A1988">
        <v>4531202059</v>
      </c>
      <c r="B1988">
        <v>13</v>
      </c>
      <c r="C1988" t="s">
        <v>47</v>
      </c>
    </row>
    <row r="1989" spans="1:3" x14ac:dyDescent="0.55000000000000004">
      <c r="A1989">
        <v>4531217527</v>
      </c>
      <c r="B1989">
        <v>3</v>
      </c>
      <c r="C1989" t="s">
        <v>47</v>
      </c>
    </row>
    <row r="1990" spans="1:3" hidden="1" x14ac:dyDescent="0.55000000000000004">
      <c r="A1990">
        <v>4531303711</v>
      </c>
      <c r="B1990">
        <v>32</v>
      </c>
      <c r="C1990" t="s">
        <v>47</v>
      </c>
    </row>
    <row r="1991" spans="1:3" hidden="1" x14ac:dyDescent="0.55000000000000004">
      <c r="A1991">
        <v>4800357605</v>
      </c>
      <c r="B1991">
        <v>24</v>
      </c>
      <c r="C1991" t="s">
        <v>1</v>
      </c>
    </row>
    <row r="1992" spans="1:3" hidden="1" x14ac:dyDescent="0.55000000000000004">
      <c r="A1992">
        <v>4800386529</v>
      </c>
      <c r="B1992">
        <v>34</v>
      </c>
      <c r="C1992" t="s">
        <v>687</v>
      </c>
    </row>
    <row r="1993" spans="1:3" hidden="1" x14ac:dyDescent="0.55000000000000004">
      <c r="A1993">
        <v>4800387349</v>
      </c>
      <c r="B1993">
        <v>34</v>
      </c>
      <c r="C1993" t="s">
        <v>0</v>
      </c>
    </row>
    <row r="1994" spans="1:3" x14ac:dyDescent="0.55000000000000004">
      <c r="A1994">
        <v>4800425072</v>
      </c>
      <c r="B1994">
        <v>8</v>
      </c>
      <c r="C1994" t="s">
        <v>688</v>
      </c>
    </row>
    <row r="1995" spans="1:3" x14ac:dyDescent="0.55000000000000004">
      <c r="A1995">
        <v>4800425890</v>
      </c>
      <c r="B1995">
        <v>8</v>
      </c>
      <c r="C1995" t="s">
        <v>0</v>
      </c>
    </row>
    <row r="1996" spans="1:3" hidden="1" x14ac:dyDescent="0.55000000000000004">
      <c r="A1996">
        <v>4800501068</v>
      </c>
      <c r="B1996">
        <v>28</v>
      </c>
      <c r="C1996" t="s">
        <v>689</v>
      </c>
    </row>
    <row r="1997" spans="1:3" hidden="1" x14ac:dyDescent="0.55000000000000004">
      <c r="A1997">
        <v>4800501888</v>
      </c>
      <c r="B1997">
        <v>28</v>
      </c>
      <c r="C1997" t="s">
        <v>0</v>
      </c>
    </row>
    <row r="1998" spans="1:3" x14ac:dyDescent="0.55000000000000004">
      <c r="A1998">
        <v>4800543189</v>
      </c>
      <c r="B1998">
        <v>11</v>
      </c>
      <c r="C1998" t="s">
        <v>690</v>
      </c>
    </row>
    <row r="1999" spans="1:3" x14ac:dyDescent="0.55000000000000004">
      <c r="A1999">
        <v>4800544007</v>
      </c>
      <c r="B1999">
        <v>11</v>
      </c>
      <c r="C1999" t="s">
        <v>0</v>
      </c>
    </row>
    <row r="2000" spans="1:3" hidden="1" x14ac:dyDescent="0.55000000000000004">
      <c r="A2000">
        <v>4800563050</v>
      </c>
      <c r="B2000">
        <v>31</v>
      </c>
      <c r="C2000" t="s">
        <v>691</v>
      </c>
    </row>
    <row r="2001" spans="1:3" hidden="1" x14ac:dyDescent="0.55000000000000004">
      <c r="A2001">
        <v>4800563869</v>
      </c>
      <c r="B2001">
        <v>31</v>
      </c>
      <c r="C2001" t="s">
        <v>0</v>
      </c>
    </row>
    <row r="2002" spans="1:3" x14ac:dyDescent="0.55000000000000004">
      <c r="A2002">
        <v>4800588479</v>
      </c>
      <c r="B2002">
        <v>2</v>
      </c>
      <c r="C2002" t="s">
        <v>692</v>
      </c>
    </row>
    <row r="2003" spans="1:3" x14ac:dyDescent="0.55000000000000004">
      <c r="A2003">
        <v>4800589298</v>
      </c>
      <c r="B2003">
        <v>2</v>
      </c>
      <c r="C2003" t="s">
        <v>0</v>
      </c>
    </row>
    <row r="2004" spans="1:3" x14ac:dyDescent="0.55000000000000004">
      <c r="A2004">
        <v>4800603430</v>
      </c>
      <c r="B2004">
        <v>6</v>
      </c>
      <c r="C2004" t="s">
        <v>693</v>
      </c>
    </row>
    <row r="2005" spans="1:3" hidden="1" x14ac:dyDescent="0.55000000000000004">
      <c r="A2005">
        <v>4800603659</v>
      </c>
      <c r="B2005">
        <v>30</v>
      </c>
      <c r="C2005" t="s">
        <v>694</v>
      </c>
    </row>
    <row r="2006" spans="1:3" x14ac:dyDescent="0.55000000000000004">
      <c r="A2006">
        <v>4800604248</v>
      </c>
      <c r="B2006">
        <v>6</v>
      </c>
      <c r="C2006" t="s">
        <v>0</v>
      </c>
    </row>
    <row r="2007" spans="1:3" hidden="1" x14ac:dyDescent="0.55000000000000004">
      <c r="A2007">
        <v>4800604479</v>
      </c>
      <c r="B2007">
        <v>30</v>
      </c>
      <c r="C2007" t="s">
        <v>0</v>
      </c>
    </row>
    <row r="2008" spans="1:3" hidden="1" x14ac:dyDescent="0.55000000000000004">
      <c r="A2008">
        <v>4800649083</v>
      </c>
      <c r="B2008">
        <v>18</v>
      </c>
      <c r="C2008" t="s">
        <v>1</v>
      </c>
    </row>
    <row r="2009" spans="1:3" x14ac:dyDescent="0.55000000000000004">
      <c r="A2009">
        <v>4800701232</v>
      </c>
      <c r="B2009">
        <v>4</v>
      </c>
      <c r="C2009" t="s">
        <v>695</v>
      </c>
    </row>
    <row r="2010" spans="1:3" x14ac:dyDescent="0.55000000000000004">
      <c r="A2010">
        <v>4800702050</v>
      </c>
      <c r="B2010">
        <v>4</v>
      </c>
      <c r="C2010" t="s">
        <v>0</v>
      </c>
    </row>
    <row r="2011" spans="1:3" hidden="1" x14ac:dyDescent="0.55000000000000004">
      <c r="A2011">
        <v>4800715558</v>
      </c>
      <c r="B2011">
        <v>33</v>
      </c>
      <c r="C2011" t="s">
        <v>696</v>
      </c>
    </row>
    <row r="2012" spans="1:3" hidden="1" x14ac:dyDescent="0.55000000000000004">
      <c r="A2012">
        <v>4800716377</v>
      </c>
      <c r="B2012">
        <v>33</v>
      </c>
      <c r="C2012" t="s">
        <v>0</v>
      </c>
    </row>
    <row r="2013" spans="1:3" x14ac:dyDescent="0.55000000000000004">
      <c r="A2013">
        <v>4800734570</v>
      </c>
      <c r="B2013">
        <v>1</v>
      </c>
      <c r="C2013" t="s">
        <v>697</v>
      </c>
    </row>
    <row r="2014" spans="1:3" x14ac:dyDescent="0.55000000000000004">
      <c r="A2014">
        <v>4800735388</v>
      </c>
      <c r="B2014">
        <v>1</v>
      </c>
      <c r="C2014" t="s">
        <v>0</v>
      </c>
    </row>
    <row r="2015" spans="1:3" hidden="1" x14ac:dyDescent="0.55000000000000004">
      <c r="A2015">
        <v>4800745976</v>
      </c>
      <c r="B2015">
        <v>27</v>
      </c>
      <c r="C2015" t="s">
        <v>698</v>
      </c>
    </row>
    <row r="2016" spans="1:3" hidden="1" x14ac:dyDescent="0.55000000000000004">
      <c r="A2016">
        <v>4800746794</v>
      </c>
      <c r="B2016">
        <v>27</v>
      </c>
      <c r="C2016" t="s">
        <v>0</v>
      </c>
    </row>
    <row r="2017" spans="1:3" x14ac:dyDescent="0.55000000000000004">
      <c r="A2017">
        <v>4800754635</v>
      </c>
      <c r="B2017">
        <v>7</v>
      </c>
      <c r="C2017" t="s">
        <v>699</v>
      </c>
    </row>
    <row r="2018" spans="1:3" x14ac:dyDescent="0.55000000000000004">
      <c r="A2018">
        <v>4800755454</v>
      </c>
      <c r="B2018">
        <v>7</v>
      </c>
      <c r="C2018" t="s">
        <v>0</v>
      </c>
    </row>
    <row r="2019" spans="1:3" hidden="1" x14ac:dyDescent="0.55000000000000004">
      <c r="A2019">
        <v>4800795058</v>
      </c>
      <c r="B2019">
        <v>20</v>
      </c>
      <c r="C2019" t="s">
        <v>1</v>
      </c>
    </row>
    <row r="2020" spans="1:3" x14ac:dyDescent="0.55000000000000004">
      <c r="A2020">
        <v>4800802868</v>
      </c>
      <c r="B2020">
        <v>14</v>
      </c>
      <c r="C2020" t="s">
        <v>700</v>
      </c>
    </row>
    <row r="2021" spans="1:3" x14ac:dyDescent="0.55000000000000004">
      <c r="A2021">
        <v>4800803686</v>
      </c>
      <c r="B2021">
        <v>14</v>
      </c>
      <c r="C2021" t="s">
        <v>0</v>
      </c>
    </row>
    <row r="2022" spans="1:3" x14ac:dyDescent="0.55000000000000004">
      <c r="A2022">
        <v>4800815315</v>
      </c>
      <c r="B2022">
        <v>15</v>
      </c>
      <c r="C2022" t="s">
        <v>701</v>
      </c>
    </row>
    <row r="2023" spans="1:3" x14ac:dyDescent="0.55000000000000004">
      <c r="A2023">
        <v>4800816133</v>
      </c>
      <c r="B2023">
        <v>15</v>
      </c>
      <c r="C2023" t="s">
        <v>0</v>
      </c>
    </row>
    <row r="2024" spans="1:3" hidden="1" x14ac:dyDescent="0.55000000000000004">
      <c r="A2024">
        <v>4800826967</v>
      </c>
      <c r="B2024">
        <v>25</v>
      </c>
      <c r="C2024" t="s">
        <v>702</v>
      </c>
    </row>
    <row r="2025" spans="1:3" hidden="1" x14ac:dyDescent="0.55000000000000004">
      <c r="A2025">
        <v>4800827787</v>
      </c>
      <c r="B2025">
        <v>25</v>
      </c>
      <c r="C2025" t="s">
        <v>0</v>
      </c>
    </row>
    <row r="2026" spans="1:3" x14ac:dyDescent="0.55000000000000004">
      <c r="A2026">
        <v>4800833484</v>
      </c>
      <c r="B2026">
        <v>16</v>
      </c>
      <c r="C2026" t="s">
        <v>703</v>
      </c>
    </row>
    <row r="2027" spans="1:3" x14ac:dyDescent="0.55000000000000004">
      <c r="A2027">
        <v>4800834303</v>
      </c>
      <c r="B2027">
        <v>16</v>
      </c>
      <c r="C2027" t="s">
        <v>0</v>
      </c>
    </row>
    <row r="2028" spans="1:3" x14ac:dyDescent="0.55000000000000004">
      <c r="A2028">
        <v>4800908869</v>
      </c>
      <c r="B2028">
        <v>10</v>
      </c>
      <c r="C2028" t="s">
        <v>704</v>
      </c>
    </row>
    <row r="2029" spans="1:3" x14ac:dyDescent="0.55000000000000004">
      <c r="A2029">
        <v>4800909687</v>
      </c>
      <c r="B2029">
        <v>10</v>
      </c>
      <c r="C2029" t="s">
        <v>0</v>
      </c>
    </row>
    <row r="2030" spans="1:3" x14ac:dyDescent="0.55000000000000004">
      <c r="A2030">
        <v>4800946715</v>
      </c>
      <c r="B2030">
        <v>12</v>
      </c>
      <c r="C2030" t="s">
        <v>705</v>
      </c>
    </row>
    <row r="2031" spans="1:3" x14ac:dyDescent="0.55000000000000004">
      <c r="A2031">
        <v>4800947533</v>
      </c>
      <c r="B2031">
        <v>12</v>
      </c>
      <c r="C2031" t="s">
        <v>0</v>
      </c>
    </row>
    <row r="2032" spans="1:3" hidden="1" x14ac:dyDescent="0.55000000000000004">
      <c r="A2032">
        <v>4800985635</v>
      </c>
      <c r="B2032">
        <v>22</v>
      </c>
      <c r="C2032" t="s">
        <v>1</v>
      </c>
    </row>
    <row r="2033" spans="1:3" hidden="1" x14ac:dyDescent="0.55000000000000004">
      <c r="A2033">
        <v>4800997610</v>
      </c>
      <c r="B2033">
        <v>29</v>
      </c>
      <c r="C2033" t="s">
        <v>706</v>
      </c>
    </row>
    <row r="2034" spans="1:3" hidden="1" x14ac:dyDescent="0.55000000000000004">
      <c r="A2034">
        <v>4800998428</v>
      </c>
      <c r="B2034">
        <v>29</v>
      </c>
      <c r="C2034" t="s">
        <v>0</v>
      </c>
    </row>
    <row r="2035" spans="1:3" hidden="1" x14ac:dyDescent="0.55000000000000004">
      <c r="A2035">
        <v>4801041636</v>
      </c>
      <c r="B2035">
        <v>19</v>
      </c>
      <c r="C2035" t="s">
        <v>1</v>
      </c>
    </row>
    <row r="2036" spans="1:3" hidden="1" x14ac:dyDescent="0.55000000000000004">
      <c r="A2036">
        <v>4801050855</v>
      </c>
      <c r="B2036">
        <v>26</v>
      </c>
      <c r="C2036" t="s">
        <v>707</v>
      </c>
    </row>
    <row r="2037" spans="1:3" hidden="1" x14ac:dyDescent="0.55000000000000004">
      <c r="A2037">
        <v>4801051673</v>
      </c>
      <c r="B2037">
        <v>26</v>
      </c>
      <c r="C2037" t="s">
        <v>0</v>
      </c>
    </row>
    <row r="2038" spans="1:3" x14ac:dyDescent="0.55000000000000004">
      <c r="A2038">
        <v>4801061102</v>
      </c>
      <c r="B2038">
        <v>9</v>
      </c>
      <c r="C2038" t="s">
        <v>708</v>
      </c>
    </row>
    <row r="2039" spans="1:3" x14ac:dyDescent="0.55000000000000004">
      <c r="A2039">
        <v>4801061920</v>
      </c>
      <c r="B2039">
        <v>9</v>
      </c>
      <c r="C2039" t="s">
        <v>0</v>
      </c>
    </row>
    <row r="2040" spans="1:3" x14ac:dyDescent="0.55000000000000004">
      <c r="A2040">
        <v>4801067884</v>
      </c>
      <c r="B2040">
        <v>5</v>
      </c>
      <c r="C2040" t="s">
        <v>709</v>
      </c>
    </row>
    <row r="2041" spans="1:3" x14ac:dyDescent="0.55000000000000004">
      <c r="A2041">
        <v>4801068702</v>
      </c>
      <c r="B2041">
        <v>5</v>
      </c>
      <c r="C2041" t="s">
        <v>0</v>
      </c>
    </row>
    <row r="2042" spans="1:3" x14ac:dyDescent="0.55000000000000004">
      <c r="A2042">
        <v>4801169606</v>
      </c>
      <c r="B2042">
        <v>17</v>
      </c>
      <c r="C2042" t="s">
        <v>710</v>
      </c>
    </row>
    <row r="2043" spans="1:3" x14ac:dyDescent="0.55000000000000004">
      <c r="A2043">
        <v>4801170425</v>
      </c>
      <c r="B2043">
        <v>17</v>
      </c>
      <c r="C2043" t="s">
        <v>0</v>
      </c>
    </row>
    <row r="2044" spans="1:3" hidden="1" x14ac:dyDescent="0.55000000000000004">
      <c r="A2044">
        <v>4801229248</v>
      </c>
      <c r="B2044">
        <v>21</v>
      </c>
      <c r="C2044" t="s">
        <v>1</v>
      </c>
    </row>
    <row r="2045" spans="1:3" x14ac:dyDescent="0.55000000000000004">
      <c r="A2045">
        <v>4801236736</v>
      </c>
      <c r="B2045">
        <v>13</v>
      </c>
      <c r="C2045" t="s">
        <v>711</v>
      </c>
    </row>
    <row r="2046" spans="1:3" x14ac:dyDescent="0.55000000000000004">
      <c r="A2046">
        <v>4801237555</v>
      </c>
      <c r="B2046">
        <v>13</v>
      </c>
      <c r="C2046" t="s">
        <v>0</v>
      </c>
    </row>
    <row r="2047" spans="1:3" x14ac:dyDescent="0.55000000000000004">
      <c r="A2047">
        <v>4801252113</v>
      </c>
      <c r="B2047">
        <v>3</v>
      </c>
      <c r="C2047" t="s">
        <v>712</v>
      </c>
    </row>
    <row r="2048" spans="1:3" x14ac:dyDescent="0.55000000000000004">
      <c r="A2048">
        <v>4801252931</v>
      </c>
      <c r="B2048">
        <v>3</v>
      </c>
      <c r="C2048" t="s">
        <v>0</v>
      </c>
    </row>
    <row r="2049" spans="1:3" hidden="1" x14ac:dyDescent="0.55000000000000004">
      <c r="A2049">
        <v>4801267804</v>
      </c>
      <c r="B2049">
        <v>23</v>
      </c>
      <c r="C2049" t="s">
        <v>1</v>
      </c>
    </row>
    <row r="2050" spans="1:3" hidden="1" x14ac:dyDescent="0.55000000000000004">
      <c r="A2050">
        <v>4801337165</v>
      </c>
      <c r="B2050">
        <v>32</v>
      </c>
      <c r="C2050" t="s">
        <v>713</v>
      </c>
    </row>
    <row r="2051" spans="1:3" hidden="1" x14ac:dyDescent="0.55000000000000004">
      <c r="A2051">
        <v>4801337985</v>
      </c>
      <c r="B2051">
        <v>32</v>
      </c>
      <c r="C2051" t="s">
        <v>0</v>
      </c>
    </row>
    <row r="2052" spans="1:3" hidden="1" x14ac:dyDescent="0.55000000000000004">
      <c r="A2052">
        <v>4805386350</v>
      </c>
      <c r="B2052">
        <v>34</v>
      </c>
      <c r="C2052" t="s">
        <v>714</v>
      </c>
    </row>
    <row r="2053" spans="1:3" x14ac:dyDescent="0.55000000000000004">
      <c r="A2053">
        <v>4805423481</v>
      </c>
      <c r="B2053">
        <v>8</v>
      </c>
      <c r="C2053" t="s">
        <v>714</v>
      </c>
    </row>
    <row r="2054" spans="1:3" hidden="1" x14ac:dyDescent="0.55000000000000004">
      <c r="A2054">
        <v>4805500865</v>
      </c>
      <c r="B2054">
        <v>28</v>
      </c>
      <c r="C2054" t="s">
        <v>714</v>
      </c>
    </row>
    <row r="2055" spans="1:3" x14ac:dyDescent="0.55000000000000004">
      <c r="A2055">
        <v>4805541304</v>
      </c>
      <c r="B2055">
        <v>11</v>
      </c>
      <c r="C2055" t="s">
        <v>714</v>
      </c>
    </row>
    <row r="2056" spans="1:3" hidden="1" x14ac:dyDescent="0.55000000000000004">
      <c r="A2056">
        <v>4805562823</v>
      </c>
      <c r="B2056">
        <v>31</v>
      </c>
      <c r="C2056" t="s">
        <v>714</v>
      </c>
    </row>
    <row r="2057" spans="1:3" x14ac:dyDescent="0.55000000000000004">
      <c r="A2057">
        <v>4805586873</v>
      </c>
      <c r="B2057">
        <v>2</v>
      </c>
      <c r="C2057" t="s">
        <v>714</v>
      </c>
    </row>
    <row r="2058" spans="1:3" x14ac:dyDescent="0.55000000000000004">
      <c r="A2058">
        <v>4805601409</v>
      </c>
      <c r="B2058">
        <v>6</v>
      </c>
      <c r="C2058" t="s">
        <v>714</v>
      </c>
    </row>
    <row r="2059" spans="1:3" hidden="1" x14ac:dyDescent="0.55000000000000004">
      <c r="A2059">
        <v>4805629906</v>
      </c>
      <c r="B2059">
        <v>30</v>
      </c>
      <c r="C2059" t="s">
        <v>714</v>
      </c>
    </row>
    <row r="2060" spans="1:3" hidden="1" x14ac:dyDescent="0.55000000000000004">
      <c r="A2060">
        <v>4805640125</v>
      </c>
      <c r="B2060">
        <v>21</v>
      </c>
      <c r="C2060" t="s">
        <v>715</v>
      </c>
    </row>
    <row r="2061" spans="1:3" hidden="1" x14ac:dyDescent="0.55000000000000004">
      <c r="A2061">
        <v>4805648223</v>
      </c>
      <c r="B2061">
        <v>20</v>
      </c>
      <c r="C2061" t="s">
        <v>716</v>
      </c>
    </row>
    <row r="2062" spans="1:3" hidden="1" x14ac:dyDescent="0.55000000000000004">
      <c r="A2062">
        <v>4805654146</v>
      </c>
      <c r="B2062">
        <v>23</v>
      </c>
      <c r="C2062" t="s">
        <v>717</v>
      </c>
    </row>
    <row r="2063" spans="1:3" x14ac:dyDescent="0.55000000000000004">
      <c r="A2063">
        <v>4805699111</v>
      </c>
      <c r="B2063">
        <v>4</v>
      </c>
      <c r="C2063" t="s">
        <v>714</v>
      </c>
    </row>
    <row r="2064" spans="1:3" hidden="1" x14ac:dyDescent="0.55000000000000004">
      <c r="A2064">
        <v>4805712583</v>
      </c>
      <c r="B2064">
        <v>21</v>
      </c>
      <c r="C2064" t="s">
        <v>718</v>
      </c>
    </row>
    <row r="2065" spans="1:3" hidden="1" x14ac:dyDescent="0.55000000000000004">
      <c r="A2065">
        <v>4805715093</v>
      </c>
      <c r="B2065">
        <v>33</v>
      </c>
      <c r="C2065" t="s">
        <v>714</v>
      </c>
    </row>
    <row r="2066" spans="1:3" x14ac:dyDescent="0.55000000000000004">
      <c r="A2066">
        <v>4805732949</v>
      </c>
      <c r="B2066">
        <v>1</v>
      </c>
      <c r="C2066" t="s">
        <v>714</v>
      </c>
    </row>
    <row r="2067" spans="1:3" hidden="1" x14ac:dyDescent="0.55000000000000004">
      <c r="A2067">
        <v>4805746237</v>
      </c>
      <c r="B2067">
        <v>27</v>
      </c>
      <c r="C2067" t="s">
        <v>714</v>
      </c>
    </row>
    <row r="2068" spans="1:3" x14ac:dyDescent="0.55000000000000004">
      <c r="A2068">
        <v>4805752482</v>
      </c>
      <c r="B2068">
        <v>7</v>
      </c>
      <c r="C2068" t="s">
        <v>714</v>
      </c>
    </row>
    <row r="2069" spans="1:3" hidden="1" x14ac:dyDescent="0.55000000000000004">
      <c r="A2069">
        <v>4805773635</v>
      </c>
      <c r="B2069">
        <v>21</v>
      </c>
      <c r="C2069" t="s">
        <v>719</v>
      </c>
    </row>
    <row r="2070" spans="1:3" x14ac:dyDescent="0.55000000000000004">
      <c r="A2070">
        <v>4805800809</v>
      </c>
      <c r="B2070">
        <v>14</v>
      </c>
      <c r="C2070" t="s">
        <v>714</v>
      </c>
    </row>
    <row r="2071" spans="1:3" hidden="1" x14ac:dyDescent="0.55000000000000004">
      <c r="A2071">
        <v>4805802866</v>
      </c>
      <c r="B2071">
        <v>21</v>
      </c>
      <c r="C2071" t="s">
        <v>720</v>
      </c>
    </row>
    <row r="2072" spans="1:3" x14ac:dyDescent="0.55000000000000004">
      <c r="A2072">
        <v>4805813302</v>
      </c>
      <c r="B2072">
        <v>15</v>
      </c>
      <c r="C2072" t="s">
        <v>714</v>
      </c>
    </row>
    <row r="2073" spans="1:3" hidden="1" x14ac:dyDescent="0.55000000000000004">
      <c r="A2073">
        <v>4805827630</v>
      </c>
      <c r="B2073">
        <v>25</v>
      </c>
      <c r="C2073" t="s">
        <v>714</v>
      </c>
    </row>
    <row r="2074" spans="1:3" x14ac:dyDescent="0.55000000000000004">
      <c r="A2074">
        <v>4805835032</v>
      </c>
      <c r="B2074">
        <v>16</v>
      </c>
      <c r="C2074" t="s">
        <v>714</v>
      </c>
    </row>
    <row r="2075" spans="1:3" hidden="1" x14ac:dyDescent="0.55000000000000004">
      <c r="A2075">
        <v>4805889016</v>
      </c>
      <c r="B2075">
        <v>21</v>
      </c>
      <c r="C2075" t="s">
        <v>721</v>
      </c>
    </row>
    <row r="2076" spans="1:3" x14ac:dyDescent="0.55000000000000004">
      <c r="A2076">
        <v>4805907233</v>
      </c>
      <c r="B2076">
        <v>10</v>
      </c>
      <c r="C2076" t="s">
        <v>714</v>
      </c>
    </row>
    <row r="2077" spans="1:3" hidden="1" x14ac:dyDescent="0.55000000000000004">
      <c r="A2077">
        <v>4805912965</v>
      </c>
      <c r="B2077">
        <v>21</v>
      </c>
      <c r="C2077" t="s">
        <v>722</v>
      </c>
    </row>
    <row r="2078" spans="1:3" x14ac:dyDescent="0.55000000000000004">
      <c r="A2078">
        <v>4805945047</v>
      </c>
      <c r="B2078">
        <v>12</v>
      </c>
      <c r="C2078" t="s">
        <v>714</v>
      </c>
    </row>
    <row r="2079" spans="1:3" hidden="1" x14ac:dyDescent="0.55000000000000004">
      <c r="A2079">
        <v>4805960467</v>
      </c>
      <c r="B2079">
        <v>21</v>
      </c>
      <c r="C2079" t="s">
        <v>723</v>
      </c>
    </row>
    <row r="2080" spans="1:3" hidden="1" x14ac:dyDescent="0.55000000000000004">
      <c r="A2080">
        <v>4805966865</v>
      </c>
      <c r="B2080">
        <v>22</v>
      </c>
      <c r="C2080" t="s">
        <v>724</v>
      </c>
    </row>
    <row r="2081" spans="1:3" hidden="1" x14ac:dyDescent="0.55000000000000004">
      <c r="A2081">
        <v>4805992676</v>
      </c>
      <c r="B2081">
        <v>21</v>
      </c>
      <c r="C2081" t="s">
        <v>725</v>
      </c>
    </row>
    <row r="2082" spans="1:3" hidden="1" x14ac:dyDescent="0.55000000000000004">
      <c r="A2082">
        <v>4805998935</v>
      </c>
      <c r="B2082">
        <v>29</v>
      </c>
      <c r="C2082" t="s">
        <v>714</v>
      </c>
    </row>
    <row r="2083" spans="1:3" hidden="1" x14ac:dyDescent="0.55000000000000004">
      <c r="A2083">
        <v>4806020329</v>
      </c>
      <c r="B2083">
        <v>23</v>
      </c>
      <c r="C2083" t="s">
        <v>726</v>
      </c>
    </row>
    <row r="2084" spans="1:3" hidden="1" x14ac:dyDescent="0.55000000000000004">
      <c r="A2084">
        <v>4806022241</v>
      </c>
      <c r="B2084">
        <v>21</v>
      </c>
      <c r="C2084" t="s">
        <v>727</v>
      </c>
    </row>
    <row r="2085" spans="1:3" hidden="1" x14ac:dyDescent="0.55000000000000004">
      <c r="A2085">
        <v>4806049874</v>
      </c>
      <c r="B2085">
        <v>26</v>
      </c>
      <c r="C2085" t="s">
        <v>714</v>
      </c>
    </row>
    <row r="2086" spans="1:3" x14ac:dyDescent="0.55000000000000004">
      <c r="A2086">
        <v>4806059230</v>
      </c>
      <c r="B2086">
        <v>9</v>
      </c>
      <c r="C2086" t="s">
        <v>714</v>
      </c>
    </row>
    <row r="2087" spans="1:3" x14ac:dyDescent="0.55000000000000004">
      <c r="A2087">
        <v>4806065864</v>
      </c>
      <c r="B2087">
        <v>5</v>
      </c>
      <c r="C2087" t="s">
        <v>714</v>
      </c>
    </row>
    <row r="2088" spans="1:3" hidden="1" x14ac:dyDescent="0.55000000000000004">
      <c r="A2088">
        <v>4806117975</v>
      </c>
      <c r="B2088">
        <v>21</v>
      </c>
      <c r="C2088" t="s">
        <v>728</v>
      </c>
    </row>
    <row r="2089" spans="1:3" hidden="1" x14ac:dyDescent="0.55000000000000004">
      <c r="A2089">
        <v>4806137528</v>
      </c>
      <c r="B2089">
        <v>20</v>
      </c>
      <c r="C2089" t="s">
        <v>729</v>
      </c>
    </row>
    <row r="2090" spans="1:3" hidden="1" x14ac:dyDescent="0.55000000000000004">
      <c r="A2090">
        <v>4806143909</v>
      </c>
      <c r="B2090">
        <v>21</v>
      </c>
      <c r="C2090" t="s">
        <v>730</v>
      </c>
    </row>
    <row r="2091" spans="1:3" hidden="1" x14ac:dyDescent="0.55000000000000004">
      <c r="A2091">
        <v>4806166324</v>
      </c>
      <c r="B2091">
        <v>21</v>
      </c>
      <c r="C2091" t="s">
        <v>731</v>
      </c>
    </row>
    <row r="2092" spans="1:3" x14ac:dyDescent="0.55000000000000004">
      <c r="A2092">
        <v>4806171293</v>
      </c>
      <c r="B2092">
        <v>17</v>
      </c>
      <c r="C2092" t="s">
        <v>714</v>
      </c>
    </row>
    <row r="2093" spans="1:3" hidden="1" x14ac:dyDescent="0.55000000000000004">
      <c r="A2093">
        <v>4806214993</v>
      </c>
      <c r="B2093">
        <v>21</v>
      </c>
      <c r="C2093" t="s">
        <v>732</v>
      </c>
    </row>
    <row r="2094" spans="1:3" x14ac:dyDescent="0.55000000000000004">
      <c r="A2094">
        <v>4806234584</v>
      </c>
      <c r="B2094">
        <v>13</v>
      </c>
      <c r="C2094" t="s">
        <v>714</v>
      </c>
    </row>
    <row r="2095" spans="1:3" x14ac:dyDescent="0.55000000000000004">
      <c r="A2095">
        <v>4806250052</v>
      </c>
      <c r="B2095">
        <v>3</v>
      </c>
      <c r="C2095" t="s">
        <v>714</v>
      </c>
    </row>
    <row r="2096" spans="1:3" hidden="1" x14ac:dyDescent="0.55000000000000004">
      <c r="A2096">
        <v>4806253549</v>
      </c>
      <c r="B2096">
        <v>21</v>
      </c>
      <c r="C2096" t="s">
        <v>733</v>
      </c>
    </row>
    <row r="2097" spans="1:3" hidden="1" x14ac:dyDescent="0.55000000000000004">
      <c r="A2097">
        <v>4806337850</v>
      </c>
      <c r="B2097">
        <v>32</v>
      </c>
      <c r="C2097" t="s">
        <v>714</v>
      </c>
    </row>
    <row r="2098" spans="1:3" hidden="1" x14ac:dyDescent="0.55000000000000004">
      <c r="A2098">
        <v>4806365183</v>
      </c>
      <c r="B2098">
        <v>21</v>
      </c>
      <c r="C2098" t="s">
        <v>734</v>
      </c>
    </row>
    <row r="2099" spans="1:3" hidden="1" x14ac:dyDescent="0.55000000000000004">
      <c r="A2099">
        <v>4806420817</v>
      </c>
      <c r="B2099">
        <v>19</v>
      </c>
      <c r="C2099" t="s">
        <v>735</v>
      </c>
    </row>
    <row r="2100" spans="1:3" hidden="1" x14ac:dyDescent="0.55000000000000004">
      <c r="A2100">
        <v>4806432422</v>
      </c>
      <c r="B2100">
        <v>24</v>
      </c>
      <c r="C2100" t="s">
        <v>736</v>
      </c>
    </row>
    <row r="2101" spans="1:3" hidden="1" x14ac:dyDescent="0.55000000000000004">
      <c r="A2101">
        <v>4806440650</v>
      </c>
      <c r="B2101">
        <v>24</v>
      </c>
      <c r="C2101" t="s">
        <v>737</v>
      </c>
    </row>
    <row r="2102" spans="1:3" hidden="1" x14ac:dyDescent="0.55000000000000004">
      <c r="A2102">
        <v>4807902736</v>
      </c>
      <c r="B2102">
        <v>21</v>
      </c>
      <c r="C2102" t="s">
        <v>738</v>
      </c>
    </row>
    <row r="2103" spans="1:3" hidden="1" x14ac:dyDescent="0.55000000000000004">
      <c r="A2103">
        <v>4830384304</v>
      </c>
      <c r="B2103">
        <v>34</v>
      </c>
      <c r="C2103" t="s">
        <v>47</v>
      </c>
    </row>
    <row r="2104" spans="1:3" x14ac:dyDescent="0.55000000000000004">
      <c r="A2104">
        <v>4830422233</v>
      </c>
      <c r="B2104">
        <v>8</v>
      </c>
      <c r="C2104" t="s">
        <v>47</v>
      </c>
    </row>
    <row r="2105" spans="1:3" hidden="1" x14ac:dyDescent="0.55000000000000004">
      <c r="A2105">
        <v>4830498923</v>
      </c>
      <c r="B2105">
        <v>28</v>
      </c>
      <c r="C2105" t="s">
        <v>47</v>
      </c>
    </row>
    <row r="2106" spans="1:3" x14ac:dyDescent="0.55000000000000004">
      <c r="A2106">
        <v>4830539878</v>
      </c>
      <c r="B2106">
        <v>11</v>
      </c>
      <c r="C2106" t="s">
        <v>47</v>
      </c>
    </row>
    <row r="2107" spans="1:3" hidden="1" x14ac:dyDescent="0.55000000000000004">
      <c r="A2107">
        <v>4830560881</v>
      </c>
      <c r="B2107">
        <v>31</v>
      </c>
      <c r="C2107" t="s">
        <v>47</v>
      </c>
    </row>
    <row r="2108" spans="1:3" x14ac:dyDescent="0.55000000000000004">
      <c r="A2108">
        <v>4830585538</v>
      </c>
      <c r="B2108">
        <v>2</v>
      </c>
      <c r="C2108" t="s">
        <v>47</v>
      </c>
    </row>
    <row r="2109" spans="1:3" x14ac:dyDescent="0.55000000000000004">
      <c r="A2109">
        <v>4830600074</v>
      </c>
      <c r="B2109">
        <v>6</v>
      </c>
      <c r="C2109" t="s">
        <v>47</v>
      </c>
    </row>
    <row r="2110" spans="1:3" hidden="1" x14ac:dyDescent="0.55000000000000004">
      <c r="A2110">
        <v>4830601387</v>
      </c>
      <c r="B2110">
        <v>30</v>
      </c>
      <c r="C2110" t="s">
        <v>47</v>
      </c>
    </row>
    <row r="2111" spans="1:3" x14ac:dyDescent="0.55000000000000004">
      <c r="A2111">
        <v>4830697776</v>
      </c>
      <c r="B2111">
        <v>4</v>
      </c>
      <c r="C2111" t="s">
        <v>47</v>
      </c>
    </row>
    <row r="2112" spans="1:3" hidden="1" x14ac:dyDescent="0.55000000000000004">
      <c r="A2112">
        <v>4830712604</v>
      </c>
      <c r="B2112">
        <v>33</v>
      </c>
      <c r="C2112" t="s">
        <v>47</v>
      </c>
    </row>
    <row r="2113" spans="1:3" x14ac:dyDescent="0.55000000000000004">
      <c r="A2113">
        <v>4830731614</v>
      </c>
      <c r="B2113">
        <v>1</v>
      </c>
      <c r="C2113" t="s">
        <v>47</v>
      </c>
    </row>
    <row r="2114" spans="1:3" hidden="1" x14ac:dyDescent="0.55000000000000004">
      <c r="A2114">
        <v>4830742866</v>
      </c>
      <c r="B2114">
        <v>27</v>
      </c>
      <c r="C2114" t="s">
        <v>47</v>
      </c>
    </row>
    <row r="2115" spans="1:3" x14ac:dyDescent="0.55000000000000004">
      <c r="A2115">
        <v>4830751234</v>
      </c>
      <c r="B2115">
        <v>7</v>
      </c>
      <c r="C2115" t="s">
        <v>47</v>
      </c>
    </row>
    <row r="2116" spans="1:3" x14ac:dyDescent="0.55000000000000004">
      <c r="A2116">
        <v>4830799606</v>
      </c>
      <c r="B2116">
        <v>14</v>
      </c>
      <c r="C2116" t="s">
        <v>47</v>
      </c>
    </row>
    <row r="2117" spans="1:3" x14ac:dyDescent="0.55000000000000004">
      <c r="A2117">
        <v>4830811967</v>
      </c>
      <c r="B2117">
        <v>15</v>
      </c>
      <c r="C2117" t="s">
        <v>47</v>
      </c>
    </row>
    <row r="2118" spans="1:3" hidden="1" x14ac:dyDescent="0.55000000000000004">
      <c r="A2118">
        <v>4830824724</v>
      </c>
      <c r="B2118">
        <v>25</v>
      </c>
      <c r="C2118" t="s">
        <v>47</v>
      </c>
    </row>
    <row r="2119" spans="1:3" x14ac:dyDescent="0.55000000000000004">
      <c r="A2119">
        <v>4830830173</v>
      </c>
      <c r="B2119">
        <v>16</v>
      </c>
      <c r="C2119" t="s">
        <v>47</v>
      </c>
    </row>
    <row r="2120" spans="1:3" x14ac:dyDescent="0.55000000000000004">
      <c r="A2120">
        <v>4830905898</v>
      </c>
      <c r="B2120">
        <v>10</v>
      </c>
      <c r="C2120" t="s">
        <v>47</v>
      </c>
    </row>
    <row r="2121" spans="1:3" x14ac:dyDescent="0.55000000000000004">
      <c r="A2121">
        <v>4830943844</v>
      </c>
      <c r="B2121">
        <v>12</v>
      </c>
      <c r="C2121" t="s">
        <v>47</v>
      </c>
    </row>
    <row r="2122" spans="1:3" hidden="1" x14ac:dyDescent="0.55000000000000004">
      <c r="A2122">
        <v>4830994198</v>
      </c>
      <c r="B2122">
        <v>29</v>
      </c>
      <c r="C2122" t="s">
        <v>47</v>
      </c>
    </row>
    <row r="2123" spans="1:3" hidden="1" x14ac:dyDescent="0.55000000000000004">
      <c r="A2123">
        <v>4831047738</v>
      </c>
      <c r="B2123">
        <v>26</v>
      </c>
      <c r="C2123" t="s">
        <v>47</v>
      </c>
    </row>
    <row r="2124" spans="1:3" x14ac:dyDescent="0.55000000000000004">
      <c r="A2124">
        <v>4831057895</v>
      </c>
      <c r="B2124">
        <v>9</v>
      </c>
      <c r="C2124" t="s">
        <v>47</v>
      </c>
    </row>
    <row r="2125" spans="1:3" x14ac:dyDescent="0.55000000000000004">
      <c r="A2125">
        <v>4831064529</v>
      </c>
      <c r="B2125">
        <v>5</v>
      </c>
      <c r="C2125" t="s">
        <v>47</v>
      </c>
    </row>
    <row r="2126" spans="1:3" x14ac:dyDescent="0.55000000000000004">
      <c r="A2126">
        <v>4831166280</v>
      </c>
      <c r="B2126">
        <v>17</v>
      </c>
      <c r="C2126" t="s">
        <v>47</v>
      </c>
    </row>
    <row r="2127" spans="1:3" x14ac:dyDescent="0.55000000000000004">
      <c r="A2127">
        <v>4831254330</v>
      </c>
      <c r="B2127">
        <v>3</v>
      </c>
      <c r="C2127" t="s">
        <v>47</v>
      </c>
    </row>
    <row r="2128" spans="1:3" x14ac:dyDescent="0.55000000000000004">
      <c r="A2128">
        <v>4831273037</v>
      </c>
      <c r="B2128">
        <v>13</v>
      </c>
      <c r="C2128" t="s">
        <v>47</v>
      </c>
    </row>
    <row r="2129" spans="1:3" hidden="1" x14ac:dyDescent="0.55000000000000004">
      <c r="A2129">
        <v>4831334942</v>
      </c>
      <c r="B2129">
        <v>32</v>
      </c>
      <c r="C2129" t="s">
        <v>47</v>
      </c>
    </row>
    <row r="2130" spans="1:3" hidden="1" x14ac:dyDescent="0.55000000000000004">
      <c r="A2130">
        <v>5100353079</v>
      </c>
      <c r="B2130">
        <v>34</v>
      </c>
      <c r="C2130" t="s">
        <v>0</v>
      </c>
    </row>
    <row r="2131" spans="1:3" hidden="1" x14ac:dyDescent="0.55000000000000004">
      <c r="A2131">
        <v>5100357605</v>
      </c>
      <c r="B2131">
        <v>24</v>
      </c>
      <c r="C2131" t="s">
        <v>1</v>
      </c>
    </row>
    <row r="2132" spans="1:3" hidden="1" x14ac:dyDescent="0.55000000000000004">
      <c r="A2132">
        <v>5100387592</v>
      </c>
      <c r="B2132">
        <v>34</v>
      </c>
      <c r="C2132" t="s">
        <v>739</v>
      </c>
    </row>
    <row r="2133" spans="1:3" hidden="1" x14ac:dyDescent="0.55000000000000004">
      <c r="A2133">
        <v>5100467698</v>
      </c>
      <c r="B2133">
        <v>28</v>
      </c>
      <c r="C2133" t="s">
        <v>0</v>
      </c>
    </row>
    <row r="2134" spans="1:3" hidden="1" x14ac:dyDescent="0.55000000000000004">
      <c r="A2134">
        <v>5100502704</v>
      </c>
      <c r="B2134">
        <v>28</v>
      </c>
      <c r="C2134" t="s">
        <v>740</v>
      </c>
    </row>
    <row r="2135" spans="1:3" x14ac:dyDescent="0.55000000000000004">
      <c r="A2135">
        <v>5100508682</v>
      </c>
      <c r="B2135">
        <v>11</v>
      </c>
      <c r="C2135" t="s">
        <v>0</v>
      </c>
    </row>
    <row r="2136" spans="1:3" hidden="1" x14ac:dyDescent="0.55000000000000004">
      <c r="A2136">
        <v>5100529656</v>
      </c>
      <c r="B2136">
        <v>31</v>
      </c>
      <c r="C2136" t="s">
        <v>0</v>
      </c>
    </row>
    <row r="2137" spans="1:3" x14ac:dyDescent="0.55000000000000004">
      <c r="A2137">
        <v>5100544388</v>
      </c>
      <c r="B2137">
        <v>11</v>
      </c>
      <c r="C2137" t="s">
        <v>741</v>
      </c>
    </row>
    <row r="2138" spans="1:3" x14ac:dyDescent="0.55000000000000004">
      <c r="A2138">
        <v>5100554313</v>
      </c>
      <c r="B2138">
        <v>2</v>
      </c>
      <c r="C2138" t="s">
        <v>0</v>
      </c>
    </row>
    <row r="2139" spans="1:3" hidden="1" x14ac:dyDescent="0.55000000000000004">
      <c r="A2139">
        <v>5100564195</v>
      </c>
      <c r="B2139">
        <v>31</v>
      </c>
      <c r="C2139" t="s">
        <v>742</v>
      </c>
    </row>
    <row r="2140" spans="1:3" x14ac:dyDescent="0.55000000000000004">
      <c r="A2140">
        <v>5100568886</v>
      </c>
      <c r="B2140">
        <v>6</v>
      </c>
      <c r="C2140" t="s">
        <v>0</v>
      </c>
    </row>
    <row r="2141" spans="1:3" hidden="1" x14ac:dyDescent="0.55000000000000004">
      <c r="A2141">
        <v>5100570117</v>
      </c>
      <c r="B2141">
        <v>30</v>
      </c>
      <c r="C2141" t="s">
        <v>0</v>
      </c>
    </row>
    <row r="2142" spans="1:3" x14ac:dyDescent="0.55000000000000004">
      <c r="A2142">
        <v>5100589627</v>
      </c>
      <c r="B2142">
        <v>2</v>
      </c>
      <c r="C2142" t="s">
        <v>743</v>
      </c>
    </row>
    <row r="2143" spans="1:3" x14ac:dyDescent="0.55000000000000004">
      <c r="A2143">
        <v>5100604665</v>
      </c>
      <c r="B2143">
        <v>6</v>
      </c>
      <c r="C2143" t="s">
        <v>744</v>
      </c>
    </row>
    <row r="2144" spans="1:3" hidden="1" x14ac:dyDescent="0.55000000000000004">
      <c r="A2144">
        <v>5100605237</v>
      </c>
      <c r="B2144">
        <v>30</v>
      </c>
      <c r="C2144" t="s">
        <v>745</v>
      </c>
    </row>
    <row r="2145" spans="1:3" hidden="1" x14ac:dyDescent="0.55000000000000004">
      <c r="A2145">
        <v>5100649083</v>
      </c>
      <c r="B2145">
        <v>18</v>
      </c>
      <c r="C2145" t="s">
        <v>1</v>
      </c>
    </row>
    <row r="2146" spans="1:3" x14ac:dyDescent="0.55000000000000004">
      <c r="A2146">
        <v>5100666551</v>
      </c>
      <c r="B2146">
        <v>4</v>
      </c>
      <c r="C2146" t="s">
        <v>0</v>
      </c>
    </row>
    <row r="2147" spans="1:3" hidden="1" x14ac:dyDescent="0.55000000000000004">
      <c r="A2147">
        <v>5100681334</v>
      </c>
      <c r="B2147">
        <v>33</v>
      </c>
      <c r="C2147" t="s">
        <v>0</v>
      </c>
    </row>
    <row r="2148" spans="1:3" x14ac:dyDescent="0.55000000000000004">
      <c r="A2148">
        <v>5100701964</v>
      </c>
      <c r="B2148">
        <v>4</v>
      </c>
      <c r="C2148" t="s">
        <v>746</v>
      </c>
    </row>
    <row r="2149" spans="1:3" hidden="1" x14ac:dyDescent="0.55000000000000004">
      <c r="A2149">
        <v>5100711641</v>
      </c>
      <c r="B2149">
        <v>27</v>
      </c>
      <c r="C2149" t="s">
        <v>0</v>
      </c>
    </row>
    <row r="2150" spans="1:3" hidden="1" x14ac:dyDescent="0.55000000000000004">
      <c r="A2150">
        <v>5100716358</v>
      </c>
      <c r="B2150">
        <v>33</v>
      </c>
      <c r="C2150" t="s">
        <v>747</v>
      </c>
    </row>
    <row r="2151" spans="1:3" x14ac:dyDescent="0.55000000000000004">
      <c r="A2151">
        <v>5100720315</v>
      </c>
      <c r="B2151">
        <v>7</v>
      </c>
      <c r="C2151" t="s">
        <v>0</v>
      </c>
    </row>
    <row r="2152" spans="1:3" hidden="1" x14ac:dyDescent="0.55000000000000004">
      <c r="A2152">
        <v>5100747055</v>
      </c>
      <c r="B2152">
        <v>27</v>
      </c>
      <c r="C2152" t="s">
        <v>748</v>
      </c>
    </row>
    <row r="2153" spans="1:3" x14ac:dyDescent="0.55000000000000004">
      <c r="A2153">
        <v>5100755689</v>
      </c>
      <c r="B2153">
        <v>7</v>
      </c>
      <c r="C2153" t="s">
        <v>749</v>
      </c>
    </row>
    <row r="2154" spans="1:3" x14ac:dyDescent="0.55000000000000004">
      <c r="A2154">
        <v>5100768301</v>
      </c>
      <c r="B2154">
        <v>14</v>
      </c>
      <c r="C2154" t="s">
        <v>0</v>
      </c>
    </row>
    <row r="2155" spans="1:3" x14ac:dyDescent="0.55000000000000004">
      <c r="A2155">
        <v>5100780789</v>
      </c>
      <c r="B2155">
        <v>15</v>
      </c>
      <c r="C2155" t="s">
        <v>0</v>
      </c>
    </row>
    <row r="2156" spans="1:3" hidden="1" x14ac:dyDescent="0.55000000000000004">
      <c r="A2156">
        <v>5100793499</v>
      </c>
      <c r="B2156">
        <v>25</v>
      </c>
      <c r="C2156" t="s">
        <v>0</v>
      </c>
    </row>
    <row r="2157" spans="1:3" hidden="1" x14ac:dyDescent="0.55000000000000004">
      <c r="A2157">
        <v>5100795058</v>
      </c>
      <c r="B2157">
        <v>20</v>
      </c>
      <c r="C2157" t="s">
        <v>1</v>
      </c>
    </row>
    <row r="2158" spans="1:3" x14ac:dyDescent="0.55000000000000004">
      <c r="A2158">
        <v>5100798948</v>
      </c>
      <c r="B2158">
        <v>16</v>
      </c>
      <c r="C2158" t="s">
        <v>0</v>
      </c>
    </row>
    <row r="2159" spans="1:3" x14ac:dyDescent="0.55000000000000004">
      <c r="A2159">
        <v>5100804097</v>
      </c>
      <c r="B2159">
        <v>14</v>
      </c>
      <c r="C2159" t="s">
        <v>750</v>
      </c>
    </row>
    <row r="2160" spans="1:3" x14ac:dyDescent="0.55000000000000004">
      <c r="A2160">
        <v>5100816580</v>
      </c>
      <c r="B2160">
        <v>15</v>
      </c>
      <c r="C2160" t="s">
        <v>751</v>
      </c>
    </row>
    <row r="2161" spans="1:3" hidden="1" x14ac:dyDescent="0.55000000000000004">
      <c r="A2161">
        <v>5100828096</v>
      </c>
      <c r="B2161">
        <v>25</v>
      </c>
      <c r="C2161" t="s">
        <v>752</v>
      </c>
    </row>
    <row r="2162" spans="1:3" x14ac:dyDescent="0.55000000000000004">
      <c r="A2162">
        <v>5100834203</v>
      </c>
      <c r="B2162">
        <v>16</v>
      </c>
      <c r="C2162" t="s">
        <v>753</v>
      </c>
    </row>
    <row r="2163" spans="1:3" x14ac:dyDescent="0.55000000000000004">
      <c r="A2163">
        <v>5100874866</v>
      </c>
      <c r="B2163">
        <v>10</v>
      </c>
      <c r="C2163" t="s">
        <v>0</v>
      </c>
    </row>
    <row r="2164" spans="1:3" x14ac:dyDescent="0.55000000000000004">
      <c r="A2164">
        <v>5100910593</v>
      </c>
      <c r="B2164">
        <v>10</v>
      </c>
      <c r="C2164" t="s">
        <v>754</v>
      </c>
    </row>
    <row r="2165" spans="1:3" x14ac:dyDescent="0.55000000000000004">
      <c r="A2165">
        <v>5100912606</v>
      </c>
      <c r="B2165">
        <v>12</v>
      </c>
      <c r="C2165" t="s">
        <v>0</v>
      </c>
    </row>
    <row r="2166" spans="1:3" x14ac:dyDescent="0.55000000000000004">
      <c r="A2166">
        <v>5100948366</v>
      </c>
      <c r="B2166">
        <v>12</v>
      </c>
      <c r="C2166" t="s">
        <v>755</v>
      </c>
    </row>
    <row r="2167" spans="1:3" hidden="1" x14ac:dyDescent="0.55000000000000004">
      <c r="A2167">
        <v>5100962973</v>
      </c>
      <c r="B2167">
        <v>29</v>
      </c>
      <c r="C2167" t="s">
        <v>0</v>
      </c>
    </row>
    <row r="2168" spans="1:3" hidden="1" x14ac:dyDescent="0.55000000000000004">
      <c r="A2168">
        <v>5100985635</v>
      </c>
      <c r="B2168">
        <v>22</v>
      </c>
      <c r="C2168" t="s">
        <v>1</v>
      </c>
    </row>
    <row r="2169" spans="1:3" hidden="1" x14ac:dyDescent="0.55000000000000004">
      <c r="A2169">
        <v>5100998764</v>
      </c>
      <c r="B2169">
        <v>29</v>
      </c>
      <c r="C2169" t="s">
        <v>756</v>
      </c>
    </row>
    <row r="2170" spans="1:3" hidden="1" x14ac:dyDescent="0.55000000000000004">
      <c r="A2170">
        <v>5101016468</v>
      </c>
      <c r="B2170">
        <v>26</v>
      </c>
      <c r="C2170" t="s">
        <v>0</v>
      </c>
    </row>
    <row r="2171" spans="1:3" hidden="1" x14ac:dyDescent="0.55000000000000004">
      <c r="A2171">
        <v>5101041636</v>
      </c>
      <c r="B2171">
        <v>19</v>
      </c>
      <c r="C2171" t="s">
        <v>1</v>
      </c>
    </row>
    <row r="2172" spans="1:3" hidden="1" x14ac:dyDescent="0.55000000000000004">
      <c r="A2172">
        <v>5101051169</v>
      </c>
      <c r="B2172">
        <v>26</v>
      </c>
      <c r="C2172" t="s">
        <v>757</v>
      </c>
    </row>
    <row r="2173" spans="1:3" x14ac:dyDescent="0.55000000000000004">
      <c r="A2173">
        <v>5101135055</v>
      </c>
      <c r="B2173">
        <v>17</v>
      </c>
      <c r="C2173" t="s">
        <v>0</v>
      </c>
    </row>
    <row r="2174" spans="1:3" x14ac:dyDescent="0.55000000000000004">
      <c r="A2174">
        <v>5101170745</v>
      </c>
      <c r="B2174">
        <v>17</v>
      </c>
      <c r="C2174" t="s">
        <v>758</v>
      </c>
    </row>
    <row r="2175" spans="1:3" x14ac:dyDescent="0.55000000000000004">
      <c r="A2175">
        <v>5101202347</v>
      </c>
      <c r="B2175">
        <v>13</v>
      </c>
      <c r="C2175" t="s">
        <v>0</v>
      </c>
    </row>
    <row r="2176" spans="1:3" x14ac:dyDescent="0.55000000000000004">
      <c r="A2176">
        <v>5101217666</v>
      </c>
      <c r="B2176">
        <v>3</v>
      </c>
      <c r="C2176" t="s">
        <v>0</v>
      </c>
    </row>
    <row r="2177" spans="1:3" hidden="1" x14ac:dyDescent="0.55000000000000004">
      <c r="A2177">
        <v>5101229248</v>
      </c>
      <c r="B2177">
        <v>21</v>
      </c>
      <c r="C2177" t="s">
        <v>1</v>
      </c>
    </row>
    <row r="2178" spans="1:3" x14ac:dyDescent="0.55000000000000004">
      <c r="A2178">
        <v>5101238160</v>
      </c>
      <c r="B2178">
        <v>13</v>
      </c>
      <c r="C2178" t="s">
        <v>759</v>
      </c>
    </row>
    <row r="2179" spans="1:3" x14ac:dyDescent="0.55000000000000004">
      <c r="A2179">
        <v>5101253400</v>
      </c>
      <c r="B2179">
        <v>3</v>
      </c>
      <c r="C2179" t="s">
        <v>760</v>
      </c>
    </row>
    <row r="2180" spans="1:3" hidden="1" x14ac:dyDescent="0.55000000000000004">
      <c r="A2180">
        <v>5101267804</v>
      </c>
      <c r="B2180">
        <v>23</v>
      </c>
      <c r="C2180" t="s">
        <v>1</v>
      </c>
    </row>
    <row r="2181" spans="1:3" hidden="1" x14ac:dyDescent="0.55000000000000004">
      <c r="A2181">
        <v>5101303717</v>
      </c>
      <c r="B2181">
        <v>32</v>
      </c>
      <c r="C2181" t="s">
        <v>0</v>
      </c>
    </row>
    <row r="2182" spans="1:3" hidden="1" x14ac:dyDescent="0.55000000000000004">
      <c r="A2182">
        <v>5101338390</v>
      </c>
      <c r="B2182">
        <v>32</v>
      </c>
      <c r="C2182" t="s">
        <v>761</v>
      </c>
    </row>
    <row r="2183" spans="1:3" x14ac:dyDescent="0.55000000000000004">
      <c r="A2183">
        <v>5102391016</v>
      </c>
      <c r="B2183">
        <v>8</v>
      </c>
      <c r="C2183" t="s">
        <v>0</v>
      </c>
    </row>
    <row r="2184" spans="1:3" x14ac:dyDescent="0.55000000000000004">
      <c r="A2184">
        <v>5102426711</v>
      </c>
      <c r="B2184">
        <v>8</v>
      </c>
      <c r="C2184" t="s">
        <v>762</v>
      </c>
    </row>
    <row r="2185" spans="1:3" x14ac:dyDescent="0.55000000000000004">
      <c r="A2185">
        <v>5102700579</v>
      </c>
      <c r="B2185">
        <v>1</v>
      </c>
      <c r="C2185" t="s">
        <v>0</v>
      </c>
    </row>
    <row r="2186" spans="1:3" x14ac:dyDescent="0.55000000000000004">
      <c r="A2186">
        <v>5102736204</v>
      </c>
      <c r="B2186">
        <v>1</v>
      </c>
      <c r="C2186" t="s">
        <v>763</v>
      </c>
    </row>
    <row r="2187" spans="1:3" x14ac:dyDescent="0.55000000000000004">
      <c r="A2187">
        <v>5103026670</v>
      </c>
      <c r="B2187">
        <v>9</v>
      </c>
      <c r="C2187" t="s">
        <v>0</v>
      </c>
    </row>
    <row r="2188" spans="1:3" x14ac:dyDescent="0.55000000000000004">
      <c r="A2188">
        <v>5103033661</v>
      </c>
      <c r="B2188">
        <v>5</v>
      </c>
      <c r="C2188" t="s">
        <v>0</v>
      </c>
    </row>
    <row r="2189" spans="1:3" x14ac:dyDescent="0.55000000000000004">
      <c r="A2189">
        <v>5103062358</v>
      </c>
      <c r="B2189">
        <v>9</v>
      </c>
      <c r="C2189" t="s">
        <v>764</v>
      </c>
    </row>
    <row r="2190" spans="1:3" x14ac:dyDescent="0.55000000000000004">
      <c r="A2190">
        <v>5103069469</v>
      </c>
      <c r="B2190">
        <v>5</v>
      </c>
      <c r="C2190" t="s">
        <v>765</v>
      </c>
    </row>
    <row r="2191" spans="1:3" hidden="1" x14ac:dyDescent="0.55000000000000004">
      <c r="A2191">
        <v>5105354367</v>
      </c>
      <c r="B2191">
        <v>34</v>
      </c>
      <c r="C2191" t="s">
        <v>766</v>
      </c>
    </row>
    <row r="2192" spans="1:3" hidden="1" x14ac:dyDescent="0.55000000000000004">
      <c r="A2192">
        <v>5105461381</v>
      </c>
      <c r="B2192">
        <v>24</v>
      </c>
      <c r="C2192" t="s">
        <v>767</v>
      </c>
    </row>
    <row r="2193" spans="1:3" hidden="1" x14ac:dyDescent="0.55000000000000004">
      <c r="A2193">
        <v>5105468986</v>
      </c>
      <c r="B2193">
        <v>28</v>
      </c>
      <c r="C2193" t="s">
        <v>766</v>
      </c>
    </row>
    <row r="2194" spans="1:3" x14ac:dyDescent="0.55000000000000004">
      <c r="A2194">
        <v>5105509941</v>
      </c>
      <c r="B2194">
        <v>11</v>
      </c>
      <c r="C2194" t="s">
        <v>766</v>
      </c>
    </row>
    <row r="2195" spans="1:3" hidden="1" x14ac:dyDescent="0.55000000000000004">
      <c r="A2195">
        <v>5105530944</v>
      </c>
      <c r="B2195">
        <v>31</v>
      </c>
      <c r="C2195" t="s">
        <v>766</v>
      </c>
    </row>
    <row r="2196" spans="1:3" x14ac:dyDescent="0.55000000000000004">
      <c r="A2196">
        <v>5105555642</v>
      </c>
      <c r="B2196">
        <v>2</v>
      </c>
      <c r="C2196" t="s">
        <v>766</v>
      </c>
    </row>
    <row r="2197" spans="1:3" x14ac:dyDescent="0.55000000000000004">
      <c r="A2197">
        <v>5105570178</v>
      </c>
      <c r="B2197">
        <v>6</v>
      </c>
      <c r="C2197" t="s">
        <v>766</v>
      </c>
    </row>
    <row r="2198" spans="1:3" hidden="1" x14ac:dyDescent="0.55000000000000004">
      <c r="A2198">
        <v>5105571446</v>
      </c>
      <c r="B2198">
        <v>30</v>
      </c>
      <c r="C2198" t="s">
        <v>766</v>
      </c>
    </row>
    <row r="2199" spans="1:3" x14ac:dyDescent="0.55000000000000004">
      <c r="A2199">
        <v>5105675156</v>
      </c>
      <c r="B2199">
        <v>4</v>
      </c>
      <c r="C2199" t="s">
        <v>766</v>
      </c>
    </row>
    <row r="2200" spans="1:3" hidden="1" x14ac:dyDescent="0.55000000000000004">
      <c r="A2200">
        <v>5105712970</v>
      </c>
      <c r="B2200">
        <v>27</v>
      </c>
      <c r="C2200" t="s">
        <v>766</v>
      </c>
    </row>
    <row r="2201" spans="1:3" x14ac:dyDescent="0.55000000000000004">
      <c r="A2201">
        <v>5105721292</v>
      </c>
      <c r="B2201">
        <v>7</v>
      </c>
      <c r="C2201" t="s">
        <v>766</v>
      </c>
    </row>
    <row r="2202" spans="1:3" x14ac:dyDescent="0.55000000000000004">
      <c r="A2202">
        <v>5105769619</v>
      </c>
      <c r="B2202">
        <v>14</v>
      </c>
      <c r="C2202" t="s">
        <v>766</v>
      </c>
    </row>
    <row r="2203" spans="1:3" x14ac:dyDescent="0.55000000000000004">
      <c r="A2203">
        <v>5105789911</v>
      </c>
      <c r="B2203">
        <v>15</v>
      </c>
      <c r="C2203" t="s">
        <v>766</v>
      </c>
    </row>
    <row r="2204" spans="1:3" hidden="1" x14ac:dyDescent="0.55000000000000004">
      <c r="A2204">
        <v>5105794828</v>
      </c>
      <c r="B2204">
        <v>25</v>
      </c>
      <c r="C2204" t="s">
        <v>766</v>
      </c>
    </row>
    <row r="2205" spans="1:3" x14ac:dyDescent="0.55000000000000004">
      <c r="A2205">
        <v>5105800277</v>
      </c>
      <c r="B2205">
        <v>16</v>
      </c>
      <c r="C2205" t="s">
        <v>766</v>
      </c>
    </row>
    <row r="2206" spans="1:3" hidden="1" x14ac:dyDescent="0.55000000000000004">
      <c r="A2206">
        <v>5105825626</v>
      </c>
      <c r="B2206">
        <v>24</v>
      </c>
      <c r="C2206" t="s">
        <v>768</v>
      </c>
    </row>
    <row r="2207" spans="1:3" hidden="1" x14ac:dyDescent="0.55000000000000004">
      <c r="A2207">
        <v>5105836374</v>
      </c>
      <c r="B2207">
        <v>23</v>
      </c>
      <c r="C2207" t="s">
        <v>769</v>
      </c>
    </row>
    <row r="2208" spans="1:3" hidden="1" x14ac:dyDescent="0.55000000000000004">
      <c r="A2208">
        <v>5105842501</v>
      </c>
      <c r="B2208">
        <v>21</v>
      </c>
      <c r="C2208" t="s">
        <v>770</v>
      </c>
    </row>
    <row r="2209" spans="1:3" hidden="1" x14ac:dyDescent="0.55000000000000004">
      <c r="A2209">
        <v>5105844469</v>
      </c>
      <c r="B2209">
        <v>23</v>
      </c>
      <c r="C2209" t="s">
        <v>771</v>
      </c>
    </row>
    <row r="2210" spans="1:3" hidden="1" x14ac:dyDescent="0.55000000000000004">
      <c r="A2210">
        <v>5105871442</v>
      </c>
      <c r="B2210">
        <v>21</v>
      </c>
      <c r="C2210" t="s">
        <v>772</v>
      </c>
    </row>
    <row r="2211" spans="1:3" x14ac:dyDescent="0.55000000000000004">
      <c r="A2211">
        <v>5105876021</v>
      </c>
      <c r="B2211">
        <v>10</v>
      </c>
      <c r="C2211" t="s">
        <v>766</v>
      </c>
    </row>
    <row r="2212" spans="1:3" x14ac:dyDescent="0.55000000000000004">
      <c r="A2212">
        <v>5105913857</v>
      </c>
      <c r="B2212">
        <v>12</v>
      </c>
      <c r="C2212" t="s">
        <v>766</v>
      </c>
    </row>
    <row r="2213" spans="1:3" hidden="1" x14ac:dyDescent="0.55000000000000004">
      <c r="A2213">
        <v>5105929769</v>
      </c>
      <c r="B2213">
        <v>22</v>
      </c>
      <c r="C2213" t="s">
        <v>773</v>
      </c>
    </row>
    <row r="2214" spans="1:3" hidden="1" x14ac:dyDescent="0.55000000000000004">
      <c r="A2214">
        <v>5105944317</v>
      </c>
      <c r="B2214">
        <v>21</v>
      </c>
      <c r="C2214" t="s">
        <v>774</v>
      </c>
    </row>
    <row r="2215" spans="1:3" hidden="1" x14ac:dyDescent="0.55000000000000004">
      <c r="A2215">
        <v>5105962343</v>
      </c>
      <c r="B2215">
        <v>21</v>
      </c>
      <c r="C2215" t="s">
        <v>775</v>
      </c>
    </row>
    <row r="2216" spans="1:3" hidden="1" x14ac:dyDescent="0.55000000000000004">
      <c r="A2216">
        <v>5105964302</v>
      </c>
      <c r="B2216">
        <v>29</v>
      </c>
      <c r="C2216" t="s">
        <v>766</v>
      </c>
    </row>
    <row r="2217" spans="1:3" hidden="1" x14ac:dyDescent="0.55000000000000004">
      <c r="A2217">
        <v>5106017797</v>
      </c>
      <c r="B2217">
        <v>26</v>
      </c>
      <c r="C2217" t="s">
        <v>766</v>
      </c>
    </row>
    <row r="2218" spans="1:3" hidden="1" x14ac:dyDescent="0.55000000000000004">
      <c r="A2218">
        <v>5106018577</v>
      </c>
      <c r="B2218">
        <v>21</v>
      </c>
      <c r="C2218" t="s">
        <v>776</v>
      </c>
    </row>
    <row r="2219" spans="1:3" hidden="1" x14ac:dyDescent="0.55000000000000004">
      <c r="A2219">
        <v>5106069816</v>
      </c>
      <c r="B2219">
        <v>20</v>
      </c>
      <c r="C2219" t="s">
        <v>777</v>
      </c>
    </row>
    <row r="2220" spans="1:3" hidden="1" x14ac:dyDescent="0.55000000000000004">
      <c r="A2220">
        <v>5106085647</v>
      </c>
      <c r="B2220">
        <v>21</v>
      </c>
      <c r="C2220" t="s">
        <v>778</v>
      </c>
    </row>
    <row r="2221" spans="1:3" hidden="1" x14ac:dyDescent="0.55000000000000004">
      <c r="A2221">
        <v>5106118175</v>
      </c>
      <c r="B2221">
        <v>21</v>
      </c>
      <c r="C2221" t="s">
        <v>779</v>
      </c>
    </row>
    <row r="2222" spans="1:3" x14ac:dyDescent="0.55000000000000004">
      <c r="A2222">
        <v>5106136384</v>
      </c>
      <c r="B2222">
        <v>17</v>
      </c>
      <c r="C2222" t="s">
        <v>766</v>
      </c>
    </row>
    <row r="2223" spans="1:3" hidden="1" x14ac:dyDescent="0.55000000000000004">
      <c r="A2223">
        <v>5106193003</v>
      </c>
      <c r="B2223">
        <v>21</v>
      </c>
      <c r="C2223" t="s">
        <v>780</v>
      </c>
    </row>
    <row r="2224" spans="1:3" x14ac:dyDescent="0.55000000000000004">
      <c r="A2224">
        <v>5106203440</v>
      </c>
      <c r="B2224">
        <v>13</v>
      </c>
      <c r="C2224" t="s">
        <v>766</v>
      </c>
    </row>
    <row r="2225" spans="1:3" x14ac:dyDescent="0.55000000000000004">
      <c r="A2225">
        <v>5106218928</v>
      </c>
      <c r="B2225">
        <v>3</v>
      </c>
      <c r="C2225" t="s">
        <v>766</v>
      </c>
    </row>
    <row r="2226" spans="1:3" hidden="1" x14ac:dyDescent="0.55000000000000004">
      <c r="A2226">
        <v>5106305046</v>
      </c>
      <c r="B2226">
        <v>32</v>
      </c>
      <c r="C2226" t="s">
        <v>766</v>
      </c>
    </row>
    <row r="2227" spans="1:3" hidden="1" x14ac:dyDescent="0.55000000000000004">
      <c r="A2227">
        <v>5106352901</v>
      </c>
      <c r="B2227">
        <v>19</v>
      </c>
      <c r="C2227" t="s">
        <v>781</v>
      </c>
    </row>
    <row r="2228" spans="1:3" hidden="1" x14ac:dyDescent="0.55000000000000004">
      <c r="A2228">
        <v>5106595702</v>
      </c>
      <c r="B2228">
        <v>21</v>
      </c>
      <c r="C2228" t="s">
        <v>782</v>
      </c>
    </row>
    <row r="2229" spans="1:3" hidden="1" x14ac:dyDescent="0.55000000000000004">
      <c r="A2229">
        <v>5106807578</v>
      </c>
      <c r="B2229">
        <v>21</v>
      </c>
      <c r="C2229" t="s">
        <v>783</v>
      </c>
    </row>
    <row r="2230" spans="1:3" x14ac:dyDescent="0.55000000000000004">
      <c r="A2230">
        <v>5107393377</v>
      </c>
      <c r="B2230">
        <v>8</v>
      </c>
      <c r="C2230" t="s">
        <v>766</v>
      </c>
    </row>
    <row r="2231" spans="1:3" hidden="1" x14ac:dyDescent="0.55000000000000004">
      <c r="A2231">
        <v>5107429375</v>
      </c>
      <c r="B2231">
        <v>21</v>
      </c>
      <c r="C2231" t="s">
        <v>784</v>
      </c>
    </row>
    <row r="2232" spans="1:3" hidden="1" x14ac:dyDescent="0.55000000000000004">
      <c r="A2232">
        <v>5107682663</v>
      </c>
      <c r="B2232">
        <v>33</v>
      </c>
      <c r="C2232" t="s">
        <v>766</v>
      </c>
    </row>
    <row r="2233" spans="1:3" x14ac:dyDescent="0.55000000000000004">
      <c r="A2233">
        <v>5107701737</v>
      </c>
      <c r="B2233">
        <v>1</v>
      </c>
      <c r="C2233" t="s">
        <v>766</v>
      </c>
    </row>
    <row r="2234" spans="1:3" hidden="1" x14ac:dyDescent="0.55000000000000004">
      <c r="A2234">
        <v>5107911866</v>
      </c>
      <c r="B2234">
        <v>21</v>
      </c>
      <c r="C2234" t="s">
        <v>785</v>
      </c>
    </row>
    <row r="2235" spans="1:3" hidden="1" x14ac:dyDescent="0.55000000000000004">
      <c r="A2235">
        <v>5107942057</v>
      </c>
      <c r="B2235">
        <v>24</v>
      </c>
      <c r="C2235" t="s">
        <v>786</v>
      </c>
    </row>
    <row r="2236" spans="1:3" x14ac:dyDescent="0.55000000000000004">
      <c r="A2236">
        <v>5108027973</v>
      </c>
      <c r="B2236">
        <v>9</v>
      </c>
      <c r="C2236" t="s">
        <v>766</v>
      </c>
    </row>
    <row r="2237" spans="1:3" x14ac:dyDescent="0.55000000000000004">
      <c r="A2237">
        <v>5108036981</v>
      </c>
      <c r="B2237">
        <v>5</v>
      </c>
      <c r="C2237" t="s">
        <v>766</v>
      </c>
    </row>
    <row r="2238" spans="1:3" hidden="1" x14ac:dyDescent="0.55000000000000004">
      <c r="A2238">
        <v>5108433915</v>
      </c>
      <c r="B2238">
        <v>21</v>
      </c>
      <c r="C2238" t="s">
        <v>787</v>
      </c>
    </row>
    <row r="2239" spans="1:3" hidden="1" x14ac:dyDescent="0.55000000000000004">
      <c r="A2239">
        <v>5108494257</v>
      </c>
      <c r="B2239">
        <v>21</v>
      </c>
      <c r="C2239" t="s">
        <v>788</v>
      </c>
    </row>
    <row r="2240" spans="1:3" hidden="1" x14ac:dyDescent="0.55000000000000004">
      <c r="A2240">
        <v>5108527723</v>
      </c>
      <c r="B2240">
        <v>21</v>
      </c>
      <c r="C2240" t="s">
        <v>789</v>
      </c>
    </row>
    <row r="2241" spans="1:3" hidden="1" x14ac:dyDescent="0.55000000000000004">
      <c r="A2241">
        <v>5109166649</v>
      </c>
      <c r="B2241">
        <v>21</v>
      </c>
      <c r="C2241" t="s">
        <v>790</v>
      </c>
    </row>
    <row r="2242" spans="1:3" hidden="1" x14ac:dyDescent="0.55000000000000004">
      <c r="A2242">
        <v>5109331774</v>
      </c>
      <c r="B2242">
        <v>21</v>
      </c>
      <c r="C2242" t="s">
        <v>791</v>
      </c>
    </row>
    <row r="2243" spans="1:3" hidden="1" x14ac:dyDescent="0.55000000000000004">
      <c r="A2243">
        <v>5109533272</v>
      </c>
      <c r="B2243">
        <v>21</v>
      </c>
      <c r="C2243" t="s">
        <v>792</v>
      </c>
    </row>
    <row r="2244" spans="1:3" hidden="1" x14ac:dyDescent="0.55000000000000004">
      <c r="A2244">
        <v>5130353118</v>
      </c>
      <c r="B2244">
        <v>34</v>
      </c>
      <c r="C2244" t="s">
        <v>47</v>
      </c>
    </row>
    <row r="2245" spans="1:3" hidden="1" x14ac:dyDescent="0.55000000000000004">
      <c r="A2245">
        <v>5130467737</v>
      </c>
      <c r="B2245">
        <v>28</v>
      </c>
      <c r="C2245" t="s">
        <v>47</v>
      </c>
    </row>
    <row r="2246" spans="1:3" x14ac:dyDescent="0.55000000000000004">
      <c r="A2246">
        <v>5130508844</v>
      </c>
      <c r="B2246">
        <v>11</v>
      </c>
      <c r="C2246" t="s">
        <v>47</v>
      </c>
    </row>
    <row r="2247" spans="1:3" hidden="1" x14ac:dyDescent="0.55000000000000004">
      <c r="A2247">
        <v>5130529695</v>
      </c>
      <c r="B2247">
        <v>31</v>
      </c>
      <c r="C2247" t="s">
        <v>47</v>
      </c>
    </row>
    <row r="2248" spans="1:3" x14ac:dyDescent="0.55000000000000004">
      <c r="A2248">
        <v>5130554307</v>
      </c>
      <c r="B2248">
        <v>2</v>
      </c>
      <c r="C2248" t="s">
        <v>47</v>
      </c>
    </row>
    <row r="2249" spans="1:3" x14ac:dyDescent="0.55000000000000004">
      <c r="A2249">
        <v>5130569102</v>
      </c>
      <c r="B2249">
        <v>6</v>
      </c>
      <c r="C2249" t="s">
        <v>47</v>
      </c>
    </row>
    <row r="2250" spans="1:3" hidden="1" x14ac:dyDescent="0.55000000000000004">
      <c r="A2250">
        <v>5130570111</v>
      </c>
      <c r="B2250">
        <v>30</v>
      </c>
      <c r="C2250" t="s">
        <v>47</v>
      </c>
    </row>
    <row r="2251" spans="1:3" x14ac:dyDescent="0.55000000000000004">
      <c r="A2251">
        <v>5130669667</v>
      </c>
      <c r="B2251">
        <v>4</v>
      </c>
      <c r="C2251" t="s">
        <v>47</v>
      </c>
    </row>
    <row r="2252" spans="1:3" hidden="1" x14ac:dyDescent="0.55000000000000004">
      <c r="A2252">
        <v>5130711680</v>
      </c>
      <c r="B2252">
        <v>27</v>
      </c>
      <c r="C2252" t="s">
        <v>47</v>
      </c>
    </row>
    <row r="2253" spans="1:3" x14ac:dyDescent="0.55000000000000004">
      <c r="A2253">
        <v>5130720567</v>
      </c>
      <c r="B2253">
        <v>7</v>
      </c>
      <c r="C2253" t="s">
        <v>47</v>
      </c>
    </row>
    <row r="2254" spans="1:3" x14ac:dyDescent="0.55000000000000004">
      <c r="A2254">
        <v>5130768523</v>
      </c>
      <c r="B2254">
        <v>14</v>
      </c>
      <c r="C2254" t="s">
        <v>47</v>
      </c>
    </row>
    <row r="2255" spans="1:3" x14ac:dyDescent="0.55000000000000004">
      <c r="A2255">
        <v>5130780941</v>
      </c>
      <c r="B2255">
        <v>15</v>
      </c>
      <c r="C2255" t="s">
        <v>47</v>
      </c>
    </row>
    <row r="2256" spans="1:3" hidden="1" x14ac:dyDescent="0.55000000000000004">
      <c r="A2256">
        <v>5130793493</v>
      </c>
      <c r="B2256">
        <v>25</v>
      </c>
      <c r="C2256" t="s">
        <v>47</v>
      </c>
    </row>
    <row r="2257" spans="1:3" x14ac:dyDescent="0.55000000000000004">
      <c r="A2257">
        <v>5130798942</v>
      </c>
      <c r="B2257">
        <v>16</v>
      </c>
      <c r="C2257" t="s">
        <v>47</v>
      </c>
    </row>
    <row r="2258" spans="1:3" x14ac:dyDescent="0.55000000000000004">
      <c r="A2258">
        <v>5130875062</v>
      </c>
      <c r="B2258">
        <v>10</v>
      </c>
      <c r="C2258" t="s">
        <v>47</v>
      </c>
    </row>
    <row r="2259" spans="1:3" x14ac:dyDescent="0.55000000000000004">
      <c r="A2259">
        <v>5130912679</v>
      </c>
      <c r="B2259">
        <v>12</v>
      </c>
      <c r="C2259" t="s">
        <v>47</v>
      </c>
    </row>
    <row r="2260" spans="1:3" hidden="1" x14ac:dyDescent="0.55000000000000004">
      <c r="A2260">
        <v>5130962967</v>
      </c>
      <c r="B2260">
        <v>29</v>
      </c>
      <c r="C2260" t="s">
        <v>47</v>
      </c>
    </row>
    <row r="2261" spans="1:3" hidden="1" x14ac:dyDescent="0.55000000000000004">
      <c r="A2261">
        <v>5131016462</v>
      </c>
      <c r="B2261">
        <v>26</v>
      </c>
      <c r="C2261" t="s">
        <v>47</v>
      </c>
    </row>
    <row r="2262" spans="1:3" x14ac:dyDescent="0.55000000000000004">
      <c r="A2262">
        <v>5131135049</v>
      </c>
      <c r="B2262">
        <v>17</v>
      </c>
      <c r="C2262" t="s">
        <v>47</v>
      </c>
    </row>
    <row r="2263" spans="1:3" x14ac:dyDescent="0.55000000000000004">
      <c r="A2263">
        <v>5131202597</v>
      </c>
      <c r="B2263">
        <v>13</v>
      </c>
      <c r="C2263" t="s">
        <v>47</v>
      </c>
    </row>
    <row r="2264" spans="1:3" x14ac:dyDescent="0.55000000000000004">
      <c r="A2264">
        <v>5131217889</v>
      </c>
      <c r="B2264">
        <v>3</v>
      </c>
      <c r="C2264" t="s">
        <v>47</v>
      </c>
    </row>
    <row r="2265" spans="1:3" hidden="1" x14ac:dyDescent="0.55000000000000004">
      <c r="A2265">
        <v>5131303711</v>
      </c>
      <c r="B2265">
        <v>32</v>
      </c>
      <c r="C2265" t="s">
        <v>47</v>
      </c>
    </row>
    <row r="2266" spans="1:3" x14ac:dyDescent="0.55000000000000004">
      <c r="A2266">
        <v>5132391242</v>
      </c>
      <c r="B2266">
        <v>8</v>
      </c>
      <c r="C2266" t="s">
        <v>47</v>
      </c>
    </row>
    <row r="2267" spans="1:3" hidden="1" x14ac:dyDescent="0.55000000000000004">
      <c r="A2267">
        <v>5132681328</v>
      </c>
      <c r="B2267">
        <v>33</v>
      </c>
      <c r="C2267" t="s">
        <v>47</v>
      </c>
    </row>
    <row r="2268" spans="1:3" x14ac:dyDescent="0.55000000000000004">
      <c r="A2268">
        <v>5132700803</v>
      </c>
      <c r="B2268">
        <v>1</v>
      </c>
      <c r="C2268" t="s">
        <v>47</v>
      </c>
    </row>
    <row r="2269" spans="1:3" x14ac:dyDescent="0.55000000000000004">
      <c r="A2269">
        <v>5133026940</v>
      </c>
      <c r="B2269">
        <v>9</v>
      </c>
      <c r="C2269" t="s">
        <v>47</v>
      </c>
    </row>
    <row r="2270" spans="1:3" x14ac:dyDescent="0.55000000000000004">
      <c r="A2270">
        <v>5133033872</v>
      </c>
      <c r="B2270">
        <v>5</v>
      </c>
      <c r="C2270" t="s">
        <v>47</v>
      </c>
    </row>
    <row r="2271" spans="1:3" hidden="1" x14ac:dyDescent="0.55000000000000004">
      <c r="A2271">
        <v>5400357605</v>
      </c>
      <c r="B2271">
        <v>24</v>
      </c>
      <c r="C2271" t="s">
        <v>1</v>
      </c>
    </row>
    <row r="2272" spans="1:3" hidden="1" x14ac:dyDescent="0.55000000000000004">
      <c r="A2272">
        <v>5400386434</v>
      </c>
      <c r="B2272">
        <v>34</v>
      </c>
      <c r="C2272" t="s">
        <v>793</v>
      </c>
    </row>
    <row r="2273" spans="1:3" hidden="1" x14ac:dyDescent="0.55000000000000004">
      <c r="A2273">
        <v>5400387254</v>
      </c>
      <c r="B2273">
        <v>34</v>
      </c>
      <c r="C2273" t="s">
        <v>0</v>
      </c>
    </row>
    <row r="2274" spans="1:3" hidden="1" x14ac:dyDescent="0.55000000000000004">
      <c r="A2274">
        <v>5400501434</v>
      </c>
      <c r="B2274">
        <v>28</v>
      </c>
      <c r="C2274" t="s">
        <v>794</v>
      </c>
    </row>
    <row r="2275" spans="1:3" hidden="1" x14ac:dyDescent="0.55000000000000004">
      <c r="A2275">
        <v>5400502254</v>
      </c>
      <c r="B2275">
        <v>28</v>
      </c>
      <c r="C2275" t="s">
        <v>0</v>
      </c>
    </row>
    <row r="2276" spans="1:3" x14ac:dyDescent="0.55000000000000004">
      <c r="A2276">
        <v>5400543711</v>
      </c>
      <c r="B2276">
        <v>11</v>
      </c>
      <c r="C2276" t="s">
        <v>795</v>
      </c>
    </row>
    <row r="2277" spans="1:3" x14ac:dyDescent="0.55000000000000004">
      <c r="A2277">
        <v>5400544529</v>
      </c>
      <c r="B2277">
        <v>11</v>
      </c>
      <c r="C2277" t="s">
        <v>0</v>
      </c>
    </row>
    <row r="2278" spans="1:3" hidden="1" x14ac:dyDescent="0.55000000000000004">
      <c r="A2278">
        <v>5400563378</v>
      </c>
      <c r="B2278">
        <v>31</v>
      </c>
      <c r="C2278" t="s">
        <v>796</v>
      </c>
    </row>
    <row r="2279" spans="1:3" hidden="1" x14ac:dyDescent="0.55000000000000004">
      <c r="A2279">
        <v>5400564198</v>
      </c>
      <c r="B2279">
        <v>31</v>
      </c>
      <c r="C2279" t="s">
        <v>0</v>
      </c>
    </row>
    <row r="2280" spans="1:3" x14ac:dyDescent="0.55000000000000004">
      <c r="A2280">
        <v>5400588572</v>
      </c>
      <c r="B2280">
        <v>2</v>
      </c>
      <c r="C2280" t="s">
        <v>797</v>
      </c>
    </row>
    <row r="2281" spans="1:3" x14ac:dyDescent="0.55000000000000004">
      <c r="A2281">
        <v>5400589390</v>
      </c>
      <c r="B2281">
        <v>2</v>
      </c>
      <c r="C2281" t="s">
        <v>0</v>
      </c>
    </row>
    <row r="2282" spans="1:3" x14ac:dyDescent="0.55000000000000004">
      <c r="A2282">
        <v>5400603805</v>
      </c>
      <c r="B2282">
        <v>6</v>
      </c>
      <c r="C2282" t="s">
        <v>798</v>
      </c>
    </row>
    <row r="2283" spans="1:3" hidden="1" x14ac:dyDescent="0.55000000000000004">
      <c r="A2283">
        <v>5400604444</v>
      </c>
      <c r="B2283">
        <v>30</v>
      </c>
      <c r="C2283" t="s">
        <v>799</v>
      </c>
    </row>
    <row r="2284" spans="1:3" x14ac:dyDescent="0.55000000000000004">
      <c r="A2284">
        <v>5400604623</v>
      </c>
      <c r="B2284">
        <v>6</v>
      </c>
      <c r="C2284" t="s">
        <v>0</v>
      </c>
    </row>
    <row r="2285" spans="1:3" hidden="1" x14ac:dyDescent="0.55000000000000004">
      <c r="A2285">
        <v>5400605262</v>
      </c>
      <c r="B2285">
        <v>30</v>
      </c>
      <c r="C2285" t="s">
        <v>0</v>
      </c>
    </row>
    <row r="2286" spans="1:3" hidden="1" x14ac:dyDescent="0.55000000000000004">
      <c r="A2286">
        <v>5400649083</v>
      </c>
      <c r="B2286">
        <v>18</v>
      </c>
      <c r="C2286" t="s">
        <v>1</v>
      </c>
    </row>
    <row r="2287" spans="1:3" hidden="1" x14ac:dyDescent="0.55000000000000004">
      <c r="A2287">
        <v>5400745907</v>
      </c>
      <c r="B2287">
        <v>27</v>
      </c>
      <c r="C2287" t="s">
        <v>800</v>
      </c>
    </row>
    <row r="2288" spans="1:3" hidden="1" x14ac:dyDescent="0.55000000000000004">
      <c r="A2288">
        <v>5400746726</v>
      </c>
      <c r="B2288">
        <v>27</v>
      </c>
      <c r="C2288" t="s">
        <v>0</v>
      </c>
    </row>
    <row r="2289" spans="1:3" x14ac:dyDescent="0.55000000000000004">
      <c r="A2289">
        <v>5400754796</v>
      </c>
      <c r="B2289">
        <v>7</v>
      </c>
      <c r="C2289" t="s">
        <v>801</v>
      </c>
    </row>
    <row r="2290" spans="1:3" x14ac:dyDescent="0.55000000000000004">
      <c r="A2290">
        <v>5400755614</v>
      </c>
      <c r="B2290">
        <v>7</v>
      </c>
      <c r="C2290" t="s">
        <v>0</v>
      </c>
    </row>
    <row r="2291" spans="1:3" hidden="1" x14ac:dyDescent="0.55000000000000004">
      <c r="A2291">
        <v>5400795058</v>
      </c>
      <c r="B2291">
        <v>20</v>
      </c>
      <c r="C2291" t="s">
        <v>1</v>
      </c>
    </row>
    <row r="2292" spans="1:3" x14ac:dyDescent="0.55000000000000004">
      <c r="A2292">
        <v>5400803016</v>
      </c>
      <c r="B2292">
        <v>14</v>
      </c>
      <c r="C2292" t="s">
        <v>802</v>
      </c>
    </row>
    <row r="2293" spans="1:3" x14ac:dyDescent="0.55000000000000004">
      <c r="A2293">
        <v>5400803835</v>
      </c>
      <c r="B2293">
        <v>14</v>
      </c>
      <c r="C2293" t="s">
        <v>0</v>
      </c>
    </row>
    <row r="2294" spans="1:3" x14ac:dyDescent="0.55000000000000004">
      <c r="A2294">
        <v>5400815898</v>
      </c>
      <c r="B2294">
        <v>15</v>
      </c>
      <c r="C2294" t="s">
        <v>803</v>
      </c>
    </row>
    <row r="2295" spans="1:3" x14ac:dyDescent="0.55000000000000004">
      <c r="A2295">
        <v>5400816716</v>
      </c>
      <c r="B2295">
        <v>15</v>
      </c>
      <c r="C2295" t="s">
        <v>0</v>
      </c>
    </row>
    <row r="2296" spans="1:3" hidden="1" x14ac:dyDescent="0.55000000000000004">
      <c r="A2296">
        <v>5400826867</v>
      </c>
      <c r="B2296">
        <v>25</v>
      </c>
      <c r="C2296" t="s">
        <v>804</v>
      </c>
    </row>
    <row r="2297" spans="1:3" hidden="1" x14ac:dyDescent="0.55000000000000004">
      <c r="A2297">
        <v>5400827686</v>
      </c>
      <c r="B2297">
        <v>25</v>
      </c>
      <c r="C2297" t="s">
        <v>0</v>
      </c>
    </row>
    <row r="2298" spans="1:3" x14ac:dyDescent="0.55000000000000004">
      <c r="A2298">
        <v>5400832992</v>
      </c>
      <c r="B2298">
        <v>16</v>
      </c>
      <c r="C2298" t="s">
        <v>805</v>
      </c>
    </row>
    <row r="2299" spans="1:3" x14ac:dyDescent="0.55000000000000004">
      <c r="A2299">
        <v>5400833810</v>
      </c>
      <c r="B2299">
        <v>16</v>
      </c>
      <c r="C2299" t="s">
        <v>0</v>
      </c>
    </row>
    <row r="2300" spans="1:3" x14ac:dyDescent="0.55000000000000004">
      <c r="A2300">
        <v>5400909963</v>
      </c>
      <c r="B2300">
        <v>10</v>
      </c>
      <c r="C2300" t="s">
        <v>806</v>
      </c>
    </row>
    <row r="2301" spans="1:3" x14ac:dyDescent="0.55000000000000004">
      <c r="A2301">
        <v>5400910782</v>
      </c>
      <c r="B2301">
        <v>10</v>
      </c>
      <c r="C2301" t="s">
        <v>0</v>
      </c>
    </row>
    <row r="2302" spans="1:3" x14ac:dyDescent="0.55000000000000004">
      <c r="A2302">
        <v>5400947676</v>
      </c>
      <c r="B2302">
        <v>12</v>
      </c>
      <c r="C2302" t="s">
        <v>807</v>
      </c>
    </row>
    <row r="2303" spans="1:3" x14ac:dyDescent="0.55000000000000004">
      <c r="A2303">
        <v>5400948495</v>
      </c>
      <c r="B2303">
        <v>12</v>
      </c>
      <c r="C2303" t="s">
        <v>0</v>
      </c>
    </row>
    <row r="2304" spans="1:3" hidden="1" x14ac:dyDescent="0.55000000000000004">
      <c r="A2304">
        <v>5400985635</v>
      </c>
      <c r="B2304">
        <v>22</v>
      </c>
      <c r="C2304" t="s">
        <v>1</v>
      </c>
    </row>
    <row r="2305" spans="1:3" hidden="1" x14ac:dyDescent="0.55000000000000004">
      <c r="A2305">
        <v>5400997324</v>
      </c>
      <c r="B2305">
        <v>29</v>
      </c>
      <c r="C2305" t="s">
        <v>808</v>
      </c>
    </row>
    <row r="2306" spans="1:3" hidden="1" x14ac:dyDescent="0.55000000000000004">
      <c r="A2306">
        <v>5400998143</v>
      </c>
      <c r="B2306">
        <v>29</v>
      </c>
      <c r="C2306" t="s">
        <v>0</v>
      </c>
    </row>
    <row r="2307" spans="1:3" hidden="1" x14ac:dyDescent="0.55000000000000004">
      <c r="A2307">
        <v>5401041636</v>
      </c>
      <c r="B2307">
        <v>19</v>
      </c>
      <c r="C2307" t="s">
        <v>1</v>
      </c>
    </row>
    <row r="2308" spans="1:3" hidden="1" x14ac:dyDescent="0.55000000000000004">
      <c r="A2308">
        <v>5401050790</v>
      </c>
      <c r="B2308">
        <v>26</v>
      </c>
      <c r="C2308" t="s">
        <v>809</v>
      </c>
    </row>
    <row r="2309" spans="1:3" hidden="1" x14ac:dyDescent="0.55000000000000004">
      <c r="A2309">
        <v>5401051608</v>
      </c>
      <c r="B2309">
        <v>26</v>
      </c>
      <c r="C2309" t="s">
        <v>0</v>
      </c>
    </row>
    <row r="2310" spans="1:3" x14ac:dyDescent="0.55000000000000004">
      <c r="A2310">
        <v>5401169569</v>
      </c>
      <c r="B2310">
        <v>17</v>
      </c>
      <c r="C2310" t="s">
        <v>810</v>
      </c>
    </row>
    <row r="2311" spans="1:3" x14ac:dyDescent="0.55000000000000004">
      <c r="A2311">
        <v>5401170387</v>
      </c>
      <c r="B2311">
        <v>17</v>
      </c>
      <c r="C2311" t="s">
        <v>0</v>
      </c>
    </row>
    <row r="2312" spans="1:3" hidden="1" x14ac:dyDescent="0.55000000000000004">
      <c r="A2312">
        <v>5401229248</v>
      </c>
      <c r="B2312">
        <v>21</v>
      </c>
      <c r="C2312" t="s">
        <v>1</v>
      </c>
    </row>
    <row r="2313" spans="1:3" x14ac:dyDescent="0.55000000000000004">
      <c r="A2313">
        <v>5401237179</v>
      </c>
      <c r="B2313">
        <v>13</v>
      </c>
      <c r="C2313" t="s">
        <v>811</v>
      </c>
    </row>
    <row r="2314" spans="1:3" x14ac:dyDescent="0.55000000000000004">
      <c r="A2314">
        <v>5401237997</v>
      </c>
      <c r="B2314">
        <v>13</v>
      </c>
      <c r="C2314" t="s">
        <v>0</v>
      </c>
    </row>
    <row r="2315" spans="1:3" x14ac:dyDescent="0.55000000000000004">
      <c r="A2315">
        <v>5401252787</v>
      </c>
      <c r="B2315">
        <v>3</v>
      </c>
      <c r="C2315" t="s">
        <v>812</v>
      </c>
    </row>
    <row r="2316" spans="1:3" x14ac:dyDescent="0.55000000000000004">
      <c r="A2316">
        <v>5401253605</v>
      </c>
      <c r="B2316">
        <v>3</v>
      </c>
      <c r="C2316" t="s">
        <v>0</v>
      </c>
    </row>
    <row r="2317" spans="1:3" hidden="1" x14ac:dyDescent="0.55000000000000004">
      <c r="A2317">
        <v>5401267804</v>
      </c>
      <c r="B2317">
        <v>23</v>
      </c>
      <c r="C2317" t="s">
        <v>1</v>
      </c>
    </row>
    <row r="2318" spans="1:3" hidden="1" x14ac:dyDescent="0.55000000000000004">
      <c r="A2318">
        <v>5401337091</v>
      </c>
      <c r="B2318">
        <v>32</v>
      </c>
      <c r="C2318" t="s">
        <v>813</v>
      </c>
    </row>
    <row r="2319" spans="1:3" hidden="1" x14ac:dyDescent="0.55000000000000004">
      <c r="A2319">
        <v>5401337911</v>
      </c>
      <c r="B2319">
        <v>32</v>
      </c>
      <c r="C2319" t="s">
        <v>0</v>
      </c>
    </row>
    <row r="2320" spans="1:3" x14ac:dyDescent="0.55000000000000004">
      <c r="A2320">
        <v>5402426168</v>
      </c>
      <c r="B2320">
        <v>8</v>
      </c>
      <c r="C2320" t="s">
        <v>814</v>
      </c>
    </row>
    <row r="2321" spans="1:3" x14ac:dyDescent="0.55000000000000004">
      <c r="A2321">
        <v>5402426987</v>
      </c>
      <c r="B2321">
        <v>8</v>
      </c>
      <c r="C2321" t="s">
        <v>0</v>
      </c>
    </row>
    <row r="2322" spans="1:3" x14ac:dyDescent="0.55000000000000004">
      <c r="A2322">
        <v>5402700967</v>
      </c>
      <c r="B2322">
        <v>4</v>
      </c>
      <c r="C2322" t="s">
        <v>815</v>
      </c>
    </row>
    <row r="2323" spans="1:3" x14ac:dyDescent="0.55000000000000004">
      <c r="A2323">
        <v>5402701785</v>
      </c>
      <c r="B2323">
        <v>4</v>
      </c>
      <c r="C2323" t="s">
        <v>0</v>
      </c>
    </row>
    <row r="2324" spans="1:3" hidden="1" x14ac:dyDescent="0.55000000000000004">
      <c r="A2324">
        <v>5402715580</v>
      </c>
      <c r="B2324">
        <v>33</v>
      </c>
      <c r="C2324" t="s">
        <v>816</v>
      </c>
    </row>
    <row r="2325" spans="1:3" hidden="1" x14ac:dyDescent="0.55000000000000004">
      <c r="A2325">
        <v>5402716399</v>
      </c>
      <c r="B2325">
        <v>33</v>
      </c>
      <c r="C2325" t="s">
        <v>0</v>
      </c>
    </row>
    <row r="2326" spans="1:3" x14ac:dyDescent="0.55000000000000004">
      <c r="A2326">
        <v>5402735663</v>
      </c>
      <c r="B2326">
        <v>1</v>
      </c>
      <c r="C2326" t="s">
        <v>817</v>
      </c>
    </row>
    <row r="2327" spans="1:3" x14ac:dyDescent="0.55000000000000004">
      <c r="A2327">
        <v>5402736481</v>
      </c>
      <c r="B2327">
        <v>1</v>
      </c>
      <c r="C2327" t="s">
        <v>0</v>
      </c>
    </row>
    <row r="2328" spans="1:3" x14ac:dyDescent="0.55000000000000004">
      <c r="A2328">
        <v>5403061820</v>
      </c>
      <c r="B2328">
        <v>9</v>
      </c>
      <c r="C2328" t="s">
        <v>818</v>
      </c>
    </row>
    <row r="2329" spans="1:3" x14ac:dyDescent="0.55000000000000004">
      <c r="A2329">
        <v>5403062638</v>
      </c>
      <c r="B2329">
        <v>9</v>
      </c>
      <c r="C2329" t="s">
        <v>0</v>
      </c>
    </row>
    <row r="2330" spans="1:3" x14ac:dyDescent="0.55000000000000004">
      <c r="A2330">
        <v>5403068704</v>
      </c>
      <c r="B2330">
        <v>5</v>
      </c>
      <c r="C2330" t="s">
        <v>819</v>
      </c>
    </row>
    <row r="2331" spans="1:3" x14ac:dyDescent="0.55000000000000004">
      <c r="A2331">
        <v>5403069522</v>
      </c>
      <c r="B2331">
        <v>5</v>
      </c>
      <c r="C2331" t="s">
        <v>0</v>
      </c>
    </row>
    <row r="2332" spans="1:3" hidden="1" x14ac:dyDescent="0.55000000000000004">
      <c r="A2332">
        <v>5405386394</v>
      </c>
      <c r="B2332">
        <v>34</v>
      </c>
      <c r="C2332" t="s">
        <v>820</v>
      </c>
    </row>
    <row r="2333" spans="1:3" hidden="1" x14ac:dyDescent="0.55000000000000004">
      <c r="A2333">
        <v>5405500865</v>
      </c>
      <c r="B2333">
        <v>28</v>
      </c>
      <c r="C2333" t="s">
        <v>820</v>
      </c>
    </row>
    <row r="2334" spans="1:3" x14ac:dyDescent="0.55000000000000004">
      <c r="A2334">
        <v>5405541172</v>
      </c>
      <c r="B2334">
        <v>11</v>
      </c>
      <c r="C2334" t="s">
        <v>820</v>
      </c>
    </row>
    <row r="2335" spans="1:3" hidden="1" x14ac:dyDescent="0.55000000000000004">
      <c r="A2335">
        <v>5405562779</v>
      </c>
      <c r="B2335">
        <v>31</v>
      </c>
      <c r="C2335" t="s">
        <v>820</v>
      </c>
    </row>
    <row r="2336" spans="1:3" x14ac:dyDescent="0.55000000000000004">
      <c r="A2336">
        <v>5405586873</v>
      </c>
      <c r="B2336">
        <v>2</v>
      </c>
      <c r="C2336" t="s">
        <v>820</v>
      </c>
    </row>
    <row r="2337" spans="1:3" x14ac:dyDescent="0.55000000000000004">
      <c r="A2337">
        <v>5405601409</v>
      </c>
      <c r="B2337">
        <v>6</v>
      </c>
      <c r="C2337" t="s">
        <v>820</v>
      </c>
    </row>
    <row r="2338" spans="1:3" hidden="1" x14ac:dyDescent="0.55000000000000004">
      <c r="A2338">
        <v>5405603671</v>
      </c>
      <c r="B2338">
        <v>30</v>
      </c>
      <c r="C2338" t="s">
        <v>820</v>
      </c>
    </row>
    <row r="2339" spans="1:3" hidden="1" x14ac:dyDescent="0.55000000000000004">
      <c r="A2339">
        <v>5405643404</v>
      </c>
      <c r="B2339">
        <v>23</v>
      </c>
      <c r="C2339" t="s">
        <v>821</v>
      </c>
    </row>
    <row r="2340" spans="1:3" hidden="1" x14ac:dyDescent="0.55000000000000004">
      <c r="A2340">
        <v>5405729720</v>
      </c>
      <c r="B2340">
        <v>24</v>
      </c>
      <c r="C2340" t="s">
        <v>822</v>
      </c>
    </row>
    <row r="2341" spans="1:3" hidden="1" x14ac:dyDescent="0.55000000000000004">
      <c r="A2341">
        <v>5405733502</v>
      </c>
      <c r="B2341">
        <v>20</v>
      </c>
      <c r="C2341" t="s">
        <v>823</v>
      </c>
    </row>
    <row r="2342" spans="1:3" hidden="1" x14ac:dyDescent="0.55000000000000004">
      <c r="A2342">
        <v>5405746236</v>
      </c>
      <c r="B2342">
        <v>27</v>
      </c>
      <c r="C2342" t="s">
        <v>820</v>
      </c>
    </row>
    <row r="2343" spans="1:3" x14ac:dyDescent="0.55000000000000004">
      <c r="A2343">
        <v>5405752523</v>
      </c>
      <c r="B2343">
        <v>7</v>
      </c>
      <c r="C2343" t="s">
        <v>820</v>
      </c>
    </row>
    <row r="2344" spans="1:3" hidden="1" x14ac:dyDescent="0.55000000000000004">
      <c r="A2344">
        <v>5405779701</v>
      </c>
      <c r="B2344">
        <v>21</v>
      </c>
      <c r="C2344" t="s">
        <v>824</v>
      </c>
    </row>
    <row r="2345" spans="1:3" x14ac:dyDescent="0.55000000000000004">
      <c r="A2345">
        <v>5405800850</v>
      </c>
      <c r="B2345">
        <v>14</v>
      </c>
      <c r="C2345" t="s">
        <v>820</v>
      </c>
    </row>
    <row r="2346" spans="1:3" x14ac:dyDescent="0.55000000000000004">
      <c r="A2346">
        <v>5405813302</v>
      </c>
      <c r="B2346">
        <v>15</v>
      </c>
      <c r="C2346" t="s">
        <v>820</v>
      </c>
    </row>
    <row r="2347" spans="1:3" hidden="1" x14ac:dyDescent="0.55000000000000004">
      <c r="A2347">
        <v>5405827630</v>
      </c>
      <c r="B2347">
        <v>25</v>
      </c>
      <c r="C2347" t="s">
        <v>820</v>
      </c>
    </row>
    <row r="2348" spans="1:3" x14ac:dyDescent="0.55000000000000004">
      <c r="A2348">
        <v>5405835179</v>
      </c>
      <c r="B2348">
        <v>16</v>
      </c>
      <c r="C2348" t="s">
        <v>820</v>
      </c>
    </row>
    <row r="2349" spans="1:3" hidden="1" x14ac:dyDescent="0.55000000000000004">
      <c r="A2349">
        <v>5405842328</v>
      </c>
      <c r="B2349">
        <v>21</v>
      </c>
      <c r="C2349" t="s">
        <v>825</v>
      </c>
    </row>
    <row r="2350" spans="1:3" hidden="1" x14ac:dyDescent="0.55000000000000004">
      <c r="A2350">
        <v>5405844093</v>
      </c>
      <c r="B2350">
        <v>24</v>
      </c>
      <c r="C2350" t="s">
        <v>826</v>
      </c>
    </row>
    <row r="2351" spans="1:3" hidden="1" x14ac:dyDescent="0.55000000000000004">
      <c r="A2351">
        <v>5405867659</v>
      </c>
      <c r="B2351">
        <v>22</v>
      </c>
      <c r="C2351" t="s">
        <v>827</v>
      </c>
    </row>
    <row r="2352" spans="1:3" hidden="1" x14ac:dyDescent="0.55000000000000004">
      <c r="A2352">
        <v>5405887392</v>
      </c>
      <c r="B2352">
        <v>21</v>
      </c>
      <c r="C2352" t="s">
        <v>828</v>
      </c>
    </row>
    <row r="2353" spans="1:3" x14ac:dyDescent="0.55000000000000004">
      <c r="A2353">
        <v>5405907278</v>
      </c>
      <c r="B2353">
        <v>10</v>
      </c>
      <c r="C2353" t="s">
        <v>820</v>
      </c>
    </row>
    <row r="2354" spans="1:3" x14ac:dyDescent="0.55000000000000004">
      <c r="A2354">
        <v>5405945088</v>
      </c>
      <c r="B2354">
        <v>12</v>
      </c>
      <c r="C2354" t="s">
        <v>820</v>
      </c>
    </row>
    <row r="2355" spans="1:3" hidden="1" x14ac:dyDescent="0.55000000000000004">
      <c r="A2355">
        <v>5405989580</v>
      </c>
      <c r="B2355">
        <v>21</v>
      </c>
      <c r="C2355" t="s">
        <v>829</v>
      </c>
    </row>
    <row r="2356" spans="1:3" hidden="1" x14ac:dyDescent="0.55000000000000004">
      <c r="A2356">
        <v>5405999015</v>
      </c>
      <c r="B2356">
        <v>29</v>
      </c>
      <c r="C2356" t="s">
        <v>820</v>
      </c>
    </row>
    <row r="2357" spans="1:3" hidden="1" x14ac:dyDescent="0.55000000000000004">
      <c r="A2357">
        <v>5406049874</v>
      </c>
      <c r="B2357">
        <v>26</v>
      </c>
      <c r="C2357" t="s">
        <v>820</v>
      </c>
    </row>
    <row r="2358" spans="1:3" hidden="1" x14ac:dyDescent="0.55000000000000004">
      <c r="A2358">
        <v>5406066264</v>
      </c>
      <c r="B2358">
        <v>21</v>
      </c>
      <c r="C2358" t="s">
        <v>830</v>
      </c>
    </row>
    <row r="2359" spans="1:3" hidden="1" x14ac:dyDescent="0.55000000000000004">
      <c r="A2359">
        <v>5406097732</v>
      </c>
      <c r="B2359">
        <v>20</v>
      </c>
      <c r="C2359" t="s">
        <v>831</v>
      </c>
    </row>
    <row r="2360" spans="1:3" x14ac:dyDescent="0.55000000000000004">
      <c r="A2360">
        <v>5406171270</v>
      </c>
      <c r="B2360">
        <v>17</v>
      </c>
      <c r="C2360" t="s">
        <v>820</v>
      </c>
    </row>
    <row r="2361" spans="1:3" x14ac:dyDescent="0.55000000000000004">
      <c r="A2361">
        <v>5406234671</v>
      </c>
      <c r="B2361">
        <v>13</v>
      </c>
      <c r="C2361" t="s">
        <v>820</v>
      </c>
    </row>
    <row r="2362" spans="1:3" hidden="1" x14ac:dyDescent="0.55000000000000004">
      <c r="A2362">
        <v>5406244236</v>
      </c>
      <c r="B2362">
        <v>21</v>
      </c>
      <c r="C2362" t="s">
        <v>832</v>
      </c>
    </row>
    <row r="2363" spans="1:3" x14ac:dyDescent="0.55000000000000004">
      <c r="A2363">
        <v>5406250138</v>
      </c>
      <c r="B2363">
        <v>3</v>
      </c>
      <c r="C2363" t="s">
        <v>820</v>
      </c>
    </row>
    <row r="2364" spans="1:3" hidden="1" x14ac:dyDescent="0.55000000000000004">
      <c r="A2364">
        <v>5406318106</v>
      </c>
      <c r="B2364">
        <v>21</v>
      </c>
      <c r="C2364" t="s">
        <v>833</v>
      </c>
    </row>
    <row r="2365" spans="1:3" hidden="1" x14ac:dyDescent="0.55000000000000004">
      <c r="A2365">
        <v>5406337849</v>
      </c>
      <c r="B2365">
        <v>32</v>
      </c>
      <c r="C2365" t="s">
        <v>820</v>
      </c>
    </row>
    <row r="2366" spans="1:3" hidden="1" x14ac:dyDescent="0.55000000000000004">
      <c r="A2366">
        <v>5406429483</v>
      </c>
      <c r="B2366">
        <v>19</v>
      </c>
      <c r="C2366" t="s">
        <v>834</v>
      </c>
    </row>
    <row r="2367" spans="1:3" hidden="1" x14ac:dyDescent="0.55000000000000004">
      <c r="A2367">
        <v>5406502694</v>
      </c>
      <c r="B2367">
        <v>21</v>
      </c>
      <c r="C2367" t="s">
        <v>835</v>
      </c>
    </row>
    <row r="2368" spans="1:3" hidden="1" x14ac:dyDescent="0.55000000000000004">
      <c r="A2368">
        <v>5406527432</v>
      </c>
      <c r="B2368">
        <v>21</v>
      </c>
      <c r="C2368" t="s">
        <v>836</v>
      </c>
    </row>
    <row r="2369" spans="1:3" hidden="1" x14ac:dyDescent="0.55000000000000004">
      <c r="A2369">
        <v>5406695786</v>
      </c>
      <c r="B2369">
        <v>21</v>
      </c>
      <c r="C2369" t="s">
        <v>837</v>
      </c>
    </row>
    <row r="2370" spans="1:3" hidden="1" x14ac:dyDescent="0.55000000000000004">
      <c r="A2370">
        <v>5406705225</v>
      </c>
      <c r="B2370">
        <v>21</v>
      </c>
      <c r="C2370" t="s">
        <v>838</v>
      </c>
    </row>
    <row r="2371" spans="1:3" hidden="1" x14ac:dyDescent="0.55000000000000004">
      <c r="A2371">
        <v>5407230860</v>
      </c>
      <c r="B2371">
        <v>21</v>
      </c>
      <c r="C2371" t="s">
        <v>839</v>
      </c>
    </row>
    <row r="2372" spans="1:3" hidden="1" x14ac:dyDescent="0.55000000000000004">
      <c r="A2372">
        <v>5407242214</v>
      </c>
      <c r="B2372">
        <v>21</v>
      </c>
      <c r="C2372" t="s">
        <v>840</v>
      </c>
    </row>
    <row r="2373" spans="1:3" x14ac:dyDescent="0.55000000000000004">
      <c r="A2373">
        <v>5407423567</v>
      </c>
      <c r="B2373">
        <v>8</v>
      </c>
      <c r="C2373" t="s">
        <v>820</v>
      </c>
    </row>
    <row r="2374" spans="1:3" x14ac:dyDescent="0.55000000000000004">
      <c r="A2374">
        <v>5407699176</v>
      </c>
      <c r="B2374">
        <v>4</v>
      </c>
      <c r="C2374" t="s">
        <v>820</v>
      </c>
    </row>
    <row r="2375" spans="1:3" hidden="1" x14ac:dyDescent="0.55000000000000004">
      <c r="A2375">
        <v>5407715186</v>
      </c>
      <c r="B2375">
        <v>33</v>
      </c>
      <c r="C2375" t="s">
        <v>820</v>
      </c>
    </row>
    <row r="2376" spans="1:3" x14ac:dyDescent="0.55000000000000004">
      <c r="A2376">
        <v>5407733040</v>
      </c>
      <c r="B2376">
        <v>1</v>
      </c>
      <c r="C2376" t="s">
        <v>820</v>
      </c>
    </row>
    <row r="2377" spans="1:3" hidden="1" x14ac:dyDescent="0.55000000000000004">
      <c r="A2377">
        <v>5407835230</v>
      </c>
      <c r="B2377">
        <v>24</v>
      </c>
      <c r="C2377" t="s">
        <v>841</v>
      </c>
    </row>
    <row r="2378" spans="1:3" x14ac:dyDescent="0.55000000000000004">
      <c r="A2378">
        <v>5408059276</v>
      </c>
      <c r="B2378">
        <v>9</v>
      </c>
      <c r="C2378" t="s">
        <v>820</v>
      </c>
    </row>
    <row r="2379" spans="1:3" x14ac:dyDescent="0.55000000000000004">
      <c r="A2379">
        <v>5408065929</v>
      </c>
      <c r="B2379">
        <v>5</v>
      </c>
      <c r="C2379" t="s">
        <v>820</v>
      </c>
    </row>
    <row r="2380" spans="1:3" hidden="1" x14ac:dyDescent="0.55000000000000004">
      <c r="A2380">
        <v>5409165283</v>
      </c>
      <c r="B2380">
        <v>21</v>
      </c>
      <c r="C2380" t="s">
        <v>842</v>
      </c>
    </row>
    <row r="2381" spans="1:3" hidden="1" x14ac:dyDescent="0.55000000000000004">
      <c r="A2381">
        <v>5409437495</v>
      </c>
      <c r="B2381">
        <v>21</v>
      </c>
      <c r="C2381" t="s">
        <v>843</v>
      </c>
    </row>
    <row r="2382" spans="1:3" hidden="1" x14ac:dyDescent="0.55000000000000004">
      <c r="A2382">
        <v>5410970972</v>
      </c>
      <c r="B2382">
        <v>21</v>
      </c>
      <c r="C2382" t="s">
        <v>844</v>
      </c>
    </row>
    <row r="2383" spans="1:3" hidden="1" x14ac:dyDescent="0.55000000000000004">
      <c r="A2383">
        <v>5430384349</v>
      </c>
      <c r="B2383">
        <v>34</v>
      </c>
      <c r="C2383" t="s">
        <v>47</v>
      </c>
    </row>
    <row r="2384" spans="1:3" hidden="1" x14ac:dyDescent="0.55000000000000004">
      <c r="A2384">
        <v>5430499594</v>
      </c>
      <c r="B2384">
        <v>28</v>
      </c>
      <c r="C2384" t="s">
        <v>47</v>
      </c>
    </row>
    <row r="2385" spans="1:3" x14ac:dyDescent="0.55000000000000004">
      <c r="A2385">
        <v>5430539878</v>
      </c>
      <c r="B2385">
        <v>11</v>
      </c>
      <c r="C2385" t="s">
        <v>47</v>
      </c>
    </row>
    <row r="2386" spans="1:3" hidden="1" x14ac:dyDescent="0.55000000000000004">
      <c r="A2386">
        <v>5430560926</v>
      </c>
      <c r="B2386">
        <v>31</v>
      </c>
      <c r="C2386" t="s">
        <v>47</v>
      </c>
    </row>
    <row r="2387" spans="1:3" x14ac:dyDescent="0.55000000000000004">
      <c r="A2387">
        <v>5430585538</v>
      </c>
      <c r="B2387">
        <v>2</v>
      </c>
      <c r="C2387" t="s">
        <v>47</v>
      </c>
    </row>
    <row r="2388" spans="1:3" x14ac:dyDescent="0.55000000000000004">
      <c r="A2388">
        <v>5430600074</v>
      </c>
      <c r="B2388">
        <v>6</v>
      </c>
      <c r="C2388" t="s">
        <v>47</v>
      </c>
    </row>
    <row r="2389" spans="1:3" hidden="1" x14ac:dyDescent="0.55000000000000004">
      <c r="A2389">
        <v>5430601342</v>
      </c>
      <c r="B2389">
        <v>30</v>
      </c>
      <c r="C2389" t="s">
        <v>47</v>
      </c>
    </row>
    <row r="2390" spans="1:3" hidden="1" x14ac:dyDescent="0.55000000000000004">
      <c r="A2390">
        <v>5430742911</v>
      </c>
      <c r="B2390">
        <v>27</v>
      </c>
      <c r="C2390" t="s">
        <v>47</v>
      </c>
    </row>
    <row r="2391" spans="1:3" x14ac:dyDescent="0.55000000000000004">
      <c r="A2391">
        <v>5430751188</v>
      </c>
      <c r="B2391">
        <v>7</v>
      </c>
      <c r="C2391" t="s">
        <v>47</v>
      </c>
    </row>
    <row r="2392" spans="1:3" x14ac:dyDescent="0.55000000000000004">
      <c r="A2392">
        <v>5430799515</v>
      </c>
      <c r="B2392">
        <v>14</v>
      </c>
      <c r="C2392" t="s">
        <v>47</v>
      </c>
    </row>
    <row r="2393" spans="1:3" x14ac:dyDescent="0.55000000000000004">
      <c r="A2393">
        <v>5430812013</v>
      </c>
      <c r="B2393">
        <v>15</v>
      </c>
      <c r="C2393" t="s">
        <v>47</v>
      </c>
    </row>
    <row r="2394" spans="1:3" hidden="1" x14ac:dyDescent="0.55000000000000004">
      <c r="A2394">
        <v>5430824769</v>
      </c>
      <c r="B2394">
        <v>25</v>
      </c>
      <c r="C2394" t="s">
        <v>47</v>
      </c>
    </row>
    <row r="2395" spans="1:3" x14ac:dyDescent="0.55000000000000004">
      <c r="A2395">
        <v>5430830173</v>
      </c>
      <c r="B2395">
        <v>16</v>
      </c>
      <c r="C2395" t="s">
        <v>47</v>
      </c>
    </row>
    <row r="2396" spans="1:3" x14ac:dyDescent="0.55000000000000004">
      <c r="A2396">
        <v>5430905944</v>
      </c>
      <c r="B2396">
        <v>10</v>
      </c>
      <c r="C2396" t="s">
        <v>47</v>
      </c>
    </row>
    <row r="2397" spans="1:3" x14ac:dyDescent="0.55000000000000004">
      <c r="A2397">
        <v>5430943753</v>
      </c>
      <c r="B2397">
        <v>12</v>
      </c>
      <c r="C2397" t="s">
        <v>47</v>
      </c>
    </row>
    <row r="2398" spans="1:3" hidden="1" x14ac:dyDescent="0.55000000000000004">
      <c r="A2398">
        <v>5430994243</v>
      </c>
      <c r="B2398">
        <v>29</v>
      </c>
      <c r="C2398" t="s">
        <v>47</v>
      </c>
    </row>
    <row r="2399" spans="1:3" hidden="1" x14ac:dyDescent="0.55000000000000004">
      <c r="A2399">
        <v>5431047693</v>
      </c>
      <c r="B2399">
        <v>26</v>
      </c>
      <c r="C2399" t="s">
        <v>47</v>
      </c>
    </row>
    <row r="2400" spans="1:3" x14ac:dyDescent="0.55000000000000004">
      <c r="A2400">
        <v>5431166325</v>
      </c>
      <c r="B2400">
        <v>17</v>
      </c>
      <c r="C2400" t="s">
        <v>47</v>
      </c>
    </row>
    <row r="2401" spans="1:3" x14ac:dyDescent="0.55000000000000004">
      <c r="A2401">
        <v>5431236767</v>
      </c>
      <c r="B2401">
        <v>13</v>
      </c>
      <c r="C2401" t="s">
        <v>47</v>
      </c>
    </row>
    <row r="2402" spans="1:3" x14ac:dyDescent="0.55000000000000004">
      <c r="A2402">
        <v>5431248804</v>
      </c>
      <c r="B2402">
        <v>3</v>
      </c>
      <c r="C2402" t="s">
        <v>47</v>
      </c>
    </row>
    <row r="2403" spans="1:3" hidden="1" x14ac:dyDescent="0.55000000000000004">
      <c r="A2403">
        <v>5431334987</v>
      </c>
      <c r="B2403">
        <v>32</v>
      </c>
      <c r="C2403" t="s">
        <v>47</v>
      </c>
    </row>
    <row r="2404" spans="1:3" x14ac:dyDescent="0.55000000000000004">
      <c r="A2404">
        <v>5432423925</v>
      </c>
      <c r="B2404">
        <v>8</v>
      </c>
      <c r="C2404" t="s">
        <v>47</v>
      </c>
    </row>
    <row r="2405" spans="1:3" x14ac:dyDescent="0.55000000000000004">
      <c r="A2405">
        <v>5432697776</v>
      </c>
      <c r="B2405">
        <v>4</v>
      </c>
      <c r="C2405" t="s">
        <v>47</v>
      </c>
    </row>
    <row r="2406" spans="1:3" hidden="1" x14ac:dyDescent="0.55000000000000004">
      <c r="A2406">
        <v>5432712559</v>
      </c>
      <c r="B2406">
        <v>33</v>
      </c>
      <c r="C2406" t="s">
        <v>47</v>
      </c>
    </row>
    <row r="2407" spans="1:3" x14ac:dyDescent="0.55000000000000004">
      <c r="A2407">
        <v>5432731660</v>
      </c>
      <c r="B2407">
        <v>1</v>
      </c>
      <c r="C2407" t="s">
        <v>47</v>
      </c>
    </row>
    <row r="2408" spans="1:3" x14ac:dyDescent="0.55000000000000004">
      <c r="A2408">
        <v>5433057941</v>
      </c>
      <c r="B2408">
        <v>9</v>
      </c>
      <c r="C2408" t="s">
        <v>47</v>
      </c>
    </row>
    <row r="2409" spans="1:3" x14ac:dyDescent="0.55000000000000004">
      <c r="A2409">
        <v>5433064529</v>
      </c>
      <c r="B2409">
        <v>5</v>
      </c>
      <c r="C2409" t="s">
        <v>47</v>
      </c>
    </row>
    <row r="2410" spans="1:3" hidden="1" x14ac:dyDescent="0.55000000000000004">
      <c r="A2410">
        <v>5700353079</v>
      </c>
      <c r="B2410">
        <v>34</v>
      </c>
      <c r="C2410" t="s">
        <v>0</v>
      </c>
    </row>
    <row r="2411" spans="1:3" hidden="1" x14ac:dyDescent="0.55000000000000004">
      <c r="A2411">
        <v>5700357605</v>
      </c>
      <c r="B2411">
        <v>24</v>
      </c>
      <c r="C2411" t="s">
        <v>1</v>
      </c>
    </row>
    <row r="2412" spans="1:3" hidden="1" x14ac:dyDescent="0.55000000000000004">
      <c r="A2412">
        <v>5700387594</v>
      </c>
      <c r="B2412">
        <v>34</v>
      </c>
      <c r="C2412" t="s">
        <v>845</v>
      </c>
    </row>
    <row r="2413" spans="1:3" hidden="1" x14ac:dyDescent="0.55000000000000004">
      <c r="A2413">
        <v>5700467698</v>
      </c>
      <c r="B2413">
        <v>28</v>
      </c>
      <c r="C2413" t="s">
        <v>0</v>
      </c>
    </row>
    <row r="2414" spans="1:3" hidden="1" x14ac:dyDescent="0.55000000000000004">
      <c r="A2414">
        <v>5700502220</v>
      </c>
      <c r="B2414">
        <v>28</v>
      </c>
      <c r="C2414" t="s">
        <v>846</v>
      </c>
    </row>
    <row r="2415" spans="1:3" x14ac:dyDescent="0.55000000000000004">
      <c r="A2415">
        <v>5700509794</v>
      </c>
      <c r="B2415">
        <v>11</v>
      </c>
      <c r="C2415" t="s">
        <v>0</v>
      </c>
    </row>
    <row r="2416" spans="1:3" hidden="1" x14ac:dyDescent="0.55000000000000004">
      <c r="A2416">
        <v>5700529656</v>
      </c>
      <c r="B2416">
        <v>31</v>
      </c>
      <c r="C2416" t="s">
        <v>0</v>
      </c>
    </row>
    <row r="2417" spans="1:3" x14ac:dyDescent="0.55000000000000004">
      <c r="A2417">
        <v>5700545544</v>
      </c>
      <c r="B2417">
        <v>11</v>
      </c>
      <c r="C2417" t="s">
        <v>847</v>
      </c>
    </row>
    <row r="2418" spans="1:3" x14ac:dyDescent="0.55000000000000004">
      <c r="A2418">
        <v>5700555067</v>
      </c>
      <c r="B2418">
        <v>2</v>
      </c>
      <c r="C2418" t="s">
        <v>0</v>
      </c>
    </row>
    <row r="2419" spans="1:3" hidden="1" x14ac:dyDescent="0.55000000000000004">
      <c r="A2419">
        <v>5700564146</v>
      </c>
      <c r="B2419">
        <v>31</v>
      </c>
      <c r="C2419" t="s">
        <v>848</v>
      </c>
    </row>
    <row r="2420" spans="1:3" x14ac:dyDescent="0.55000000000000004">
      <c r="A2420">
        <v>5700570113</v>
      </c>
      <c r="B2420">
        <v>6</v>
      </c>
      <c r="C2420" t="s">
        <v>0</v>
      </c>
    </row>
    <row r="2421" spans="1:3" hidden="1" x14ac:dyDescent="0.55000000000000004">
      <c r="A2421">
        <v>5700570117</v>
      </c>
      <c r="B2421">
        <v>30</v>
      </c>
      <c r="C2421" t="s">
        <v>0</v>
      </c>
    </row>
    <row r="2422" spans="1:3" x14ac:dyDescent="0.55000000000000004">
      <c r="A2422">
        <v>5700590370</v>
      </c>
      <c r="B2422">
        <v>2</v>
      </c>
      <c r="C2422" t="s">
        <v>849</v>
      </c>
    </row>
    <row r="2423" spans="1:3" hidden="1" x14ac:dyDescent="0.55000000000000004">
      <c r="A2423">
        <v>5700605150</v>
      </c>
      <c r="B2423">
        <v>30</v>
      </c>
      <c r="C2423" t="s">
        <v>850</v>
      </c>
    </row>
    <row r="2424" spans="1:3" x14ac:dyDescent="0.55000000000000004">
      <c r="A2424">
        <v>5700605880</v>
      </c>
      <c r="B2424">
        <v>6</v>
      </c>
      <c r="C2424" t="s">
        <v>851</v>
      </c>
    </row>
    <row r="2425" spans="1:3" hidden="1" x14ac:dyDescent="0.55000000000000004">
      <c r="A2425">
        <v>5700649083</v>
      </c>
      <c r="B2425">
        <v>18</v>
      </c>
      <c r="C2425" t="s">
        <v>1</v>
      </c>
    </row>
    <row r="2426" spans="1:3" hidden="1" x14ac:dyDescent="0.55000000000000004">
      <c r="A2426">
        <v>5700711641</v>
      </c>
      <c r="B2426">
        <v>27</v>
      </c>
      <c r="C2426" t="s">
        <v>0</v>
      </c>
    </row>
    <row r="2427" spans="1:3" x14ac:dyDescent="0.55000000000000004">
      <c r="A2427">
        <v>5700721568</v>
      </c>
      <c r="B2427">
        <v>7</v>
      </c>
      <c r="C2427" t="s">
        <v>0</v>
      </c>
    </row>
    <row r="2428" spans="1:3" hidden="1" x14ac:dyDescent="0.55000000000000004">
      <c r="A2428">
        <v>5700746721</v>
      </c>
      <c r="B2428">
        <v>27</v>
      </c>
      <c r="C2428" t="s">
        <v>852</v>
      </c>
    </row>
    <row r="2429" spans="1:3" x14ac:dyDescent="0.55000000000000004">
      <c r="A2429">
        <v>5700757095</v>
      </c>
      <c r="B2429">
        <v>7</v>
      </c>
      <c r="C2429" t="s">
        <v>853</v>
      </c>
    </row>
    <row r="2430" spans="1:3" x14ac:dyDescent="0.55000000000000004">
      <c r="A2430">
        <v>5700769492</v>
      </c>
      <c r="B2430">
        <v>14</v>
      </c>
      <c r="C2430" t="s">
        <v>0</v>
      </c>
    </row>
    <row r="2431" spans="1:3" x14ac:dyDescent="0.55000000000000004">
      <c r="A2431">
        <v>5700781947</v>
      </c>
      <c r="B2431">
        <v>15</v>
      </c>
      <c r="C2431" t="s">
        <v>0</v>
      </c>
    </row>
    <row r="2432" spans="1:3" hidden="1" x14ac:dyDescent="0.55000000000000004">
      <c r="A2432">
        <v>5700793499</v>
      </c>
      <c r="B2432">
        <v>25</v>
      </c>
      <c r="C2432" t="s">
        <v>0</v>
      </c>
    </row>
    <row r="2433" spans="1:3" hidden="1" x14ac:dyDescent="0.55000000000000004">
      <c r="A2433">
        <v>5700795058</v>
      </c>
      <c r="B2433">
        <v>20</v>
      </c>
      <c r="C2433" t="s">
        <v>1</v>
      </c>
    </row>
    <row r="2434" spans="1:3" x14ac:dyDescent="0.55000000000000004">
      <c r="A2434">
        <v>5700798948</v>
      </c>
      <c r="B2434">
        <v>16</v>
      </c>
      <c r="C2434" t="s">
        <v>0</v>
      </c>
    </row>
    <row r="2435" spans="1:3" x14ac:dyDescent="0.55000000000000004">
      <c r="A2435">
        <v>5700805281</v>
      </c>
      <c r="B2435">
        <v>14</v>
      </c>
      <c r="C2435" t="s">
        <v>854</v>
      </c>
    </row>
    <row r="2436" spans="1:3" x14ac:dyDescent="0.55000000000000004">
      <c r="A2436">
        <v>5700817694</v>
      </c>
      <c r="B2436">
        <v>15</v>
      </c>
      <c r="C2436" t="s">
        <v>855</v>
      </c>
    </row>
    <row r="2437" spans="1:3" hidden="1" x14ac:dyDescent="0.55000000000000004">
      <c r="A2437">
        <v>5700828056</v>
      </c>
      <c r="B2437">
        <v>25</v>
      </c>
      <c r="C2437" t="s">
        <v>856</v>
      </c>
    </row>
    <row r="2438" spans="1:3" x14ac:dyDescent="0.55000000000000004">
      <c r="A2438">
        <v>5700834650</v>
      </c>
      <c r="B2438">
        <v>16</v>
      </c>
      <c r="C2438" t="s">
        <v>857</v>
      </c>
    </row>
    <row r="2439" spans="1:3" x14ac:dyDescent="0.55000000000000004">
      <c r="A2439">
        <v>5700875885</v>
      </c>
      <c r="B2439">
        <v>10</v>
      </c>
      <c r="C2439" t="s">
        <v>0</v>
      </c>
    </row>
    <row r="2440" spans="1:3" x14ac:dyDescent="0.55000000000000004">
      <c r="A2440">
        <v>5700911650</v>
      </c>
      <c r="B2440">
        <v>10</v>
      </c>
      <c r="C2440" t="s">
        <v>858</v>
      </c>
    </row>
    <row r="2441" spans="1:3" x14ac:dyDescent="0.55000000000000004">
      <c r="A2441">
        <v>5700913785</v>
      </c>
      <c r="B2441">
        <v>12</v>
      </c>
      <c r="C2441" t="s">
        <v>0</v>
      </c>
    </row>
    <row r="2442" spans="1:3" x14ac:dyDescent="0.55000000000000004">
      <c r="A2442">
        <v>5700949628</v>
      </c>
      <c r="B2442">
        <v>12</v>
      </c>
      <c r="C2442" t="s">
        <v>859</v>
      </c>
    </row>
    <row r="2443" spans="1:3" hidden="1" x14ac:dyDescent="0.55000000000000004">
      <c r="A2443">
        <v>5700962973</v>
      </c>
      <c r="B2443">
        <v>29</v>
      </c>
      <c r="C2443" t="s">
        <v>0</v>
      </c>
    </row>
    <row r="2444" spans="1:3" hidden="1" x14ac:dyDescent="0.55000000000000004">
      <c r="A2444">
        <v>5700985635</v>
      </c>
      <c r="B2444">
        <v>22</v>
      </c>
      <c r="C2444" t="s">
        <v>1</v>
      </c>
    </row>
    <row r="2445" spans="1:3" hidden="1" x14ac:dyDescent="0.55000000000000004">
      <c r="A2445">
        <v>5700998397</v>
      </c>
      <c r="B2445">
        <v>29</v>
      </c>
      <c r="C2445" t="s">
        <v>860</v>
      </c>
    </row>
    <row r="2446" spans="1:3" hidden="1" x14ac:dyDescent="0.55000000000000004">
      <c r="A2446">
        <v>5701016468</v>
      </c>
      <c r="B2446">
        <v>26</v>
      </c>
      <c r="C2446" t="s">
        <v>0</v>
      </c>
    </row>
    <row r="2447" spans="1:3" hidden="1" x14ac:dyDescent="0.55000000000000004">
      <c r="A2447">
        <v>5701041636</v>
      </c>
      <c r="B2447">
        <v>19</v>
      </c>
      <c r="C2447" t="s">
        <v>1</v>
      </c>
    </row>
    <row r="2448" spans="1:3" hidden="1" x14ac:dyDescent="0.55000000000000004">
      <c r="A2448">
        <v>5701051873</v>
      </c>
      <c r="B2448">
        <v>26</v>
      </c>
      <c r="C2448" t="s">
        <v>861</v>
      </c>
    </row>
    <row r="2449" spans="1:3" x14ac:dyDescent="0.55000000000000004">
      <c r="A2449">
        <v>5701135055</v>
      </c>
      <c r="B2449">
        <v>17</v>
      </c>
      <c r="C2449" t="s">
        <v>0</v>
      </c>
    </row>
    <row r="2450" spans="1:3" x14ac:dyDescent="0.55000000000000004">
      <c r="A2450">
        <v>5701170681</v>
      </c>
      <c r="B2450">
        <v>17</v>
      </c>
      <c r="C2450" t="s">
        <v>862</v>
      </c>
    </row>
    <row r="2451" spans="1:3" x14ac:dyDescent="0.55000000000000004">
      <c r="A2451">
        <v>5701203568</v>
      </c>
      <c r="B2451">
        <v>13</v>
      </c>
      <c r="C2451" t="s">
        <v>0</v>
      </c>
    </row>
    <row r="2452" spans="1:3" x14ac:dyDescent="0.55000000000000004">
      <c r="A2452">
        <v>5701218868</v>
      </c>
      <c r="B2452">
        <v>3</v>
      </c>
      <c r="C2452" t="s">
        <v>0</v>
      </c>
    </row>
    <row r="2453" spans="1:3" hidden="1" x14ac:dyDescent="0.55000000000000004">
      <c r="A2453">
        <v>5701229248</v>
      </c>
      <c r="B2453">
        <v>21</v>
      </c>
      <c r="C2453" t="s">
        <v>1</v>
      </c>
    </row>
    <row r="2454" spans="1:3" x14ac:dyDescent="0.55000000000000004">
      <c r="A2454">
        <v>5701239440</v>
      </c>
      <c r="B2454">
        <v>13</v>
      </c>
      <c r="C2454" t="s">
        <v>863</v>
      </c>
    </row>
    <row r="2455" spans="1:3" x14ac:dyDescent="0.55000000000000004">
      <c r="A2455">
        <v>5701254641</v>
      </c>
      <c r="B2455">
        <v>3</v>
      </c>
      <c r="C2455" t="s">
        <v>864</v>
      </c>
    </row>
    <row r="2456" spans="1:3" hidden="1" x14ac:dyDescent="0.55000000000000004">
      <c r="A2456">
        <v>5701267804</v>
      </c>
      <c r="B2456">
        <v>23</v>
      </c>
      <c r="C2456" t="s">
        <v>1</v>
      </c>
    </row>
    <row r="2457" spans="1:3" hidden="1" x14ac:dyDescent="0.55000000000000004">
      <c r="A2457">
        <v>5701303717</v>
      </c>
      <c r="B2457">
        <v>32</v>
      </c>
      <c r="C2457" t="s">
        <v>0</v>
      </c>
    </row>
    <row r="2458" spans="1:3" hidden="1" x14ac:dyDescent="0.55000000000000004">
      <c r="A2458">
        <v>5701338250</v>
      </c>
      <c r="B2458">
        <v>32</v>
      </c>
      <c r="C2458" t="s">
        <v>865</v>
      </c>
    </row>
    <row r="2459" spans="1:3" x14ac:dyDescent="0.55000000000000004">
      <c r="A2459">
        <v>5702392236</v>
      </c>
      <c r="B2459">
        <v>8</v>
      </c>
      <c r="C2459" t="s">
        <v>0</v>
      </c>
    </row>
    <row r="2460" spans="1:3" x14ac:dyDescent="0.55000000000000004">
      <c r="A2460">
        <v>5702427994</v>
      </c>
      <c r="B2460">
        <v>8</v>
      </c>
      <c r="C2460" t="s">
        <v>866</v>
      </c>
    </row>
    <row r="2461" spans="1:3" x14ac:dyDescent="0.55000000000000004">
      <c r="A2461">
        <v>5702667191</v>
      </c>
      <c r="B2461">
        <v>4</v>
      </c>
      <c r="C2461" t="s">
        <v>0</v>
      </c>
    </row>
    <row r="2462" spans="1:3" hidden="1" x14ac:dyDescent="0.55000000000000004">
      <c r="A2462">
        <v>5702681334</v>
      </c>
      <c r="B2462">
        <v>33</v>
      </c>
      <c r="C2462" t="s">
        <v>0</v>
      </c>
    </row>
    <row r="2463" spans="1:3" x14ac:dyDescent="0.55000000000000004">
      <c r="A2463">
        <v>5702701678</v>
      </c>
      <c r="B2463">
        <v>1</v>
      </c>
      <c r="C2463" t="s">
        <v>0</v>
      </c>
    </row>
    <row r="2464" spans="1:3" x14ac:dyDescent="0.55000000000000004">
      <c r="A2464">
        <v>5702703036</v>
      </c>
      <c r="B2464">
        <v>4</v>
      </c>
      <c r="C2464" t="s">
        <v>867</v>
      </c>
    </row>
    <row r="2465" spans="1:3" hidden="1" x14ac:dyDescent="0.55000000000000004">
      <c r="A2465">
        <v>5702716749</v>
      </c>
      <c r="B2465">
        <v>33</v>
      </c>
      <c r="C2465" t="s">
        <v>868</v>
      </c>
    </row>
    <row r="2466" spans="1:3" x14ac:dyDescent="0.55000000000000004">
      <c r="A2466">
        <v>5702737438</v>
      </c>
      <c r="B2466">
        <v>1</v>
      </c>
      <c r="C2466" t="s">
        <v>869</v>
      </c>
    </row>
    <row r="2467" spans="1:3" x14ac:dyDescent="0.55000000000000004">
      <c r="A2467">
        <v>5703027787</v>
      </c>
      <c r="B2467">
        <v>9</v>
      </c>
      <c r="C2467" t="s">
        <v>0</v>
      </c>
    </row>
    <row r="2468" spans="1:3" x14ac:dyDescent="0.55000000000000004">
      <c r="A2468">
        <v>5703034795</v>
      </c>
      <c r="B2468">
        <v>5</v>
      </c>
      <c r="C2468" t="s">
        <v>0</v>
      </c>
    </row>
    <row r="2469" spans="1:3" x14ac:dyDescent="0.55000000000000004">
      <c r="A2469">
        <v>5703063577</v>
      </c>
      <c r="B2469">
        <v>9</v>
      </c>
      <c r="C2469" t="s">
        <v>870</v>
      </c>
    </row>
    <row r="2470" spans="1:3" x14ac:dyDescent="0.55000000000000004">
      <c r="A2470">
        <v>5703070578</v>
      </c>
      <c r="B2470">
        <v>5</v>
      </c>
      <c r="C2470" t="s">
        <v>871</v>
      </c>
    </row>
    <row r="2471" spans="1:3" hidden="1" x14ac:dyDescent="0.55000000000000004">
      <c r="A2471">
        <v>5705354367</v>
      </c>
      <c r="B2471">
        <v>34</v>
      </c>
      <c r="C2471" t="s">
        <v>872</v>
      </c>
    </row>
    <row r="2472" spans="1:3" hidden="1" x14ac:dyDescent="0.55000000000000004">
      <c r="A2472">
        <v>5705468986</v>
      </c>
      <c r="B2472">
        <v>28</v>
      </c>
      <c r="C2472" t="s">
        <v>872</v>
      </c>
    </row>
    <row r="2473" spans="1:3" x14ac:dyDescent="0.55000000000000004">
      <c r="A2473">
        <v>5705509941</v>
      </c>
      <c r="B2473">
        <v>11</v>
      </c>
      <c r="C2473" t="s">
        <v>872</v>
      </c>
    </row>
    <row r="2474" spans="1:3" hidden="1" x14ac:dyDescent="0.55000000000000004">
      <c r="A2474">
        <v>5705517451</v>
      </c>
      <c r="B2474">
        <v>24</v>
      </c>
      <c r="C2474" t="s">
        <v>873</v>
      </c>
    </row>
    <row r="2475" spans="1:3" hidden="1" x14ac:dyDescent="0.55000000000000004">
      <c r="A2475">
        <v>5705530944</v>
      </c>
      <c r="B2475">
        <v>31</v>
      </c>
      <c r="C2475" t="s">
        <v>872</v>
      </c>
    </row>
    <row r="2476" spans="1:3" x14ac:dyDescent="0.55000000000000004">
      <c r="A2476">
        <v>5705555601</v>
      </c>
      <c r="B2476">
        <v>2</v>
      </c>
      <c r="C2476" t="s">
        <v>872</v>
      </c>
    </row>
    <row r="2477" spans="1:3" x14ac:dyDescent="0.55000000000000004">
      <c r="A2477">
        <v>5705570137</v>
      </c>
      <c r="B2477">
        <v>6</v>
      </c>
      <c r="C2477" t="s">
        <v>872</v>
      </c>
    </row>
    <row r="2478" spans="1:3" hidden="1" x14ac:dyDescent="0.55000000000000004">
      <c r="A2478">
        <v>5705571446</v>
      </c>
      <c r="B2478">
        <v>30</v>
      </c>
      <c r="C2478" t="s">
        <v>872</v>
      </c>
    </row>
    <row r="2479" spans="1:3" hidden="1" x14ac:dyDescent="0.55000000000000004">
      <c r="A2479">
        <v>5705598766</v>
      </c>
      <c r="B2479">
        <v>21</v>
      </c>
      <c r="C2479" t="s">
        <v>874</v>
      </c>
    </row>
    <row r="2480" spans="1:3" hidden="1" x14ac:dyDescent="0.55000000000000004">
      <c r="A2480">
        <v>5705636589</v>
      </c>
      <c r="B2480">
        <v>20</v>
      </c>
      <c r="C2480" t="s">
        <v>875</v>
      </c>
    </row>
    <row r="2481" spans="1:3" hidden="1" x14ac:dyDescent="0.55000000000000004">
      <c r="A2481">
        <v>5705700615</v>
      </c>
      <c r="B2481">
        <v>23</v>
      </c>
      <c r="C2481" t="s">
        <v>876</v>
      </c>
    </row>
    <row r="2482" spans="1:3" hidden="1" x14ac:dyDescent="0.55000000000000004">
      <c r="A2482">
        <v>5705712970</v>
      </c>
      <c r="B2482">
        <v>27</v>
      </c>
      <c r="C2482" t="s">
        <v>872</v>
      </c>
    </row>
    <row r="2483" spans="1:3" x14ac:dyDescent="0.55000000000000004">
      <c r="A2483">
        <v>5705721292</v>
      </c>
      <c r="B2483">
        <v>7</v>
      </c>
      <c r="C2483" t="s">
        <v>872</v>
      </c>
    </row>
    <row r="2484" spans="1:3" hidden="1" x14ac:dyDescent="0.55000000000000004">
      <c r="A2484">
        <v>5705756746</v>
      </c>
      <c r="B2484">
        <v>24</v>
      </c>
      <c r="C2484" t="s">
        <v>877</v>
      </c>
    </row>
    <row r="2485" spans="1:3" x14ac:dyDescent="0.55000000000000004">
      <c r="A2485">
        <v>5705769665</v>
      </c>
      <c r="B2485">
        <v>14</v>
      </c>
      <c r="C2485" t="s">
        <v>872</v>
      </c>
    </row>
    <row r="2486" spans="1:3" x14ac:dyDescent="0.55000000000000004">
      <c r="A2486">
        <v>5705782030</v>
      </c>
      <c r="B2486">
        <v>15</v>
      </c>
      <c r="C2486" t="s">
        <v>872</v>
      </c>
    </row>
    <row r="2487" spans="1:3" hidden="1" x14ac:dyDescent="0.55000000000000004">
      <c r="A2487">
        <v>5705788959</v>
      </c>
      <c r="B2487">
        <v>21</v>
      </c>
      <c r="C2487" t="s">
        <v>878</v>
      </c>
    </row>
    <row r="2488" spans="1:3" hidden="1" x14ac:dyDescent="0.55000000000000004">
      <c r="A2488">
        <v>5705794846</v>
      </c>
      <c r="B2488">
        <v>25</v>
      </c>
      <c r="C2488" t="s">
        <v>872</v>
      </c>
    </row>
    <row r="2489" spans="1:3" x14ac:dyDescent="0.55000000000000004">
      <c r="A2489">
        <v>5705800322</v>
      </c>
      <c r="B2489">
        <v>16</v>
      </c>
      <c r="C2489" t="s">
        <v>872</v>
      </c>
    </row>
    <row r="2490" spans="1:3" hidden="1" x14ac:dyDescent="0.55000000000000004">
      <c r="A2490">
        <v>5705813146</v>
      </c>
      <c r="B2490">
        <v>21</v>
      </c>
      <c r="C2490" t="s">
        <v>879</v>
      </c>
    </row>
    <row r="2491" spans="1:3" hidden="1" x14ac:dyDescent="0.55000000000000004">
      <c r="A2491">
        <v>5705819040</v>
      </c>
      <c r="B2491">
        <v>22</v>
      </c>
      <c r="C2491" t="s">
        <v>880</v>
      </c>
    </row>
    <row r="2492" spans="1:3" x14ac:dyDescent="0.55000000000000004">
      <c r="A2492">
        <v>5705875961</v>
      </c>
      <c r="B2492">
        <v>10</v>
      </c>
      <c r="C2492" t="s">
        <v>872</v>
      </c>
    </row>
    <row r="2493" spans="1:3" hidden="1" x14ac:dyDescent="0.55000000000000004">
      <c r="A2493">
        <v>5705883075</v>
      </c>
      <c r="B2493">
        <v>21</v>
      </c>
      <c r="C2493" t="s">
        <v>881</v>
      </c>
    </row>
    <row r="2494" spans="1:3" hidden="1" x14ac:dyDescent="0.55000000000000004">
      <c r="A2494">
        <v>5705893389</v>
      </c>
      <c r="B2494">
        <v>21</v>
      </c>
      <c r="C2494" t="s">
        <v>882</v>
      </c>
    </row>
    <row r="2495" spans="1:3" x14ac:dyDescent="0.55000000000000004">
      <c r="A2495">
        <v>5705913903</v>
      </c>
      <c r="B2495">
        <v>12</v>
      </c>
      <c r="C2495" t="s">
        <v>872</v>
      </c>
    </row>
    <row r="2496" spans="1:3" hidden="1" x14ac:dyDescent="0.55000000000000004">
      <c r="A2496">
        <v>5705941862</v>
      </c>
      <c r="B2496">
        <v>23</v>
      </c>
      <c r="C2496" t="s">
        <v>883</v>
      </c>
    </row>
    <row r="2497" spans="1:3" hidden="1" x14ac:dyDescent="0.55000000000000004">
      <c r="A2497">
        <v>5705964347</v>
      </c>
      <c r="B2497">
        <v>29</v>
      </c>
      <c r="C2497" t="s">
        <v>872</v>
      </c>
    </row>
    <row r="2498" spans="1:3" hidden="1" x14ac:dyDescent="0.55000000000000004">
      <c r="A2498">
        <v>5705965175</v>
      </c>
      <c r="B2498">
        <v>21</v>
      </c>
      <c r="C2498" t="s">
        <v>884</v>
      </c>
    </row>
    <row r="2499" spans="1:3" hidden="1" x14ac:dyDescent="0.55000000000000004">
      <c r="A2499">
        <v>5706017797</v>
      </c>
      <c r="B2499">
        <v>26</v>
      </c>
      <c r="C2499" t="s">
        <v>872</v>
      </c>
    </row>
    <row r="2500" spans="1:3" x14ac:dyDescent="0.55000000000000004">
      <c r="A2500">
        <v>5706136384</v>
      </c>
      <c r="B2500">
        <v>17</v>
      </c>
      <c r="C2500" t="s">
        <v>872</v>
      </c>
    </row>
    <row r="2501" spans="1:3" x14ac:dyDescent="0.55000000000000004">
      <c r="A2501">
        <v>5706203440</v>
      </c>
      <c r="B2501">
        <v>13</v>
      </c>
      <c r="C2501" t="s">
        <v>872</v>
      </c>
    </row>
    <row r="2502" spans="1:3" x14ac:dyDescent="0.55000000000000004">
      <c r="A2502">
        <v>5706218862</v>
      </c>
      <c r="B2502">
        <v>3</v>
      </c>
      <c r="C2502" t="s">
        <v>872</v>
      </c>
    </row>
    <row r="2503" spans="1:3" hidden="1" x14ac:dyDescent="0.55000000000000004">
      <c r="A2503">
        <v>5706234208</v>
      </c>
      <c r="B2503">
        <v>21</v>
      </c>
      <c r="C2503" t="s">
        <v>885</v>
      </c>
    </row>
    <row r="2504" spans="1:3" hidden="1" x14ac:dyDescent="0.55000000000000004">
      <c r="A2504">
        <v>5706251034</v>
      </c>
      <c r="B2504">
        <v>20</v>
      </c>
      <c r="C2504" t="s">
        <v>886</v>
      </c>
    </row>
    <row r="2505" spans="1:3" hidden="1" x14ac:dyDescent="0.55000000000000004">
      <c r="A2505">
        <v>5706297368</v>
      </c>
      <c r="B2505">
        <v>21</v>
      </c>
      <c r="C2505" t="s">
        <v>887</v>
      </c>
    </row>
    <row r="2506" spans="1:3" hidden="1" x14ac:dyDescent="0.55000000000000004">
      <c r="A2506">
        <v>5706305046</v>
      </c>
      <c r="B2506">
        <v>32</v>
      </c>
      <c r="C2506" t="s">
        <v>872</v>
      </c>
    </row>
    <row r="2507" spans="1:3" hidden="1" x14ac:dyDescent="0.55000000000000004">
      <c r="A2507">
        <v>5706390752</v>
      </c>
      <c r="B2507">
        <v>19</v>
      </c>
      <c r="C2507" t="s">
        <v>888</v>
      </c>
    </row>
    <row r="2508" spans="1:3" hidden="1" x14ac:dyDescent="0.55000000000000004">
      <c r="A2508">
        <v>5706508834</v>
      </c>
      <c r="B2508">
        <v>21</v>
      </c>
      <c r="C2508" t="s">
        <v>889</v>
      </c>
    </row>
    <row r="2509" spans="1:3" hidden="1" x14ac:dyDescent="0.55000000000000004">
      <c r="A2509">
        <v>5706527519</v>
      </c>
      <c r="B2509">
        <v>21</v>
      </c>
      <c r="C2509" t="s">
        <v>890</v>
      </c>
    </row>
    <row r="2510" spans="1:3" x14ac:dyDescent="0.55000000000000004">
      <c r="A2510">
        <v>5707404621</v>
      </c>
      <c r="B2510">
        <v>8</v>
      </c>
      <c r="C2510" t="s">
        <v>872</v>
      </c>
    </row>
    <row r="2511" spans="1:3" hidden="1" x14ac:dyDescent="0.55000000000000004">
      <c r="A2511">
        <v>5707505523</v>
      </c>
      <c r="B2511">
        <v>21</v>
      </c>
      <c r="C2511" t="s">
        <v>891</v>
      </c>
    </row>
    <row r="2512" spans="1:3" x14ac:dyDescent="0.55000000000000004">
      <c r="A2512">
        <v>5707667899</v>
      </c>
      <c r="B2512">
        <v>4</v>
      </c>
      <c r="C2512" t="s">
        <v>872</v>
      </c>
    </row>
    <row r="2513" spans="1:3" x14ac:dyDescent="0.55000000000000004">
      <c r="A2513">
        <v>5707701810</v>
      </c>
      <c r="B2513">
        <v>1</v>
      </c>
      <c r="C2513" t="s">
        <v>872</v>
      </c>
    </row>
    <row r="2514" spans="1:3" hidden="1" x14ac:dyDescent="0.55000000000000004">
      <c r="A2514">
        <v>5707704159</v>
      </c>
      <c r="B2514">
        <v>33</v>
      </c>
      <c r="C2514" t="s">
        <v>872</v>
      </c>
    </row>
    <row r="2515" spans="1:3" hidden="1" x14ac:dyDescent="0.55000000000000004">
      <c r="A2515">
        <v>5707873057</v>
      </c>
      <c r="B2515">
        <v>24</v>
      </c>
      <c r="C2515" t="s">
        <v>892</v>
      </c>
    </row>
    <row r="2516" spans="1:3" hidden="1" x14ac:dyDescent="0.55000000000000004">
      <c r="A2516">
        <v>5708001352</v>
      </c>
      <c r="B2516">
        <v>21</v>
      </c>
      <c r="C2516" t="s">
        <v>893</v>
      </c>
    </row>
    <row r="2517" spans="1:3" x14ac:dyDescent="0.55000000000000004">
      <c r="A2517">
        <v>5708028018</v>
      </c>
      <c r="B2517">
        <v>9</v>
      </c>
      <c r="C2517" t="s">
        <v>872</v>
      </c>
    </row>
    <row r="2518" spans="1:3" x14ac:dyDescent="0.55000000000000004">
      <c r="A2518">
        <v>5708034745</v>
      </c>
      <c r="B2518">
        <v>5</v>
      </c>
      <c r="C2518" t="s">
        <v>872</v>
      </c>
    </row>
    <row r="2519" spans="1:3" hidden="1" x14ac:dyDescent="0.55000000000000004">
      <c r="A2519">
        <v>5708349913</v>
      </c>
      <c r="B2519">
        <v>21</v>
      </c>
      <c r="C2519" t="s">
        <v>894</v>
      </c>
    </row>
    <row r="2520" spans="1:3" hidden="1" x14ac:dyDescent="0.55000000000000004">
      <c r="A2520">
        <v>5708667664</v>
      </c>
      <c r="B2520">
        <v>21</v>
      </c>
      <c r="C2520" t="s">
        <v>895</v>
      </c>
    </row>
    <row r="2521" spans="1:3" hidden="1" x14ac:dyDescent="0.55000000000000004">
      <c r="A2521">
        <v>5730353073</v>
      </c>
      <c r="B2521">
        <v>34</v>
      </c>
      <c r="C2521" t="s">
        <v>47</v>
      </c>
    </row>
    <row r="2522" spans="1:3" hidden="1" x14ac:dyDescent="0.55000000000000004">
      <c r="A2522">
        <v>5730467737</v>
      </c>
      <c r="B2522">
        <v>28</v>
      </c>
      <c r="C2522" t="s">
        <v>47</v>
      </c>
    </row>
    <row r="2523" spans="1:3" x14ac:dyDescent="0.55000000000000004">
      <c r="A2523">
        <v>5730512659</v>
      </c>
      <c r="B2523">
        <v>11</v>
      </c>
      <c r="C2523" t="s">
        <v>47</v>
      </c>
    </row>
    <row r="2524" spans="1:3" x14ac:dyDescent="0.55000000000000004">
      <c r="A2524">
        <v>5730555251</v>
      </c>
      <c r="B2524">
        <v>2</v>
      </c>
      <c r="C2524" t="s">
        <v>47</v>
      </c>
    </row>
    <row r="2525" spans="1:3" hidden="1" x14ac:dyDescent="0.55000000000000004">
      <c r="A2525">
        <v>5730570156</v>
      </c>
      <c r="B2525">
        <v>30</v>
      </c>
      <c r="C2525" t="s">
        <v>47</v>
      </c>
    </row>
    <row r="2526" spans="1:3" x14ac:dyDescent="0.55000000000000004">
      <c r="A2526">
        <v>5730570958</v>
      </c>
      <c r="B2526">
        <v>6</v>
      </c>
      <c r="C2526" t="s">
        <v>47</v>
      </c>
    </row>
    <row r="2527" spans="1:3" hidden="1" x14ac:dyDescent="0.55000000000000004">
      <c r="A2527">
        <v>5730625248</v>
      </c>
      <c r="B2527">
        <v>31</v>
      </c>
      <c r="C2527" t="s">
        <v>47</v>
      </c>
    </row>
    <row r="2528" spans="1:3" hidden="1" x14ac:dyDescent="0.55000000000000004">
      <c r="A2528">
        <v>5730711635</v>
      </c>
      <c r="B2528">
        <v>27</v>
      </c>
      <c r="C2528" t="s">
        <v>47</v>
      </c>
    </row>
    <row r="2529" spans="1:3" x14ac:dyDescent="0.55000000000000004">
      <c r="A2529">
        <v>5730724702</v>
      </c>
      <c r="B2529">
        <v>7</v>
      </c>
      <c r="C2529" t="s">
        <v>47</v>
      </c>
    </row>
    <row r="2530" spans="1:3" x14ac:dyDescent="0.55000000000000004">
      <c r="A2530">
        <v>5730771087</v>
      </c>
      <c r="B2530">
        <v>14</v>
      </c>
      <c r="C2530" t="s">
        <v>47</v>
      </c>
    </row>
    <row r="2531" spans="1:3" x14ac:dyDescent="0.55000000000000004">
      <c r="A2531">
        <v>5730786752</v>
      </c>
      <c r="B2531">
        <v>15</v>
      </c>
      <c r="C2531" t="s">
        <v>47</v>
      </c>
    </row>
    <row r="2532" spans="1:3" hidden="1" x14ac:dyDescent="0.55000000000000004">
      <c r="A2532">
        <v>5730793538</v>
      </c>
      <c r="B2532">
        <v>25</v>
      </c>
      <c r="C2532" t="s">
        <v>47</v>
      </c>
    </row>
    <row r="2533" spans="1:3" x14ac:dyDescent="0.55000000000000004">
      <c r="A2533">
        <v>5730798942</v>
      </c>
      <c r="B2533">
        <v>16</v>
      </c>
      <c r="C2533" t="s">
        <v>47</v>
      </c>
    </row>
    <row r="2534" spans="1:3" x14ac:dyDescent="0.55000000000000004">
      <c r="A2534">
        <v>5730878966</v>
      </c>
      <c r="B2534">
        <v>10</v>
      </c>
      <c r="C2534" t="s">
        <v>47</v>
      </c>
    </row>
    <row r="2535" spans="1:3" x14ac:dyDescent="0.55000000000000004">
      <c r="A2535">
        <v>5730914019</v>
      </c>
      <c r="B2535">
        <v>12</v>
      </c>
      <c r="C2535" t="s">
        <v>47</v>
      </c>
    </row>
    <row r="2536" spans="1:3" hidden="1" x14ac:dyDescent="0.55000000000000004">
      <c r="A2536">
        <v>5730963013</v>
      </c>
      <c r="B2536">
        <v>29</v>
      </c>
      <c r="C2536" t="s">
        <v>47</v>
      </c>
    </row>
    <row r="2537" spans="1:3" hidden="1" x14ac:dyDescent="0.55000000000000004">
      <c r="A2537">
        <v>5731016507</v>
      </c>
      <c r="B2537">
        <v>26</v>
      </c>
      <c r="C2537" t="s">
        <v>47</v>
      </c>
    </row>
    <row r="2538" spans="1:3" x14ac:dyDescent="0.55000000000000004">
      <c r="A2538">
        <v>5731135094</v>
      </c>
      <c r="B2538">
        <v>17</v>
      </c>
      <c r="C2538" t="s">
        <v>47</v>
      </c>
    </row>
    <row r="2539" spans="1:3" x14ac:dyDescent="0.55000000000000004">
      <c r="A2539">
        <v>5731203980</v>
      </c>
      <c r="B2539">
        <v>13</v>
      </c>
      <c r="C2539" t="s">
        <v>47</v>
      </c>
    </row>
    <row r="2540" spans="1:3" x14ac:dyDescent="0.55000000000000004">
      <c r="A2540">
        <v>5731226854</v>
      </c>
      <c r="B2540">
        <v>3</v>
      </c>
      <c r="C2540" t="s">
        <v>47</v>
      </c>
    </row>
    <row r="2541" spans="1:3" hidden="1" x14ac:dyDescent="0.55000000000000004">
      <c r="A2541">
        <v>5731303756</v>
      </c>
      <c r="B2541">
        <v>32</v>
      </c>
      <c r="C2541" t="s">
        <v>47</v>
      </c>
    </row>
    <row r="2542" spans="1:3" x14ac:dyDescent="0.55000000000000004">
      <c r="A2542">
        <v>5732392457</v>
      </c>
      <c r="B2542">
        <v>8</v>
      </c>
      <c r="C2542" t="s">
        <v>47</v>
      </c>
    </row>
    <row r="2543" spans="1:3" x14ac:dyDescent="0.55000000000000004">
      <c r="A2543">
        <v>5732667357</v>
      </c>
      <c r="B2543">
        <v>4</v>
      </c>
      <c r="C2543" t="s">
        <v>47</v>
      </c>
    </row>
    <row r="2544" spans="1:3" hidden="1" x14ac:dyDescent="0.55000000000000004">
      <c r="A2544">
        <v>5732681373</v>
      </c>
      <c r="B2544">
        <v>33</v>
      </c>
      <c r="C2544" t="s">
        <v>47</v>
      </c>
    </row>
    <row r="2545" spans="1:3" x14ac:dyDescent="0.55000000000000004">
      <c r="A2545">
        <v>5732702049</v>
      </c>
      <c r="B2545">
        <v>1</v>
      </c>
      <c r="C2545" t="s">
        <v>47</v>
      </c>
    </row>
    <row r="2546" spans="1:3" x14ac:dyDescent="0.55000000000000004">
      <c r="A2546">
        <v>5733028276</v>
      </c>
      <c r="B2546">
        <v>9</v>
      </c>
      <c r="C2546" t="s">
        <v>47</v>
      </c>
    </row>
    <row r="2547" spans="1:3" x14ac:dyDescent="0.55000000000000004">
      <c r="A2547">
        <v>5733035985</v>
      </c>
      <c r="B2547">
        <v>5</v>
      </c>
      <c r="C2547" t="s">
        <v>47</v>
      </c>
    </row>
    <row r="2548" spans="1:3" hidden="1" x14ac:dyDescent="0.55000000000000004">
      <c r="A2548">
        <v>6000357605</v>
      </c>
      <c r="B2548">
        <v>24</v>
      </c>
      <c r="C2548" t="s">
        <v>1</v>
      </c>
    </row>
    <row r="2549" spans="1:3" hidden="1" x14ac:dyDescent="0.55000000000000004">
      <c r="A2549">
        <v>6000386451</v>
      </c>
      <c r="B2549">
        <v>34</v>
      </c>
      <c r="C2549" t="s">
        <v>896</v>
      </c>
    </row>
    <row r="2550" spans="1:3" hidden="1" x14ac:dyDescent="0.55000000000000004">
      <c r="A2550">
        <v>6000387271</v>
      </c>
      <c r="B2550">
        <v>34</v>
      </c>
      <c r="C2550" t="s">
        <v>0</v>
      </c>
    </row>
    <row r="2551" spans="1:3" hidden="1" x14ac:dyDescent="0.55000000000000004">
      <c r="A2551">
        <v>6000501053</v>
      </c>
      <c r="B2551">
        <v>28</v>
      </c>
      <c r="C2551" t="s">
        <v>897</v>
      </c>
    </row>
    <row r="2552" spans="1:3" hidden="1" x14ac:dyDescent="0.55000000000000004">
      <c r="A2552">
        <v>6000501873</v>
      </c>
      <c r="B2552">
        <v>28</v>
      </c>
      <c r="C2552" t="s">
        <v>0</v>
      </c>
    </row>
    <row r="2553" spans="1:3" x14ac:dyDescent="0.55000000000000004">
      <c r="A2553">
        <v>6000544955</v>
      </c>
      <c r="B2553">
        <v>11</v>
      </c>
      <c r="C2553" t="s">
        <v>898</v>
      </c>
    </row>
    <row r="2554" spans="1:3" x14ac:dyDescent="0.55000000000000004">
      <c r="A2554">
        <v>6000545774</v>
      </c>
      <c r="B2554">
        <v>11</v>
      </c>
      <c r="C2554" t="s">
        <v>0</v>
      </c>
    </row>
    <row r="2555" spans="1:3" hidden="1" x14ac:dyDescent="0.55000000000000004">
      <c r="A2555">
        <v>6000563379</v>
      </c>
      <c r="B2555">
        <v>31</v>
      </c>
      <c r="C2555" t="s">
        <v>899</v>
      </c>
    </row>
    <row r="2556" spans="1:3" hidden="1" x14ac:dyDescent="0.55000000000000004">
      <c r="A2556">
        <v>6000564198</v>
      </c>
      <c r="B2556">
        <v>31</v>
      </c>
      <c r="C2556" t="s">
        <v>0</v>
      </c>
    </row>
    <row r="2557" spans="1:3" x14ac:dyDescent="0.55000000000000004">
      <c r="A2557">
        <v>6000589615</v>
      </c>
      <c r="B2557">
        <v>2</v>
      </c>
      <c r="C2557" t="s">
        <v>900</v>
      </c>
    </row>
    <row r="2558" spans="1:3" x14ac:dyDescent="0.55000000000000004">
      <c r="A2558">
        <v>6000590433</v>
      </c>
      <c r="B2558">
        <v>2</v>
      </c>
      <c r="C2558" t="s">
        <v>0</v>
      </c>
    </row>
    <row r="2559" spans="1:3" hidden="1" x14ac:dyDescent="0.55000000000000004">
      <c r="A2559">
        <v>6000603558</v>
      </c>
      <c r="B2559">
        <v>30</v>
      </c>
      <c r="C2559" t="s">
        <v>901</v>
      </c>
    </row>
    <row r="2560" spans="1:3" hidden="1" x14ac:dyDescent="0.55000000000000004">
      <c r="A2560">
        <v>6000604378</v>
      </c>
      <c r="B2560">
        <v>30</v>
      </c>
      <c r="C2560" t="s">
        <v>0</v>
      </c>
    </row>
    <row r="2561" spans="1:3" x14ac:dyDescent="0.55000000000000004">
      <c r="A2561">
        <v>6000605197</v>
      </c>
      <c r="B2561">
        <v>6</v>
      </c>
      <c r="C2561" t="s">
        <v>902</v>
      </c>
    </row>
    <row r="2562" spans="1:3" x14ac:dyDescent="0.55000000000000004">
      <c r="A2562">
        <v>6000606016</v>
      </c>
      <c r="B2562">
        <v>6</v>
      </c>
      <c r="C2562" t="s">
        <v>0</v>
      </c>
    </row>
    <row r="2563" spans="1:3" hidden="1" x14ac:dyDescent="0.55000000000000004">
      <c r="A2563">
        <v>6000649083</v>
      </c>
      <c r="B2563">
        <v>18</v>
      </c>
      <c r="C2563" t="s">
        <v>1</v>
      </c>
    </row>
    <row r="2564" spans="1:3" hidden="1" x14ac:dyDescent="0.55000000000000004">
      <c r="A2564">
        <v>6000745902</v>
      </c>
      <c r="B2564">
        <v>27</v>
      </c>
      <c r="C2564" t="s">
        <v>903</v>
      </c>
    </row>
    <row r="2565" spans="1:3" hidden="1" x14ac:dyDescent="0.55000000000000004">
      <c r="A2565">
        <v>6000746720</v>
      </c>
      <c r="B2565">
        <v>27</v>
      </c>
      <c r="C2565" t="s">
        <v>0</v>
      </c>
    </row>
    <row r="2566" spans="1:3" x14ac:dyDescent="0.55000000000000004">
      <c r="A2566">
        <v>6000756781</v>
      </c>
      <c r="B2566">
        <v>7</v>
      </c>
      <c r="C2566" t="s">
        <v>904</v>
      </c>
    </row>
    <row r="2567" spans="1:3" x14ac:dyDescent="0.55000000000000004">
      <c r="A2567">
        <v>6000757600</v>
      </c>
      <c r="B2567">
        <v>7</v>
      </c>
      <c r="C2567" t="s">
        <v>0</v>
      </c>
    </row>
    <row r="2568" spans="1:3" hidden="1" x14ac:dyDescent="0.55000000000000004">
      <c r="A2568">
        <v>6000795058</v>
      </c>
      <c r="B2568">
        <v>20</v>
      </c>
      <c r="C2568" t="s">
        <v>1</v>
      </c>
    </row>
    <row r="2569" spans="1:3" x14ac:dyDescent="0.55000000000000004">
      <c r="A2569">
        <v>6000804615</v>
      </c>
      <c r="B2569">
        <v>14</v>
      </c>
      <c r="C2569" t="s">
        <v>905</v>
      </c>
    </row>
    <row r="2570" spans="1:3" x14ac:dyDescent="0.55000000000000004">
      <c r="A2570">
        <v>6000805433</v>
      </c>
      <c r="B2570">
        <v>14</v>
      </c>
      <c r="C2570" t="s">
        <v>0</v>
      </c>
    </row>
    <row r="2571" spans="1:3" x14ac:dyDescent="0.55000000000000004">
      <c r="A2571">
        <v>6000817140</v>
      </c>
      <c r="B2571">
        <v>15</v>
      </c>
      <c r="C2571" t="s">
        <v>906</v>
      </c>
    </row>
    <row r="2572" spans="1:3" x14ac:dyDescent="0.55000000000000004">
      <c r="A2572">
        <v>6000817959</v>
      </c>
      <c r="B2572">
        <v>15</v>
      </c>
      <c r="C2572" t="s">
        <v>0</v>
      </c>
    </row>
    <row r="2573" spans="1:3" hidden="1" x14ac:dyDescent="0.55000000000000004">
      <c r="A2573">
        <v>6000826880</v>
      </c>
      <c r="B2573">
        <v>25</v>
      </c>
      <c r="C2573" t="s">
        <v>907</v>
      </c>
    </row>
    <row r="2574" spans="1:3" hidden="1" x14ac:dyDescent="0.55000000000000004">
      <c r="A2574">
        <v>6000827700</v>
      </c>
      <c r="B2574">
        <v>25</v>
      </c>
      <c r="C2574" t="s">
        <v>0</v>
      </c>
    </row>
    <row r="2575" spans="1:3" x14ac:dyDescent="0.55000000000000004">
      <c r="A2575">
        <v>6000833640</v>
      </c>
      <c r="B2575">
        <v>16</v>
      </c>
      <c r="C2575" t="s">
        <v>908</v>
      </c>
    </row>
    <row r="2576" spans="1:3" x14ac:dyDescent="0.55000000000000004">
      <c r="A2576">
        <v>6000834459</v>
      </c>
      <c r="B2576">
        <v>16</v>
      </c>
      <c r="C2576" t="s">
        <v>0</v>
      </c>
    </row>
    <row r="2577" spans="1:3" x14ac:dyDescent="0.55000000000000004">
      <c r="A2577">
        <v>6000911079</v>
      </c>
      <c r="B2577">
        <v>10</v>
      </c>
      <c r="C2577" t="s">
        <v>909</v>
      </c>
    </row>
    <row r="2578" spans="1:3" x14ac:dyDescent="0.55000000000000004">
      <c r="A2578">
        <v>6000911897</v>
      </c>
      <c r="B2578">
        <v>10</v>
      </c>
      <c r="C2578" t="s">
        <v>0</v>
      </c>
    </row>
    <row r="2579" spans="1:3" x14ac:dyDescent="0.55000000000000004">
      <c r="A2579">
        <v>6000948408</v>
      </c>
      <c r="B2579">
        <v>12</v>
      </c>
      <c r="C2579" t="s">
        <v>910</v>
      </c>
    </row>
    <row r="2580" spans="1:3" x14ac:dyDescent="0.55000000000000004">
      <c r="A2580">
        <v>6000949227</v>
      </c>
      <c r="B2580">
        <v>12</v>
      </c>
      <c r="C2580" t="s">
        <v>0</v>
      </c>
    </row>
    <row r="2581" spans="1:3" hidden="1" x14ac:dyDescent="0.55000000000000004">
      <c r="A2581">
        <v>6000985635</v>
      </c>
      <c r="B2581">
        <v>22</v>
      </c>
      <c r="C2581" t="s">
        <v>1</v>
      </c>
    </row>
    <row r="2582" spans="1:3" hidden="1" x14ac:dyDescent="0.55000000000000004">
      <c r="A2582">
        <v>6001041636</v>
      </c>
      <c r="B2582">
        <v>19</v>
      </c>
      <c r="C2582" t="s">
        <v>1</v>
      </c>
    </row>
    <row r="2583" spans="1:3" hidden="1" x14ac:dyDescent="0.55000000000000004">
      <c r="A2583">
        <v>6001050276</v>
      </c>
      <c r="B2583">
        <v>26</v>
      </c>
      <c r="C2583" t="s">
        <v>911</v>
      </c>
    </row>
    <row r="2584" spans="1:3" hidden="1" x14ac:dyDescent="0.55000000000000004">
      <c r="A2584">
        <v>6001051095</v>
      </c>
      <c r="B2584">
        <v>26</v>
      </c>
      <c r="C2584" t="s">
        <v>0</v>
      </c>
    </row>
    <row r="2585" spans="1:3" x14ac:dyDescent="0.55000000000000004">
      <c r="A2585">
        <v>6001239166</v>
      </c>
      <c r="B2585">
        <v>13</v>
      </c>
      <c r="C2585" t="s">
        <v>912</v>
      </c>
    </row>
    <row r="2586" spans="1:3" x14ac:dyDescent="0.55000000000000004">
      <c r="A2586">
        <v>6001239986</v>
      </c>
      <c r="B2586">
        <v>13</v>
      </c>
      <c r="C2586" t="s">
        <v>0</v>
      </c>
    </row>
    <row r="2587" spans="1:3" x14ac:dyDescent="0.55000000000000004">
      <c r="A2587">
        <v>6001254054</v>
      </c>
      <c r="B2587">
        <v>3</v>
      </c>
      <c r="C2587" t="s">
        <v>913</v>
      </c>
    </row>
    <row r="2588" spans="1:3" x14ac:dyDescent="0.55000000000000004">
      <c r="A2588">
        <v>6001254872</v>
      </c>
      <c r="B2588">
        <v>3</v>
      </c>
      <c r="C2588" t="s">
        <v>0</v>
      </c>
    </row>
    <row r="2589" spans="1:3" hidden="1" x14ac:dyDescent="0.55000000000000004">
      <c r="A2589">
        <v>6001267804</v>
      </c>
      <c r="B2589">
        <v>23</v>
      </c>
      <c r="C2589" t="s">
        <v>1</v>
      </c>
    </row>
    <row r="2590" spans="1:3" hidden="1" x14ac:dyDescent="0.55000000000000004">
      <c r="A2590">
        <v>6001337084</v>
      </c>
      <c r="B2590">
        <v>32</v>
      </c>
      <c r="C2590" t="s">
        <v>914</v>
      </c>
    </row>
    <row r="2591" spans="1:3" hidden="1" x14ac:dyDescent="0.55000000000000004">
      <c r="A2591">
        <v>6001337904</v>
      </c>
      <c r="B2591">
        <v>32</v>
      </c>
      <c r="C2591" t="s">
        <v>0</v>
      </c>
    </row>
    <row r="2592" spans="1:3" x14ac:dyDescent="0.55000000000000004">
      <c r="A2592">
        <v>6002427362</v>
      </c>
      <c r="B2592">
        <v>8</v>
      </c>
      <c r="C2592" t="s">
        <v>915</v>
      </c>
    </row>
    <row r="2593" spans="1:3" x14ac:dyDescent="0.55000000000000004">
      <c r="A2593">
        <v>6002428180</v>
      </c>
      <c r="B2593">
        <v>8</v>
      </c>
      <c r="C2593" t="s">
        <v>0</v>
      </c>
    </row>
    <row r="2594" spans="1:3" x14ac:dyDescent="0.55000000000000004">
      <c r="A2594">
        <v>6002702314</v>
      </c>
      <c r="B2594">
        <v>4</v>
      </c>
      <c r="C2594" t="s">
        <v>916</v>
      </c>
    </row>
    <row r="2595" spans="1:3" x14ac:dyDescent="0.55000000000000004">
      <c r="A2595">
        <v>6002703132</v>
      </c>
      <c r="B2595">
        <v>4</v>
      </c>
      <c r="C2595" t="s">
        <v>0</v>
      </c>
    </row>
    <row r="2596" spans="1:3" hidden="1" x14ac:dyDescent="0.55000000000000004">
      <c r="A2596">
        <v>6002715587</v>
      </c>
      <c r="B2596">
        <v>33</v>
      </c>
      <c r="C2596" t="s">
        <v>917</v>
      </c>
    </row>
    <row r="2597" spans="1:3" hidden="1" x14ac:dyDescent="0.55000000000000004">
      <c r="A2597">
        <v>6002716405</v>
      </c>
      <c r="B2597">
        <v>33</v>
      </c>
      <c r="C2597" t="s">
        <v>0</v>
      </c>
    </row>
    <row r="2598" spans="1:3" x14ac:dyDescent="0.55000000000000004">
      <c r="A2598">
        <v>6002737095</v>
      </c>
      <c r="B2598">
        <v>1</v>
      </c>
      <c r="C2598" t="s">
        <v>918</v>
      </c>
    </row>
    <row r="2599" spans="1:3" x14ac:dyDescent="0.55000000000000004">
      <c r="A2599">
        <v>6002737914</v>
      </c>
      <c r="B2599">
        <v>1</v>
      </c>
      <c r="C2599" t="s">
        <v>0</v>
      </c>
    </row>
    <row r="2600" spans="1:3" hidden="1" x14ac:dyDescent="0.55000000000000004">
      <c r="A2600">
        <v>6002997552</v>
      </c>
      <c r="B2600">
        <v>29</v>
      </c>
      <c r="C2600" t="s">
        <v>919</v>
      </c>
    </row>
    <row r="2601" spans="1:3" hidden="1" x14ac:dyDescent="0.55000000000000004">
      <c r="A2601">
        <v>6002998371</v>
      </c>
      <c r="B2601">
        <v>29</v>
      </c>
      <c r="C2601" t="s">
        <v>0</v>
      </c>
    </row>
    <row r="2602" spans="1:3" x14ac:dyDescent="0.55000000000000004">
      <c r="A2602">
        <v>6003063130</v>
      </c>
      <c r="B2602">
        <v>9</v>
      </c>
      <c r="C2602" t="s">
        <v>920</v>
      </c>
    </row>
    <row r="2603" spans="1:3" x14ac:dyDescent="0.55000000000000004">
      <c r="A2603">
        <v>6003063949</v>
      </c>
      <c r="B2603">
        <v>9</v>
      </c>
      <c r="C2603" t="s">
        <v>0</v>
      </c>
    </row>
    <row r="2604" spans="1:3" x14ac:dyDescent="0.55000000000000004">
      <c r="A2604">
        <v>6003069852</v>
      </c>
      <c r="B2604">
        <v>5</v>
      </c>
      <c r="C2604" t="s">
        <v>921</v>
      </c>
    </row>
    <row r="2605" spans="1:3" x14ac:dyDescent="0.55000000000000004">
      <c r="A2605">
        <v>6003070671</v>
      </c>
      <c r="B2605">
        <v>5</v>
      </c>
      <c r="C2605" t="s">
        <v>0</v>
      </c>
    </row>
    <row r="2606" spans="1:3" x14ac:dyDescent="0.55000000000000004">
      <c r="A2606">
        <v>6003169540</v>
      </c>
      <c r="B2606">
        <v>17</v>
      </c>
      <c r="C2606" t="s">
        <v>922</v>
      </c>
    </row>
    <row r="2607" spans="1:3" x14ac:dyDescent="0.55000000000000004">
      <c r="A2607">
        <v>6003170358</v>
      </c>
      <c r="B2607">
        <v>17</v>
      </c>
      <c r="C2607" t="s">
        <v>0</v>
      </c>
    </row>
    <row r="2608" spans="1:3" hidden="1" x14ac:dyDescent="0.55000000000000004">
      <c r="A2608">
        <v>6003229248</v>
      </c>
      <c r="B2608">
        <v>21</v>
      </c>
      <c r="C2608" t="s">
        <v>1</v>
      </c>
    </row>
    <row r="2609" spans="1:3" hidden="1" x14ac:dyDescent="0.55000000000000004">
      <c r="A2609">
        <v>6005386379</v>
      </c>
      <c r="B2609">
        <v>34</v>
      </c>
      <c r="C2609" t="s">
        <v>923</v>
      </c>
    </row>
    <row r="2610" spans="1:3" hidden="1" x14ac:dyDescent="0.55000000000000004">
      <c r="A2610">
        <v>6005500865</v>
      </c>
      <c r="B2610">
        <v>28</v>
      </c>
      <c r="C2610" t="s">
        <v>923</v>
      </c>
    </row>
    <row r="2611" spans="1:3" x14ac:dyDescent="0.55000000000000004">
      <c r="A2611">
        <v>6005541172</v>
      </c>
      <c r="B2611">
        <v>11</v>
      </c>
      <c r="C2611" t="s">
        <v>923</v>
      </c>
    </row>
    <row r="2612" spans="1:3" hidden="1" x14ac:dyDescent="0.55000000000000004">
      <c r="A2612">
        <v>6005562823</v>
      </c>
      <c r="B2612">
        <v>31</v>
      </c>
      <c r="C2612" t="s">
        <v>923</v>
      </c>
    </row>
    <row r="2613" spans="1:3" x14ac:dyDescent="0.55000000000000004">
      <c r="A2613">
        <v>6005586832</v>
      </c>
      <c r="B2613">
        <v>2</v>
      </c>
      <c r="C2613" t="s">
        <v>923</v>
      </c>
    </row>
    <row r="2614" spans="1:3" x14ac:dyDescent="0.55000000000000004">
      <c r="A2614">
        <v>6005601368</v>
      </c>
      <c r="B2614">
        <v>6</v>
      </c>
      <c r="C2614" t="s">
        <v>923</v>
      </c>
    </row>
    <row r="2615" spans="1:3" hidden="1" x14ac:dyDescent="0.55000000000000004">
      <c r="A2615">
        <v>6005603672</v>
      </c>
      <c r="B2615">
        <v>30</v>
      </c>
      <c r="C2615" t="s">
        <v>923</v>
      </c>
    </row>
    <row r="2616" spans="1:3" hidden="1" x14ac:dyDescent="0.55000000000000004">
      <c r="A2616">
        <v>6005633044</v>
      </c>
      <c r="B2616">
        <v>23</v>
      </c>
      <c r="C2616" t="s">
        <v>924</v>
      </c>
    </row>
    <row r="2617" spans="1:3" hidden="1" x14ac:dyDescent="0.55000000000000004">
      <c r="A2617">
        <v>6005746237</v>
      </c>
      <c r="B2617">
        <v>27</v>
      </c>
      <c r="C2617" t="s">
        <v>923</v>
      </c>
    </row>
    <row r="2618" spans="1:3" hidden="1" x14ac:dyDescent="0.55000000000000004">
      <c r="A2618">
        <v>6005749348</v>
      </c>
      <c r="B2618">
        <v>23</v>
      </c>
      <c r="C2618" t="s">
        <v>925</v>
      </c>
    </row>
    <row r="2619" spans="1:3" hidden="1" x14ac:dyDescent="0.55000000000000004">
      <c r="A2619">
        <v>6005751083</v>
      </c>
      <c r="B2619">
        <v>21</v>
      </c>
      <c r="C2619" t="s">
        <v>926</v>
      </c>
    </row>
    <row r="2620" spans="1:3" x14ac:dyDescent="0.55000000000000004">
      <c r="A2620">
        <v>6005752482</v>
      </c>
      <c r="B2620">
        <v>7</v>
      </c>
      <c r="C2620" t="s">
        <v>923</v>
      </c>
    </row>
    <row r="2621" spans="1:3" hidden="1" x14ac:dyDescent="0.55000000000000004">
      <c r="A2621">
        <v>6005785055</v>
      </c>
      <c r="B2621">
        <v>24</v>
      </c>
      <c r="C2621" t="s">
        <v>927</v>
      </c>
    </row>
    <row r="2622" spans="1:3" x14ac:dyDescent="0.55000000000000004">
      <c r="A2622">
        <v>6005800809</v>
      </c>
      <c r="B2622">
        <v>14</v>
      </c>
      <c r="C2622" t="s">
        <v>923</v>
      </c>
    </row>
    <row r="2623" spans="1:3" hidden="1" x14ac:dyDescent="0.55000000000000004">
      <c r="A2623">
        <v>6005803002</v>
      </c>
      <c r="B2623">
        <v>21</v>
      </c>
      <c r="C2623" t="s">
        <v>928</v>
      </c>
    </row>
    <row r="2624" spans="1:3" x14ac:dyDescent="0.55000000000000004">
      <c r="A2624">
        <v>6005813261</v>
      </c>
      <c r="B2624">
        <v>15</v>
      </c>
      <c r="C2624" t="s">
        <v>923</v>
      </c>
    </row>
    <row r="2625" spans="1:3" hidden="1" x14ac:dyDescent="0.55000000000000004">
      <c r="A2625">
        <v>6005818878</v>
      </c>
      <c r="B2625">
        <v>20</v>
      </c>
      <c r="C2625" t="s">
        <v>929</v>
      </c>
    </row>
    <row r="2626" spans="1:3" hidden="1" x14ac:dyDescent="0.55000000000000004">
      <c r="A2626">
        <v>6005827631</v>
      </c>
      <c r="B2626">
        <v>25</v>
      </c>
      <c r="C2626" t="s">
        <v>923</v>
      </c>
    </row>
    <row r="2627" spans="1:3" x14ac:dyDescent="0.55000000000000004">
      <c r="A2627">
        <v>6005834986</v>
      </c>
      <c r="B2627">
        <v>16</v>
      </c>
      <c r="C2627" t="s">
        <v>923</v>
      </c>
    </row>
    <row r="2628" spans="1:3" hidden="1" x14ac:dyDescent="0.55000000000000004">
      <c r="A2628">
        <v>6005865502</v>
      </c>
      <c r="B2628">
        <v>21</v>
      </c>
      <c r="C2628" t="s">
        <v>930</v>
      </c>
    </row>
    <row r="2629" spans="1:3" hidden="1" x14ac:dyDescent="0.55000000000000004">
      <c r="A2629">
        <v>6005905311</v>
      </c>
      <c r="B2629">
        <v>22</v>
      </c>
      <c r="C2629" t="s">
        <v>931</v>
      </c>
    </row>
    <row r="2630" spans="1:3" x14ac:dyDescent="0.55000000000000004">
      <c r="A2630">
        <v>6005907192</v>
      </c>
      <c r="B2630">
        <v>10</v>
      </c>
      <c r="C2630" t="s">
        <v>923</v>
      </c>
    </row>
    <row r="2631" spans="1:3" x14ac:dyDescent="0.55000000000000004">
      <c r="A2631">
        <v>6005945047</v>
      </c>
      <c r="B2631">
        <v>12</v>
      </c>
      <c r="C2631" t="s">
        <v>923</v>
      </c>
    </row>
    <row r="2632" spans="1:3" hidden="1" x14ac:dyDescent="0.55000000000000004">
      <c r="A2632">
        <v>6006049873</v>
      </c>
      <c r="B2632">
        <v>26</v>
      </c>
      <c r="C2632" t="s">
        <v>923</v>
      </c>
    </row>
    <row r="2633" spans="1:3" hidden="1" x14ac:dyDescent="0.55000000000000004">
      <c r="A2633">
        <v>6006070662</v>
      </c>
      <c r="B2633">
        <v>21</v>
      </c>
      <c r="C2633" t="s">
        <v>932</v>
      </c>
    </row>
    <row r="2634" spans="1:3" hidden="1" x14ac:dyDescent="0.55000000000000004">
      <c r="A2634">
        <v>6006149486</v>
      </c>
      <c r="B2634">
        <v>21</v>
      </c>
      <c r="C2634" t="s">
        <v>933</v>
      </c>
    </row>
    <row r="2635" spans="1:3" hidden="1" x14ac:dyDescent="0.55000000000000004">
      <c r="A2635">
        <v>6006167682</v>
      </c>
      <c r="B2635">
        <v>21</v>
      </c>
      <c r="C2635" t="s">
        <v>934</v>
      </c>
    </row>
    <row r="2636" spans="1:3" hidden="1" x14ac:dyDescent="0.55000000000000004">
      <c r="A2636">
        <v>6006179396</v>
      </c>
      <c r="B2636">
        <v>21</v>
      </c>
      <c r="C2636" t="s">
        <v>935</v>
      </c>
    </row>
    <row r="2637" spans="1:3" hidden="1" x14ac:dyDescent="0.55000000000000004">
      <c r="A2637">
        <v>6006183269</v>
      </c>
      <c r="B2637">
        <v>20</v>
      </c>
      <c r="C2637" t="s">
        <v>936</v>
      </c>
    </row>
    <row r="2638" spans="1:3" x14ac:dyDescent="0.55000000000000004">
      <c r="A2638">
        <v>6006245901</v>
      </c>
      <c r="B2638">
        <v>13</v>
      </c>
      <c r="C2638" t="s">
        <v>923</v>
      </c>
    </row>
    <row r="2639" spans="1:3" x14ac:dyDescent="0.55000000000000004">
      <c r="A2639">
        <v>6006250052</v>
      </c>
      <c r="B2639">
        <v>3</v>
      </c>
      <c r="C2639" t="s">
        <v>923</v>
      </c>
    </row>
    <row r="2640" spans="1:3" hidden="1" x14ac:dyDescent="0.55000000000000004">
      <c r="A2640">
        <v>6006337869</v>
      </c>
      <c r="B2640">
        <v>32</v>
      </c>
      <c r="C2640" t="s">
        <v>923</v>
      </c>
    </row>
    <row r="2641" spans="1:3" hidden="1" x14ac:dyDescent="0.55000000000000004">
      <c r="A2641">
        <v>6006393463</v>
      </c>
      <c r="B2641">
        <v>21</v>
      </c>
      <c r="C2641" t="s">
        <v>937</v>
      </c>
    </row>
    <row r="2642" spans="1:3" hidden="1" x14ac:dyDescent="0.55000000000000004">
      <c r="A2642">
        <v>6006408745</v>
      </c>
      <c r="B2642">
        <v>21</v>
      </c>
      <c r="C2642" t="s">
        <v>938</v>
      </c>
    </row>
    <row r="2643" spans="1:3" hidden="1" x14ac:dyDescent="0.55000000000000004">
      <c r="A2643">
        <v>6006477021</v>
      </c>
      <c r="B2643">
        <v>19</v>
      </c>
      <c r="C2643" t="s">
        <v>939</v>
      </c>
    </row>
    <row r="2644" spans="1:3" hidden="1" x14ac:dyDescent="0.55000000000000004">
      <c r="A2644">
        <v>6006774128</v>
      </c>
      <c r="B2644">
        <v>21</v>
      </c>
      <c r="C2644" t="s">
        <v>940</v>
      </c>
    </row>
    <row r="2645" spans="1:3" x14ac:dyDescent="0.55000000000000004">
      <c r="A2645">
        <v>6007423481</v>
      </c>
      <c r="B2645">
        <v>8</v>
      </c>
      <c r="C2645" t="s">
        <v>923</v>
      </c>
    </row>
    <row r="2646" spans="1:3" x14ac:dyDescent="0.55000000000000004">
      <c r="A2646">
        <v>6007699156</v>
      </c>
      <c r="B2646">
        <v>4</v>
      </c>
      <c r="C2646" t="s">
        <v>923</v>
      </c>
    </row>
    <row r="2647" spans="1:3" hidden="1" x14ac:dyDescent="0.55000000000000004">
      <c r="A2647">
        <v>6007715184</v>
      </c>
      <c r="B2647">
        <v>33</v>
      </c>
      <c r="C2647" t="s">
        <v>923</v>
      </c>
    </row>
    <row r="2648" spans="1:3" x14ac:dyDescent="0.55000000000000004">
      <c r="A2648">
        <v>6007783903</v>
      </c>
      <c r="B2648">
        <v>1</v>
      </c>
      <c r="C2648" t="s">
        <v>923</v>
      </c>
    </row>
    <row r="2649" spans="1:3" hidden="1" x14ac:dyDescent="0.55000000000000004">
      <c r="A2649">
        <v>6007847332</v>
      </c>
      <c r="B2649">
        <v>21</v>
      </c>
      <c r="C2649" t="s">
        <v>941</v>
      </c>
    </row>
    <row r="2650" spans="1:3" hidden="1" x14ac:dyDescent="0.55000000000000004">
      <c r="A2650">
        <v>6007860049</v>
      </c>
      <c r="B2650">
        <v>21</v>
      </c>
      <c r="C2650" t="s">
        <v>942</v>
      </c>
    </row>
    <row r="2651" spans="1:3" hidden="1" x14ac:dyDescent="0.55000000000000004">
      <c r="A2651">
        <v>6007891708</v>
      </c>
      <c r="B2651">
        <v>24</v>
      </c>
      <c r="C2651" t="s">
        <v>943</v>
      </c>
    </row>
    <row r="2652" spans="1:3" hidden="1" x14ac:dyDescent="0.55000000000000004">
      <c r="A2652">
        <v>6007998984</v>
      </c>
      <c r="B2652">
        <v>29</v>
      </c>
      <c r="C2652" t="s">
        <v>923</v>
      </c>
    </row>
    <row r="2653" spans="1:3" x14ac:dyDescent="0.55000000000000004">
      <c r="A2653">
        <v>6008059230</v>
      </c>
      <c r="B2653">
        <v>9</v>
      </c>
      <c r="C2653" t="s">
        <v>923</v>
      </c>
    </row>
    <row r="2654" spans="1:3" x14ac:dyDescent="0.55000000000000004">
      <c r="A2654">
        <v>6008065864</v>
      </c>
      <c r="B2654">
        <v>5</v>
      </c>
      <c r="C2654" t="s">
        <v>923</v>
      </c>
    </row>
    <row r="2655" spans="1:3" hidden="1" x14ac:dyDescent="0.55000000000000004">
      <c r="A2655">
        <v>6008075460</v>
      </c>
      <c r="B2655">
        <v>21</v>
      </c>
      <c r="C2655" t="s">
        <v>944</v>
      </c>
    </row>
    <row r="2656" spans="1:3" x14ac:dyDescent="0.55000000000000004">
      <c r="A2656">
        <v>6008171216</v>
      </c>
      <c r="B2656">
        <v>17</v>
      </c>
      <c r="C2656" t="s">
        <v>923</v>
      </c>
    </row>
    <row r="2657" spans="1:3" hidden="1" x14ac:dyDescent="0.55000000000000004">
      <c r="A2657">
        <v>6008301538</v>
      </c>
      <c r="B2657">
        <v>21</v>
      </c>
      <c r="C2657" t="s">
        <v>945</v>
      </c>
    </row>
    <row r="2658" spans="1:3" hidden="1" x14ac:dyDescent="0.55000000000000004">
      <c r="A2658">
        <v>6008373455</v>
      </c>
      <c r="B2658">
        <v>21</v>
      </c>
      <c r="C2658" t="s">
        <v>946</v>
      </c>
    </row>
    <row r="2659" spans="1:3" hidden="1" x14ac:dyDescent="0.55000000000000004">
      <c r="A2659">
        <v>6008504466</v>
      </c>
      <c r="B2659">
        <v>21</v>
      </c>
      <c r="C2659" t="s">
        <v>947</v>
      </c>
    </row>
    <row r="2660" spans="1:3" hidden="1" x14ac:dyDescent="0.55000000000000004">
      <c r="A2660">
        <v>6008560779</v>
      </c>
      <c r="B2660">
        <v>21</v>
      </c>
      <c r="C2660" t="s">
        <v>948</v>
      </c>
    </row>
    <row r="2661" spans="1:3" hidden="1" x14ac:dyDescent="0.55000000000000004">
      <c r="A2661">
        <v>6030384304</v>
      </c>
      <c r="B2661">
        <v>34</v>
      </c>
      <c r="C2661" t="s">
        <v>47</v>
      </c>
    </row>
    <row r="2662" spans="1:3" hidden="1" x14ac:dyDescent="0.55000000000000004">
      <c r="A2662">
        <v>6030509748</v>
      </c>
      <c r="B2662">
        <v>28</v>
      </c>
      <c r="C2662" t="s">
        <v>47</v>
      </c>
    </row>
    <row r="2663" spans="1:3" x14ac:dyDescent="0.55000000000000004">
      <c r="A2663">
        <v>6030539878</v>
      </c>
      <c r="B2663">
        <v>11</v>
      </c>
      <c r="C2663" t="s">
        <v>47</v>
      </c>
    </row>
    <row r="2664" spans="1:3" hidden="1" x14ac:dyDescent="0.55000000000000004">
      <c r="A2664">
        <v>6030560881</v>
      </c>
      <c r="B2664">
        <v>31</v>
      </c>
      <c r="C2664" t="s">
        <v>47</v>
      </c>
    </row>
    <row r="2665" spans="1:3" x14ac:dyDescent="0.55000000000000004">
      <c r="A2665">
        <v>6030585538</v>
      </c>
      <c r="B2665">
        <v>2</v>
      </c>
      <c r="C2665" t="s">
        <v>47</v>
      </c>
    </row>
    <row r="2666" spans="1:3" x14ac:dyDescent="0.55000000000000004">
      <c r="A2666">
        <v>6030600074</v>
      </c>
      <c r="B2666">
        <v>6</v>
      </c>
      <c r="C2666" t="s">
        <v>47</v>
      </c>
    </row>
    <row r="2667" spans="1:3" hidden="1" x14ac:dyDescent="0.55000000000000004">
      <c r="A2667">
        <v>6030724117</v>
      </c>
      <c r="B2667">
        <v>30</v>
      </c>
      <c r="C2667" t="s">
        <v>47</v>
      </c>
    </row>
    <row r="2668" spans="1:3" hidden="1" x14ac:dyDescent="0.55000000000000004">
      <c r="A2668">
        <v>6030742866</v>
      </c>
      <c r="B2668">
        <v>27</v>
      </c>
      <c r="C2668" t="s">
        <v>47</v>
      </c>
    </row>
    <row r="2669" spans="1:3" x14ac:dyDescent="0.55000000000000004">
      <c r="A2669">
        <v>6030751188</v>
      </c>
      <c r="B2669">
        <v>7</v>
      </c>
      <c r="C2669" t="s">
        <v>47</v>
      </c>
    </row>
    <row r="2670" spans="1:3" x14ac:dyDescent="0.55000000000000004">
      <c r="A2670">
        <v>6030799515</v>
      </c>
      <c r="B2670">
        <v>14</v>
      </c>
      <c r="C2670" t="s">
        <v>47</v>
      </c>
    </row>
    <row r="2671" spans="1:3" x14ac:dyDescent="0.55000000000000004">
      <c r="A2671">
        <v>6030811967</v>
      </c>
      <c r="B2671">
        <v>15</v>
      </c>
      <c r="C2671" t="s">
        <v>47</v>
      </c>
    </row>
    <row r="2672" spans="1:3" hidden="1" x14ac:dyDescent="0.55000000000000004">
      <c r="A2672">
        <v>6030824769</v>
      </c>
      <c r="B2672">
        <v>25</v>
      </c>
      <c r="C2672" t="s">
        <v>47</v>
      </c>
    </row>
    <row r="2673" spans="1:3" x14ac:dyDescent="0.55000000000000004">
      <c r="A2673">
        <v>6030830173</v>
      </c>
      <c r="B2673">
        <v>16</v>
      </c>
      <c r="C2673" t="s">
        <v>47</v>
      </c>
    </row>
    <row r="2674" spans="1:3" x14ac:dyDescent="0.55000000000000004">
      <c r="A2674">
        <v>6030905898</v>
      </c>
      <c r="B2674">
        <v>10</v>
      </c>
      <c r="C2674" t="s">
        <v>47</v>
      </c>
    </row>
    <row r="2675" spans="1:3" x14ac:dyDescent="0.55000000000000004">
      <c r="A2675">
        <v>6030943753</v>
      </c>
      <c r="B2675">
        <v>12</v>
      </c>
      <c r="C2675" t="s">
        <v>47</v>
      </c>
    </row>
    <row r="2676" spans="1:3" hidden="1" x14ac:dyDescent="0.55000000000000004">
      <c r="A2676">
        <v>6031047693</v>
      </c>
      <c r="B2676">
        <v>26</v>
      </c>
      <c r="C2676" t="s">
        <v>47</v>
      </c>
    </row>
    <row r="2677" spans="1:3" x14ac:dyDescent="0.55000000000000004">
      <c r="A2677">
        <v>6031241103</v>
      </c>
      <c r="B2677">
        <v>13</v>
      </c>
      <c r="C2677" t="s">
        <v>47</v>
      </c>
    </row>
    <row r="2678" spans="1:3" x14ac:dyDescent="0.55000000000000004">
      <c r="A2678">
        <v>6031248758</v>
      </c>
      <c r="B2678">
        <v>3</v>
      </c>
      <c r="C2678" t="s">
        <v>47</v>
      </c>
    </row>
    <row r="2679" spans="1:3" hidden="1" x14ac:dyDescent="0.55000000000000004">
      <c r="A2679">
        <v>6031334987</v>
      </c>
      <c r="B2679">
        <v>32</v>
      </c>
      <c r="C2679" t="s">
        <v>47</v>
      </c>
    </row>
    <row r="2680" spans="1:3" x14ac:dyDescent="0.55000000000000004">
      <c r="A2680">
        <v>6032422187</v>
      </c>
      <c r="B2680">
        <v>8</v>
      </c>
      <c r="C2680" t="s">
        <v>47</v>
      </c>
    </row>
    <row r="2681" spans="1:3" x14ac:dyDescent="0.55000000000000004">
      <c r="A2681">
        <v>6032697822</v>
      </c>
      <c r="B2681">
        <v>4</v>
      </c>
      <c r="C2681" t="s">
        <v>47</v>
      </c>
    </row>
    <row r="2682" spans="1:3" hidden="1" x14ac:dyDescent="0.55000000000000004">
      <c r="A2682">
        <v>6032712559</v>
      </c>
      <c r="B2682">
        <v>33</v>
      </c>
      <c r="C2682" t="s">
        <v>47</v>
      </c>
    </row>
    <row r="2683" spans="1:3" x14ac:dyDescent="0.55000000000000004">
      <c r="A2683">
        <v>6032731614</v>
      </c>
      <c r="B2683">
        <v>1</v>
      </c>
      <c r="C2683" t="s">
        <v>47</v>
      </c>
    </row>
    <row r="2684" spans="1:3" hidden="1" x14ac:dyDescent="0.55000000000000004">
      <c r="A2684">
        <v>6032999036</v>
      </c>
      <c r="B2684">
        <v>29</v>
      </c>
      <c r="C2684" t="s">
        <v>47</v>
      </c>
    </row>
    <row r="2685" spans="1:3" x14ac:dyDescent="0.55000000000000004">
      <c r="A2685">
        <v>6033057895</v>
      </c>
      <c r="B2685">
        <v>9</v>
      </c>
      <c r="C2685" t="s">
        <v>47</v>
      </c>
    </row>
    <row r="2686" spans="1:3" x14ac:dyDescent="0.55000000000000004">
      <c r="A2686">
        <v>6033064575</v>
      </c>
      <c r="B2686">
        <v>5</v>
      </c>
      <c r="C2686" t="s">
        <v>47</v>
      </c>
    </row>
    <row r="2687" spans="1:3" x14ac:dyDescent="0.55000000000000004">
      <c r="A2687">
        <v>6033166280</v>
      </c>
      <c r="B2687">
        <v>17</v>
      </c>
      <c r="C2687" t="s">
        <v>47</v>
      </c>
    </row>
    <row r="2688" spans="1:3" hidden="1" x14ac:dyDescent="0.55000000000000004">
      <c r="A2688">
        <v>6300353079</v>
      </c>
      <c r="B2688">
        <v>34</v>
      </c>
      <c r="C2688" t="s">
        <v>0</v>
      </c>
    </row>
    <row r="2689" spans="1:3" hidden="1" x14ac:dyDescent="0.55000000000000004">
      <c r="A2689">
        <v>6300357605</v>
      </c>
      <c r="B2689">
        <v>24</v>
      </c>
      <c r="C2689" t="s">
        <v>1</v>
      </c>
    </row>
    <row r="2690" spans="1:3" hidden="1" x14ac:dyDescent="0.55000000000000004">
      <c r="A2690">
        <v>6300387488</v>
      </c>
      <c r="B2690">
        <v>34</v>
      </c>
      <c r="C2690" t="s">
        <v>949</v>
      </c>
    </row>
    <row r="2691" spans="1:3" hidden="1" x14ac:dyDescent="0.55000000000000004">
      <c r="A2691">
        <v>6300467698</v>
      </c>
      <c r="B2691">
        <v>28</v>
      </c>
      <c r="C2691" t="s">
        <v>0</v>
      </c>
    </row>
    <row r="2692" spans="1:3" hidden="1" x14ac:dyDescent="0.55000000000000004">
      <c r="A2692">
        <v>6300502637</v>
      </c>
      <c r="B2692">
        <v>28</v>
      </c>
      <c r="C2692" t="s">
        <v>950</v>
      </c>
    </row>
    <row r="2693" spans="1:3" x14ac:dyDescent="0.55000000000000004">
      <c r="A2693">
        <v>6300511126</v>
      </c>
      <c r="B2693">
        <v>11</v>
      </c>
      <c r="C2693" t="s">
        <v>0</v>
      </c>
    </row>
    <row r="2694" spans="1:3" hidden="1" x14ac:dyDescent="0.55000000000000004">
      <c r="A2694">
        <v>6300529656</v>
      </c>
      <c r="B2694">
        <v>31</v>
      </c>
      <c r="C2694" t="s">
        <v>0</v>
      </c>
    </row>
    <row r="2695" spans="1:3" x14ac:dyDescent="0.55000000000000004">
      <c r="A2695">
        <v>6300546932</v>
      </c>
      <c r="B2695">
        <v>11</v>
      </c>
      <c r="C2695" t="s">
        <v>951</v>
      </c>
    </row>
    <row r="2696" spans="1:3" x14ac:dyDescent="0.55000000000000004">
      <c r="A2696">
        <v>6300556314</v>
      </c>
      <c r="B2696">
        <v>2</v>
      </c>
      <c r="C2696" t="s">
        <v>0</v>
      </c>
    </row>
    <row r="2697" spans="1:3" hidden="1" x14ac:dyDescent="0.55000000000000004">
      <c r="A2697">
        <v>6300564705</v>
      </c>
      <c r="B2697">
        <v>31</v>
      </c>
      <c r="C2697" t="s">
        <v>952</v>
      </c>
    </row>
    <row r="2698" spans="1:3" hidden="1" x14ac:dyDescent="0.55000000000000004">
      <c r="A2698">
        <v>6300570117</v>
      </c>
      <c r="B2698">
        <v>30</v>
      </c>
      <c r="C2698" t="s">
        <v>0</v>
      </c>
    </row>
    <row r="2699" spans="1:3" x14ac:dyDescent="0.55000000000000004">
      <c r="A2699">
        <v>6300571446</v>
      </c>
      <c r="B2699">
        <v>6</v>
      </c>
      <c r="C2699" t="s">
        <v>0</v>
      </c>
    </row>
    <row r="2700" spans="1:3" x14ac:dyDescent="0.55000000000000004">
      <c r="A2700">
        <v>6300591589</v>
      </c>
      <c r="B2700">
        <v>2</v>
      </c>
      <c r="C2700" t="s">
        <v>953</v>
      </c>
    </row>
    <row r="2701" spans="1:3" hidden="1" x14ac:dyDescent="0.55000000000000004">
      <c r="A2701">
        <v>6300605523</v>
      </c>
      <c r="B2701">
        <v>30</v>
      </c>
      <c r="C2701" t="s">
        <v>954</v>
      </c>
    </row>
    <row r="2702" spans="1:3" x14ac:dyDescent="0.55000000000000004">
      <c r="A2702">
        <v>6300607595</v>
      </c>
      <c r="B2702">
        <v>6</v>
      </c>
      <c r="C2702" t="s">
        <v>955</v>
      </c>
    </row>
    <row r="2703" spans="1:3" hidden="1" x14ac:dyDescent="0.55000000000000004">
      <c r="A2703">
        <v>6300649083</v>
      </c>
      <c r="B2703">
        <v>18</v>
      </c>
      <c r="C2703" t="s">
        <v>1</v>
      </c>
    </row>
    <row r="2704" spans="1:3" hidden="1" x14ac:dyDescent="0.55000000000000004">
      <c r="A2704">
        <v>6300711641</v>
      </c>
      <c r="B2704">
        <v>27</v>
      </c>
      <c r="C2704" t="s">
        <v>0</v>
      </c>
    </row>
    <row r="2705" spans="1:3" x14ac:dyDescent="0.55000000000000004">
      <c r="A2705">
        <v>6300722698</v>
      </c>
      <c r="B2705">
        <v>7</v>
      </c>
      <c r="C2705" t="s">
        <v>0</v>
      </c>
    </row>
    <row r="2706" spans="1:3" hidden="1" x14ac:dyDescent="0.55000000000000004">
      <c r="A2706">
        <v>6300746758</v>
      </c>
      <c r="B2706">
        <v>27</v>
      </c>
      <c r="C2706" t="s">
        <v>956</v>
      </c>
    </row>
    <row r="2707" spans="1:3" x14ac:dyDescent="0.55000000000000004">
      <c r="A2707">
        <v>6300758754</v>
      </c>
      <c r="B2707">
        <v>7</v>
      </c>
      <c r="C2707" t="s">
        <v>957</v>
      </c>
    </row>
    <row r="2708" spans="1:3" x14ac:dyDescent="0.55000000000000004">
      <c r="A2708">
        <v>6300770769</v>
      </c>
      <c r="B2708">
        <v>14</v>
      </c>
      <c r="C2708" t="s">
        <v>0</v>
      </c>
    </row>
    <row r="2709" spans="1:3" x14ac:dyDescent="0.55000000000000004">
      <c r="A2709">
        <v>6300783203</v>
      </c>
      <c r="B2709">
        <v>15</v>
      </c>
      <c r="C2709" t="s">
        <v>0</v>
      </c>
    </row>
    <row r="2710" spans="1:3" hidden="1" x14ac:dyDescent="0.55000000000000004">
      <c r="A2710">
        <v>6300793499</v>
      </c>
      <c r="B2710">
        <v>25</v>
      </c>
      <c r="C2710" t="s">
        <v>0</v>
      </c>
    </row>
    <row r="2711" spans="1:3" hidden="1" x14ac:dyDescent="0.55000000000000004">
      <c r="A2711">
        <v>6300795058</v>
      </c>
      <c r="B2711">
        <v>20</v>
      </c>
      <c r="C2711" t="s">
        <v>1</v>
      </c>
    </row>
    <row r="2712" spans="1:3" x14ac:dyDescent="0.55000000000000004">
      <c r="A2712">
        <v>6300798948</v>
      </c>
      <c r="B2712">
        <v>16</v>
      </c>
      <c r="C2712" t="s">
        <v>0</v>
      </c>
    </row>
    <row r="2713" spans="1:3" x14ac:dyDescent="0.55000000000000004">
      <c r="A2713">
        <v>6300806480</v>
      </c>
      <c r="B2713">
        <v>14</v>
      </c>
      <c r="C2713" t="s">
        <v>958</v>
      </c>
    </row>
    <row r="2714" spans="1:3" x14ac:dyDescent="0.55000000000000004">
      <c r="A2714">
        <v>6300819011</v>
      </c>
      <c r="B2714">
        <v>15</v>
      </c>
      <c r="C2714" t="s">
        <v>959</v>
      </c>
    </row>
    <row r="2715" spans="1:3" hidden="1" x14ac:dyDescent="0.55000000000000004">
      <c r="A2715">
        <v>6300828046</v>
      </c>
      <c r="B2715">
        <v>25</v>
      </c>
      <c r="C2715" t="s">
        <v>960</v>
      </c>
    </row>
    <row r="2716" spans="1:3" x14ac:dyDescent="0.55000000000000004">
      <c r="A2716">
        <v>6300834688</v>
      </c>
      <c r="B2716">
        <v>16</v>
      </c>
      <c r="C2716" t="s">
        <v>961</v>
      </c>
    </row>
    <row r="2717" spans="1:3" x14ac:dyDescent="0.55000000000000004">
      <c r="A2717">
        <v>6300877212</v>
      </c>
      <c r="B2717">
        <v>10</v>
      </c>
      <c r="C2717" t="s">
        <v>0</v>
      </c>
    </row>
    <row r="2718" spans="1:3" x14ac:dyDescent="0.55000000000000004">
      <c r="A2718">
        <v>6300913434</v>
      </c>
      <c r="B2718">
        <v>10</v>
      </c>
      <c r="C2718" t="s">
        <v>962</v>
      </c>
    </row>
    <row r="2719" spans="1:3" x14ac:dyDescent="0.55000000000000004">
      <c r="A2719">
        <v>6300914939</v>
      </c>
      <c r="B2719">
        <v>12</v>
      </c>
      <c r="C2719" t="s">
        <v>0</v>
      </c>
    </row>
    <row r="2720" spans="1:3" x14ac:dyDescent="0.55000000000000004">
      <c r="A2720">
        <v>6300950755</v>
      </c>
      <c r="B2720">
        <v>12</v>
      </c>
      <c r="C2720" t="s">
        <v>963</v>
      </c>
    </row>
    <row r="2721" spans="1:3" hidden="1" x14ac:dyDescent="0.55000000000000004">
      <c r="A2721">
        <v>6300985635</v>
      </c>
      <c r="B2721">
        <v>22</v>
      </c>
      <c r="C2721" t="s">
        <v>1</v>
      </c>
    </row>
    <row r="2722" spans="1:3" hidden="1" x14ac:dyDescent="0.55000000000000004">
      <c r="A2722">
        <v>6301016468</v>
      </c>
      <c r="B2722">
        <v>26</v>
      </c>
      <c r="C2722" t="s">
        <v>0</v>
      </c>
    </row>
    <row r="2723" spans="1:3" hidden="1" x14ac:dyDescent="0.55000000000000004">
      <c r="A2723">
        <v>6301041636</v>
      </c>
      <c r="B2723">
        <v>19</v>
      </c>
      <c r="C2723" t="s">
        <v>1</v>
      </c>
    </row>
    <row r="2724" spans="1:3" hidden="1" x14ac:dyDescent="0.55000000000000004">
      <c r="A2724">
        <v>6301051065</v>
      </c>
      <c r="B2724">
        <v>26</v>
      </c>
      <c r="C2724" t="s">
        <v>964</v>
      </c>
    </row>
    <row r="2725" spans="1:3" x14ac:dyDescent="0.55000000000000004">
      <c r="A2725">
        <v>6301204852</v>
      </c>
      <c r="B2725">
        <v>13</v>
      </c>
      <c r="C2725" t="s">
        <v>0</v>
      </c>
    </row>
    <row r="2726" spans="1:3" x14ac:dyDescent="0.55000000000000004">
      <c r="A2726">
        <v>6301220139</v>
      </c>
      <c r="B2726">
        <v>3</v>
      </c>
      <c r="C2726" t="s">
        <v>0</v>
      </c>
    </row>
    <row r="2727" spans="1:3" x14ac:dyDescent="0.55000000000000004">
      <c r="A2727">
        <v>6301241024</v>
      </c>
      <c r="B2727">
        <v>13</v>
      </c>
      <c r="C2727" t="s">
        <v>965</v>
      </c>
    </row>
    <row r="2728" spans="1:3" x14ac:dyDescent="0.55000000000000004">
      <c r="A2728">
        <v>6301256065</v>
      </c>
      <c r="B2728">
        <v>3</v>
      </c>
      <c r="C2728" t="s">
        <v>966</v>
      </c>
    </row>
    <row r="2729" spans="1:3" hidden="1" x14ac:dyDescent="0.55000000000000004">
      <c r="A2729">
        <v>6301267804</v>
      </c>
      <c r="B2729">
        <v>23</v>
      </c>
      <c r="C2729" t="s">
        <v>1</v>
      </c>
    </row>
    <row r="2730" spans="1:3" hidden="1" x14ac:dyDescent="0.55000000000000004">
      <c r="A2730">
        <v>6301303717</v>
      </c>
      <c r="B2730">
        <v>32</v>
      </c>
      <c r="C2730" t="s">
        <v>0</v>
      </c>
    </row>
    <row r="2731" spans="1:3" hidden="1" x14ac:dyDescent="0.55000000000000004">
      <c r="A2731">
        <v>6301338262</v>
      </c>
      <c r="B2731">
        <v>32</v>
      </c>
      <c r="C2731" t="s">
        <v>967</v>
      </c>
    </row>
    <row r="2732" spans="1:3" x14ac:dyDescent="0.55000000000000004">
      <c r="A2732">
        <v>6302393485</v>
      </c>
      <c r="B2732">
        <v>8</v>
      </c>
      <c r="C2732" t="s">
        <v>0</v>
      </c>
    </row>
    <row r="2733" spans="1:3" x14ac:dyDescent="0.55000000000000004">
      <c r="A2733">
        <v>6302429366</v>
      </c>
      <c r="B2733">
        <v>8</v>
      </c>
      <c r="C2733" t="s">
        <v>968</v>
      </c>
    </row>
    <row r="2734" spans="1:3" x14ac:dyDescent="0.55000000000000004">
      <c r="A2734">
        <v>6302668406</v>
      </c>
      <c r="B2734">
        <v>4</v>
      </c>
      <c r="C2734" t="s">
        <v>0</v>
      </c>
    </row>
    <row r="2735" spans="1:3" hidden="1" x14ac:dyDescent="0.55000000000000004">
      <c r="A2735">
        <v>6302681334</v>
      </c>
      <c r="B2735">
        <v>33</v>
      </c>
      <c r="C2735" t="s">
        <v>0</v>
      </c>
    </row>
    <row r="2736" spans="1:3" x14ac:dyDescent="0.55000000000000004">
      <c r="A2736">
        <v>6302702908</v>
      </c>
      <c r="B2736">
        <v>1</v>
      </c>
      <c r="C2736" t="s">
        <v>0</v>
      </c>
    </row>
    <row r="2737" spans="1:3" x14ac:dyDescent="0.55000000000000004">
      <c r="A2737">
        <v>6302704192</v>
      </c>
      <c r="B2737">
        <v>4</v>
      </c>
      <c r="C2737" t="s">
        <v>969</v>
      </c>
    </row>
    <row r="2738" spans="1:3" hidden="1" x14ac:dyDescent="0.55000000000000004">
      <c r="A2738">
        <v>6302716380</v>
      </c>
      <c r="B2738">
        <v>33</v>
      </c>
      <c r="C2738" t="s">
        <v>970</v>
      </c>
    </row>
    <row r="2739" spans="1:3" x14ac:dyDescent="0.55000000000000004">
      <c r="A2739">
        <v>6302739152</v>
      </c>
      <c r="B2739">
        <v>1</v>
      </c>
      <c r="C2739" t="s">
        <v>971</v>
      </c>
    </row>
    <row r="2740" spans="1:3" hidden="1" x14ac:dyDescent="0.55000000000000004">
      <c r="A2740">
        <v>6302962973</v>
      </c>
      <c r="B2740">
        <v>29</v>
      </c>
      <c r="C2740" t="s">
        <v>0</v>
      </c>
    </row>
    <row r="2741" spans="1:3" hidden="1" x14ac:dyDescent="0.55000000000000004">
      <c r="A2741">
        <v>6302998403</v>
      </c>
      <c r="B2741">
        <v>29</v>
      </c>
      <c r="C2741" t="s">
        <v>972</v>
      </c>
    </row>
    <row r="2742" spans="1:3" x14ac:dyDescent="0.55000000000000004">
      <c r="A2742">
        <v>6303029317</v>
      </c>
      <c r="B2742">
        <v>9</v>
      </c>
      <c r="C2742" t="s">
        <v>0</v>
      </c>
    </row>
    <row r="2743" spans="1:3" x14ac:dyDescent="0.55000000000000004">
      <c r="A2743">
        <v>6303036092</v>
      </c>
      <c r="B2743">
        <v>5</v>
      </c>
      <c r="C2743" t="s">
        <v>0</v>
      </c>
    </row>
    <row r="2744" spans="1:3" x14ac:dyDescent="0.55000000000000004">
      <c r="A2744">
        <v>6303065134</v>
      </c>
      <c r="B2744">
        <v>9</v>
      </c>
      <c r="C2744" t="s">
        <v>973</v>
      </c>
    </row>
    <row r="2745" spans="1:3" x14ac:dyDescent="0.55000000000000004">
      <c r="A2745">
        <v>6303071881</v>
      </c>
      <c r="B2745">
        <v>5</v>
      </c>
      <c r="C2745" t="s">
        <v>974</v>
      </c>
    </row>
    <row r="2746" spans="1:3" x14ac:dyDescent="0.55000000000000004">
      <c r="A2746">
        <v>6303135055</v>
      </c>
      <c r="B2746">
        <v>17</v>
      </c>
      <c r="C2746" t="s">
        <v>0</v>
      </c>
    </row>
    <row r="2747" spans="1:3" x14ac:dyDescent="0.55000000000000004">
      <c r="A2747">
        <v>6303170858</v>
      </c>
      <c r="B2747">
        <v>17</v>
      </c>
      <c r="C2747" t="s">
        <v>975</v>
      </c>
    </row>
    <row r="2748" spans="1:3" hidden="1" x14ac:dyDescent="0.55000000000000004">
      <c r="A2748">
        <v>6303229248</v>
      </c>
      <c r="B2748">
        <v>21</v>
      </c>
      <c r="C2748" t="s">
        <v>1</v>
      </c>
    </row>
    <row r="2749" spans="1:3" hidden="1" x14ac:dyDescent="0.55000000000000004">
      <c r="A2749">
        <v>6305354367</v>
      </c>
      <c r="B2749">
        <v>34</v>
      </c>
      <c r="C2749" t="s">
        <v>976</v>
      </c>
    </row>
    <row r="2750" spans="1:3" hidden="1" x14ac:dyDescent="0.55000000000000004">
      <c r="A2750">
        <v>6305468986</v>
      </c>
      <c r="B2750">
        <v>28</v>
      </c>
      <c r="C2750" t="s">
        <v>976</v>
      </c>
    </row>
    <row r="2751" spans="1:3" x14ac:dyDescent="0.55000000000000004">
      <c r="A2751">
        <v>6305509941</v>
      </c>
      <c r="B2751">
        <v>11</v>
      </c>
      <c r="C2751" t="s">
        <v>976</v>
      </c>
    </row>
    <row r="2752" spans="1:3" hidden="1" x14ac:dyDescent="0.55000000000000004">
      <c r="A2752">
        <v>6305530944</v>
      </c>
      <c r="B2752">
        <v>31</v>
      </c>
      <c r="C2752" t="s">
        <v>976</v>
      </c>
    </row>
    <row r="2753" spans="1:3" hidden="1" x14ac:dyDescent="0.55000000000000004">
      <c r="A2753">
        <v>6305553671</v>
      </c>
      <c r="B2753">
        <v>21</v>
      </c>
      <c r="C2753" t="s">
        <v>977</v>
      </c>
    </row>
    <row r="2754" spans="1:3" hidden="1" x14ac:dyDescent="0.55000000000000004">
      <c r="A2754">
        <v>6305554815</v>
      </c>
      <c r="B2754">
        <v>24</v>
      </c>
      <c r="C2754" t="s">
        <v>978</v>
      </c>
    </row>
    <row r="2755" spans="1:3" x14ac:dyDescent="0.55000000000000004">
      <c r="A2755">
        <v>6305555601</v>
      </c>
      <c r="B2755">
        <v>2</v>
      </c>
      <c r="C2755" t="s">
        <v>976</v>
      </c>
    </row>
    <row r="2756" spans="1:3" x14ac:dyDescent="0.55000000000000004">
      <c r="A2756">
        <v>6305570137</v>
      </c>
      <c r="B2756">
        <v>6</v>
      </c>
      <c r="C2756" t="s">
        <v>976</v>
      </c>
    </row>
    <row r="2757" spans="1:3" hidden="1" x14ac:dyDescent="0.55000000000000004">
      <c r="A2757">
        <v>6305571446</v>
      </c>
      <c r="B2757">
        <v>30</v>
      </c>
      <c r="C2757" t="s">
        <v>976</v>
      </c>
    </row>
    <row r="2758" spans="1:3" hidden="1" x14ac:dyDescent="0.55000000000000004">
      <c r="A2758">
        <v>6305606171</v>
      </c>
      <c r="B2758">
        <v>21</v>
      </c>
      <c r="C2758" t="s">
        <v>979</v>
      </c>
    </row>
    <row r="2759" spans="1:3" hidden="1" x14ac:dyDescent="0.55000000000000004">
      <c r="A2759">
        <v>6305681688</v>
      </c>
      <c r="B2759">
        <v>21</v>
      </c>
      <c r="C2759" t="s">
        <v>980</v>
      </c>
    </row>
    <row r="2760" spans="1:3" x14ac:dyDescent="0.55000000000000004">
      <c r="A2760">
        <v>6305721251</v>
      </c>
      <c r="B2760">
        <v>7</v>
      </c>
      <c r="C2760" t="s">
        <v>976</v>
      </c>
    </row>
    <row r="2761" spans="1:3" hidden="1" x14ac:dyDescent="0.55000000000000004">
      <c r="A2761">
        <v>6305737231</v>
      </c>
      <c r="B2761">
        <v>27</v>
      </c>
      <c r="C2761" t="s">
        <v>976</v>
      </c>
    </row>
    <row r="2762" spans="1:3" x14ac:dyDescent="0.55000000000000004">
      <c r="A2762">
        <v>6305769578</v>
      </c>
      <c r="B2762">
        <v>14</v>
      </c>
      <c r="C2762" t="s">
        <v>976</v>
      </c>
    </row>
    <row r="2763" spans="1:3" x14ac:dyDescent="0.55000000000000004">
      <c r="A2763">
        <v>6305782030</v>
      </c>
      <c r="B2763">
        <v>15</v>
      </c>
      <c r="C2763" t="s">
        <v>976</v>
      </c>
    </row>
    <row r="2764" spans="1:3" hidden="1" x14ac:dyDescent="0.55000000000000004">
      <c r="A2764">
        <v>6305784213</v>
      </c>
      <c r="B2764">
        <v>24</v>
      </c>
      <c r="C2764" t="s">
        <v>981</v>
      </c>
    </row>
    <row r="2765" spans="1:3" hidden="1" x14ac:dyDescent="0.55000000000000004">
      <c r="A2765">
        <v>6305794828</v>
      </c>
      <c r="B2765">
        <v>25</v>
      </c>
      <c r="C2765" t="s">
        <v>976</v>
      </c>
    </row>
    <row r="2766" spans="1:3" x14ac:dyDescent="0.55000000000000004">
      <c r="A2766">
        <v>6305800236</v>
      </c>
      <c r="B2766">
        <v>16</v>
      </c>
      <c r="C2766" t="s">
        <v>976</v>
      </c>
    </row>
    <row r="2767" spans="1:3" hidden="1" x14ac:dyDescent="0.55000000000000004">
      <c r="A2767">
        <v>6305866788</v>
      </c>
      <c r="B2767">
        <v>22</v>
      </c>
      <c r="C2767" t="s">
        <v>982</v>
      </c>
    </row>
    <row r="2768" spans="1:3" x14ac:dyDescent="0.55000000000000004">
      <c r="A2768">
        <v>6305875961</v>
      </c>
      <c r="B2768">
        <v>10</v>
      </c>
      <c r="C2768" t="s">
        <v>976</v>
      </c>
    </row>
    <row r="2769" spans="1:3" hidden="1" x14ac:dyDescent="0.55000000000000004">
      <c r="A2769">
        <v>6305905927</v>
      </c>
      <c r="B2769">
        <v>21</v>
      </c>
      <c r="C2769" t="s">
        <v>983</v>
      </c>
    </row>
    <row r="2770" spans="1:3" x14ac:dyDescent="0.55000000000000004">
      <c r="A2770">
        <v>6305913816</v>
      </c>
      <c r="B2770">
        <v>12</v>
      </c>
      <c r="C2770" t="s">
        <v>976</v>
      </c>
    </row>
    <row r="2771" spans="1:3" hidden="1" x14ac:dyDescent="0.55000000000000004">
      <c r="A2771">
        <v>6305921066</v>
      </c>
      <c r="B2771">
        <v>23</v>
      </c>
      <c r="C2771" t="s">
        <v>984</v>
      </c>
    </row>
    <row r="2772" spans="1:3" hidden="1" x14ac:dyDescent="0.55000000000000004">
      <c r="A2772">
        <v>6305929081</v>
      </c>
      <c r="B2772">
        <v>23</v>
      </c>
      <c r="C2772" t="s">
        <v>985</v>
      </c>
    </row>
    <row r="2773" spans="1:3" hidden="1" x14ac:dyDescent="0.55000000000000004">
      <c r="A2773">
        <v>6305969304</v>
      </c>
      <c r="B2773">
        <v>21</v>
      </c>
      <c r="C2773" t="s">
        <v>986</v>
      </c>
    </row>
    <row r="2774" spans="1:3" hidden="1" x14ac:dyDescent="0.55000000000000004">
      <c r="A2774">
        <v>6306010586</v>
      </c>
      <c r="B2774">
        <v>21</v>
      </c>
      <c r="C2774" t="s">
        <v>987</v>
      </c>
    </row>
    <row r="2775" spans="1:3" hidden="1" x14ac:dyDescent="0.55000000000000004">
      <c r="A2775">
        <v>6306017797</v>
      </c>
      <c r="B2775">
        <v>26</v>
      </c>
      <c r="C2775" t="s">
        <v>976</v>
      </c>
    </row>
    <row r="2776" spans="1:3" hidden="1" x14ac:dyDescent="0.55000000000000004">
      <c r="A2776">
        <v>6306051322</v>
      </c>
      <c r="B2776">
        <v>21</v>
      </c>
      <c r="C2776" t="s">
        <v>988</v>
      </c>
    </row>
    <row r="2777" spans="1:3" hidden="1" x14ac:dyDescent="0.55000000000000004">
      <c r="A2777">
        <v>6306115594</v>
      </c>
      <c r="B2777">
        <v>20</v>
      </c>
      <c r="C2777" t="s">
        <v>989</v>
      </c>
    </row>
    <row r="2778" spans="1:3" x14ac:dyDescent="0.55000000000000004">
      <c r="A2778">
        <v>6306203353</v>
      </c>
      <c r="B2778">
        <v>13</v>
      </c>
      <c r="C2778" t="s">
        <v>976</v>
      </c>
    </row>
    <row r="2779" spans="1:3" x14ac:dyDescent="0.55000000000000004">
      <c r="A2779">
        <v>6306218821</v>
      </c>
      <c r="B2779">
        <v>3</v>
      </c>
      <c r="C2779" t="s">
        <v>976</v>
      </c>
    </row>
    <row r="2780" spans="1:3" hidden="1" x14ac:dyDescent="0.55000000000000004">
      <c r="A2780">
        <v>6306251132</v>
      </c>
      <c r="B2780">
        <v>21</v>
      </c>
      <c r="C2780" t="s">
        <v>990</v>
      </c>
    </row>
    <row r="2781" spans="1:3" hidden="1" x14ac:dyDescent="0.55000000000000004">
      <c r="A2781">
        <v>6306305046</v>
      </c>
      <c r="B2781">
        <v>32</v>
      </c>
      <c r="C2781" t="s">
        <v>976</v>
      </c>
    </row>
    <row r="2782" spans="1:3" hidden="1" x14ac:dyDescent="0.55000000000000004">
      <c r="A2782">
        <v>6306428664</v>
      </c>
      <c r="B2782">
        <v>19</v>
      </c>
      <c r="C2782" t="s">
        <v>991</v>
      </c>
    </row>
    <row r="2783" spans="1:3" hidden="1" x14ac:dyDescent="0.55000000000000004">
      <c r="A2783">
        <v>6306505628</v>
      </c>
      <c r="B2783">
        <v>21</v>
      </c>
      <c r="C2783" t="s">
        <v>992</v>
      </c>
    </row>
    <row r="2784" spans="1:3" hidden="1" x14ac:dyDescent="0.55000000000000004">
      <c r="A2784">
        <v>6306616332</v>
      </c>
      <c r="B2784">
        <v>21</v>
      </c>
      <c r="C2784" t="s">
        <v>993</v>
      </c>
    </row>
    <row r="2785" spans="1:3" x14ac:dyDescent="0.55000000000000004">
      <c r="A2785">
        <v>6307392383</v>
      </c>
      <c r="B2785">
        <v>8</v>
      </c>
      <c r="C2785" t="s">
        <v>976</v>
      </c>
    </row>
    <row r="2786" spans="1:3" x14ac:dyDescent="0.55000000000000004">
      <c r="A2786">
        <v>6307667839</v>
      </c>
      <c r="B2786">
        <v>4</v>
      </c>
      <c r="C2786" t="s">
        <v>976</v>
      </c>
    </row>
    <row r="2787" spans="1:3" hidden="1" x14ac:dyDescent="0.55000000000000004">
      <c r="A2787">
        <v>6307682663</v>
      </c>
      <c r="B2787">
        <v>33</v>
      </c>
      <c r="C2787" t="s">
        <v>976</v>
      </c>
    </row>
    <row r="2788" spans="1:3" x14ac:dyDescent="0.55000000000000004">
      <c r="A2788">
        <v>6307701764</v>
      </c>
      <c r="B2788">
        <v>1</v>
      </c>
      <c r="C2788" t="s">
        <v>976</v>
      </c>
    </row>
    <row r="2789" spans="1:3" hidden="1" x14ac:dyDescent="0.55000000000000004">
      <c r="A2789">
        <v>6307900530</v>
      </c>
      <c r="B2789">
        <v>24</v>
      </c>
      <c r="C2789" t="s">
        <v>994</v>
      </c>
    </row>
    <row r="2790" spans="1:3" hidden="1" x14ac:dyDescent="0.55000000000000004">
      <c r="A2790">
        <v>6307964347</v>
      </c>
      <c r="B2790">
        <v>29</v>
      </c>
      <c r="C2790" t="s">
        <v>976</v>
      </c>
    </row>
    <row r="2791" spans="1:3" x14ac:dyDescent="0.55000000000000004">
      <c r="A2791">
        <v>6308028045</v>
      </c>
      <c r="B2791">
        <v>9</v>
      </c>
      <c r="C2791" t="s">
        <v>976</v>
      </c>
    </row>
    <row r="2792" spans="1:3" x14ac:dyDescent="0.55000000000000004">
      <c r="A2792">
        <v>6308034592</v>
      </c>
      <c r="B2792">
        <v>5</v>
      </c>
      <c r="C2792" t="s">
        <v>976</v>
      </c>
    </row>
    <row r="2793" spans="1:3" hidden="1" x14ac:dyDescent="0.55000000000000004">
      <c r="A2793">
        <v>6308090566</v>
      </c>
      <c r="B2793">
        <v>21</v>
      </c>
      <c r="C2793" t="s">
        <v>995</v>
      </c>
    </row>
    <row r="2794" spans="1:3" x14ac:dyDescent="0.55000000000000004">
      <c r="A2794">
        <v>6308136429</v>
      </c>
      <c r="B2794">
        <v>17</v>
      </c>
      <c r="C2794" t="s">
        <v>976</v>
      </c>
    </row>
    <row r="2795" spans="1:3" hidden="1" x14ac:dyDescent="0.55000000000000004">
      <c r="A2795">
        <v>6308308681</v>
      </c>
      <c r="B2795">
        <v>21</v>
      </c>
      <c r="C2795" t="s">
        <v>996</v>
      </c>
    </row>
    <row r="2796" spans="1:3" hidden="1" x14ac:dyDescent="0.55000000000000004">
      <c r="A2796">
        <v>6308330489</v>
      </c>
      <c r="B2796">
        <v>21</v>
      </c>
      <c r="C2796" t="s">
        <v>997</v>
      </c>
    </row>
    <row r="2797" spans="1:3" hidden="1" x14ac:dyDescent="0.55000000000000004">
      <c r="A2797">
        <v>6308344406</v>
      </c>
      <c r="B2797">
        <v>21</v>
      </c>
      <c r="C2797" t="s">
        <v>998</v>
      </c>
    </row>
    <row r="2798" spans="1:3" hidden="1" x14ac:dyDescent="0.55000000000000004">
      <c r="A2798">
        <v>6308406594</v>
      </c>
      <c r="B2798">
        <v>21</v>
      </c>
      <c r="C2798" t="s">
        <v>999</v>
      </c>
    </row>
    <row r="2799" spans="1:3" hidden="1" x14ac:dyDescent="0.55000000000000004">
      <c r="A2799">
        <v>6308595844</v>
      </c>
      <c r="B2799">
        <v>21</v>
      </c>
      <c r="C2799" t="s">
        <v>1000</v>
      </c>
    </row>
    <row r="2800" spans="1:3" hidden="1" x14ac:dyDescent="0.55000000000000004">
      <c r="A2800">
        <v>6330353118</v>
      </c>
      <c r="B2800">
        <v>34</v>
      </c>
      <c r="C2800" t="s">
        <v>47</v>
      </c>
    </row>
    <row r="2801" spans="1:3" hidden="1" x14ac:dyDescent="0.55000000000000004">
      <c r="A2801">
        <v>6330467737</v>
      </c>
      <c r="B2801">
        <v>28</v>
      </c>
      <c r="C2801" t="s">
        <v>47</v>
      </c>
    </row>
    <row r="2802" spans="1:3" x14ac:dyDescent="0.55000000000000004">
      <c r="A2802">
        <v>6330511356</v>
      </c>
      <c r="B2802">
        <v>11</v>
      </c>
      <c r="C2802" t="s">
        <v>47</v>
      </c>
    </row>
    <row r="2803" spans="1:3" hidden="1" x14ac:dyDescent="0.55000000000000004">
      <c r="A2803">
        <v>6330529695</v>
      </c>
      <c r="B2803">
        <v>31</v>
      </c>
      <c r="C2803" t="s">
        <v>47</v>
      </c>
    </row>
    <row r="2804" spans="1:3" x14ac:dyDescent="0.55000000000000004">
      <c r="A2804">
        <v>6330556751</v>
      </c>
      <c r="B2804">
        <v>2</v>
      </c>
      <c r="C2804" t="s">
        <v>47</v>
      </c>
    </row>
    <row r="2805" spans="1:3" hidden="1" x14ac:dyDescent="0.55000000000000004">
      <c r="A2805">
        <v>6330570156</v>
      </c>
      <c r="B2805">
        <v>30</v>
      </c>
      <c r="C2805" t="s">
        <v>47</v>
      </c>
    </row>
    <row r="2806" spans="1:3" x14ac:dyDescent="0.55000000000000004">
      <c r="A2806">
        <v>6330571789</v>
      </c>
      <c r="B2806">
        <v>6</v>
      </c>
      <c r="C2806" t="s">
        <v>47</v>
      </c>
    </row>
    <row r="2807" spans="1:3" hidden="1" x14ac:dyDescent="0.55000000000000004">
      <c r="A2807">
        <v>6330711635</v>
      </c>
      <c r="B2807">
        <v>27</v>
      </c>
      <c r="C2807" t="s">
        <v>47</v>
      </c>
    </row>
    <row r="2808" spans="1:3" x14ac:dyDescent="0.55000000000000004">
      <c r="A2808">
        <v>6330723084</v>
      </c>
      <c r="B2808">
        <v>7</v>
      </c>
      <c r="C2808" t="s">
        <v>47</v>
      </c>
    </row>
    <row r="2809" spans="1:3" x14ac:dyDescent="0.55000000000000004">
      <c r="A2809">
        <v>6330771008</v>
      </c>
      <c r="B2809">
        <v>14</v>
      </c>
      <c r="C2809" t="s">
        <v>47</v>
      </c>
    </row>
    <row r="2810" spans="1:3" x14ac:dyDescent="0.55000000000000004">
      <c r="A2810">
        <v>6330783603</v>
      </c>
      <c r="B2810">
        <v>15</v>
      </c>
      <c r="C2810" t="s">
        <v>47</v>
      </c>
    </row>
    <row r="2811" spans="1:3" hidden="1" x14ac:dyDescent="0.55000000000000004">
      <c r="A2811">
        <v>6330793493</v>
      </c>
      <c r="B2811">
        <v>25</v>
      </c>
      <c r="C2811" t="s">
        <v>47</v>
      </c>
    </row>
    <row r="2812" spans="1:3" x14ac:dyDescent="0.55000000000000004">
      <c r="A2812">
        <v>6330798942</v>
      </c>
      <c r="B2812">
        <v>16</v>
      </c>
      <c r="C2812" t="s">
        <v>47</v>
      </c>
    </row>
    <row r="2813" spans="1:3" x14ac:dyDescent="0.55000000000000004">
      <c r="A2813">
        <v>6330877600</v>
      </c>
      <c r="B2813">
        <v>10</v>
      </c>
      <c r="C2813" t="s">
        <v>47</v>
      </c>
    </row>
    <row r="2814" spans="1:3" x14ac:dyDescent="0.55000000000000004">
      <c r="A2814">
        <v>6331003495</v>
      </c>
      <c r="B2814">
        <v>12</v>
      </c>
      <c r="C2814" t="s">
        <v>47</v>
      </c>
    </row>
    <row r="2815" spans="1:3" hidden="1" x14ac:dyDescent="0.55000000000000004">
      <c r="A2815">
        <v>6331016462</v>
      </c>
      <c r="B2815">
        <v>26</v>
      </c>
      <c r="C2815" t="s">
        <v>47</v>
      </c>
    </row>
    <row r="2816" spans="1:3" x14ac:dyDescent="0.55000000000000004">
      <c r="A2816">
        <v>6331205021</v>
      </c>
      <c r="B2816">
        <v>13</v>
      </c>
      <c r="C2816" t="s">
        <v>47</v>
      </c>
    </row>
    <row r="2817" spans="1:3" x14ac:dyDescent="0.55000000000000004">
      <c r="A2817">
        <v>6331220403</v>
      </c>
      <c r="B2817">
        <v>3</v>
      </c>
      <c r="C2817" t="s">
        <v>47</v>
      </c>
    </row>
    <row r="2818" spans="1:3" hidden="1" x14ac:dyDescent="0.55000000000000004">
      <c r="A2818">
        <v>6331303711</v>
      </c>
      <c r="B2818">
        <v>32</v>
      </c>
      <c r="C2818" t="s">
        <v>47</v>
      </c>
    </row>
    <row r="2819" spans="1:3" x14ac:dyDescent="0.55000000000000004">
      <c r="A2819">
        <v>6332394430</v>
      </c>
      <c r="B2819">
        <v>8</v>
      </c>
      <c r="C2819" t="s">
        <v>47</v>
      </c>
    </row>
    <row r="2820" spans="1:3" x14ac:dyDescent="0.55000000000000004">
      <c r="A2820">
        <v>6332668847</v>
      </c>
      <c r="B2820">
        <v>4</v>
      </c>
      <c r="C2820" t="s">
        <v>47</v>
      </c>
    </row>
    <row r="2821" spans="1:3" hidden="1" x14ac:dyDescent="0.55000000000000004">
      <c r="A2821">
        <v>6332681373</v>
      </c>
      <c r="B2821">
        <v>33</v>
      </c>
      <c r="C2821" t="s">
        <v>47</v>
      </c>
    </row>
    <row r="2822" spans="1:3" x14ac:dyDescent="0.55000000000000004">
      <c r="A2822">
        <v>6332702395</v>
      </c>
      <c r="B2822">
        <v>1</v>
      </c>
      <c r="C2822" t="s">
        <v>47</v>
      </c>
    </row>
    <row r="2823" spans="1:3" hidden="1" x14ac:dyDescent="0.55000000000000004">
      <c r="A2823">
        <v>6332963058</v>
      </c>
      <c r="B2823">
        <v>29</v>
      </c>
      <c r="C2823" t="s">
        <v>47</v>
      </c>
    </row>
    <row r="2824" spans="1:3" x14ac:dyDescent="0.55000000000000004">
      <c r="A2824">
        <v>6333029748</v>
      </c>
      <c r="B2824">
        <v>9</v>
      </c>
      <c r="C2824" t="s">
        <v>47</v>
      </c>
    </row>
    <row r="2825" spans="1:3" x14ac:dyDescent="0.55000000000000004">
      <c r="A2825">
        <v>6333037660</v>
      </c>
      <c r="B2825">
        <v>5</v>
      </c>
      <c r="C2825" t="s">
        <v>47</v>
      </c>
    </row>
    <row r="2826" spans="1:3" x14ac:dyDescent="0.55000000000000004">
      <c r="A2826">
        <v>6333135140</v>
      </c>
      <c r="B2826">
        <v>17</v>
      </c>
      <c r="C2826" t="s">
        <v>47</v>
      </c>
    </row>
    <row r="2827" spans="1:3" hidden="1" x14ac:dyDescent="0.55000000000000004">
      <c r="A2827">
        <v>6600357605</v>
      </c>
      <c r="B2827">
        <v>24</v>
      </c>
      <c r="C2827" t="s">
        <v>1</v>
      </c>
    </row>
    <row r="2828" spans="1:3" hidden="1" x14ac:dyDescent="0.55000000000000004">
      <c r="A2828">
        <v>6600386343</v>
      </c>
      <c r="B2828">
        <v>34</v>
      </c>
      <c r="C2828" t="s">
        <v>1001</v>
      </c>
    </row>
    <row r="2829" spans="1:3" hidden="1" x14ac:dyDescent="0.55000000000000004">
      <c r="A2829">
        <v>6600387163</v>
      </c>
      <c r="B2829">
        <v>34</v>
      </c>
      <c r="C2829" t="s">
        <v>0</v>
      </c>
    </row>
    <row r="2830" spans="1:3" hidden="1" x14ac:dyDescent="0.55000000000000004">
      <c r="A2830">
        <v>6600500954</v>
      </c>
      <c r="B2830">
        <v>28</v>
      </c>
      <c r="C2830" t="s">
        <v>1002</v>
      </c>
    </row>
    <row r="2831" spans="1:3" hidden="1" x14ac:dyDescent="0.55000000000000004">
      <c r="A2831">
        <v>6600501773</v>
      </c>
      <c r="B2831">
        <v>28</v>
      </c>
      <c r="C2831" t="s">
        <v>0</v>
      </c>
    </row>
    <row r="2832" spans="1:3" x14ac:dyDescent="0.55000000000000004">
      <c r="A2832">
        <v>6600546587</v>
      </c>
      <c r="B2832">
        <v>11</v>
      </c>
      <c r="C2832" t="s">
        <v>1003</v>
      </c>
    </row>
    <row r="2833" spans="1:3" x14ac:dyDescent="0.55000000000000004">
      <c r="A2833">
        <v>6600547448</v>
      </c>
      <c r="B2833">
        <v>11</v>
      </c>
      <c r="C2833" t="s">
        <v>0</v>
      </c>
    </row>
    <row r="2834" spans="1:3" hidden="1" x14ac:dyDescent="0.55000000000000004">
      <c r="A2834">
        <v>6600562916</v>
      </c>
      <c r="B2834">
        <v>31</v>
      </c>
      <c r="C2834" t="s">
        <v>1004</v>
      </c>
    </row>
    <row r="2835" spans="1:3" hidden="1" x14ac:dyDescent="0.55000000000000004">
      <c r="A2835">
        <v>6600563736</v>
      </c>
      <c r="B2835">
        <v>31</v>
      </c>
      <c r="C2835" t="s">
        <v>0</v>
      </c>
    </row>
    <row r="2836" spans="1:3" x14ac:dyDescent="0.55000000000000004">
      <c r="A2836">
        <v>6600590547</v>
      </c>
      <c r="B2836">
        <v>2</v>
      </c>
      <c r="C2836" t="s">
        <v>1005</v>
      </c>
    </row>
    <row r="2837" spans="1:3" x14ac:dyDescent="0.55000000000000004">
      <c r="A2837">
        <v>6600591365</v>
      </c>
      <c r="B2837">
        <v>2</v>
      </c>
      <c r="C2837" t="s">
        <v>0</v>
      </c>
    </row>
    <row r="2838" spans="1:3" hidden="1" x14ac:dyDescent="0.55000000000000004">
      <c r="A2838">
        <v>6600603587</v>
      </c>
      <c r="B2838">
        <v>30</v>
      </c>
      <c r="C2838" t="s">
        <v>1006</v>
      </c>
    </row>
    <row r="2839" spans="1:3" hidden="1" x14ac:dyDescent="0.55000000000000004">
      <c r="A2839">
        <v>6600604407</v>
      </c>
      <c r="B2839">
        <v>30</v>
      </c>
      <c r="C2839" t="s">
        <v>0</v>
      </c>
    </row>
    <row r="2840" spans="1:3" x14ac:dyDescent="0.55000000000000004">
      <c r="A2840">
        <v>6600606358</v>
      </c>
      <c r="B2840">
        <v>6</v>
      </c>
      <c r="C2840" t="s">
        <v>1007</v>
      </c>
    </row>
    <row r="2841" spans="1:3" x14ac:dyDescent="0.55000000000000004">
      <c r="A2841">
        <v>6600607177</v>
      </c>
      <c r="B2841">
        <v>6</v>
      </c>
      <c r="C2841" t="s">
        <v>0</v>
      </c>
    </row>
    <row r="2842" spans="1:3" hidden="1" x14ac:dyDescent="0.55000000000000004">
      <c r="A2842">
        <v>6600649083</v>
      </c>
      <c r="B2842">
        <v>18</v>
      </c>
      <c r="C2842" t="s">
        <v>1</v>
      </c>
    </row>
    <row r="2843" spans="1:3" x14ac:dyDescent="0.55000000000000004">
      <c r="A2843">
        <v>6600757834</v>
      </c>
      <c r="B2843">
        <v>7</v>
      </c>
      <c r="C2843" t="s">
        <v>1008</v>
      </c>
    </row>
    <row r="2844" spans="1:3" x14ac:dyDescent="0.55000000000000004">
      <c r="A2844">
        <v>6600758724</v>
      </c>
      <c r="B2844">
        <v>7</v>
      </c>
      <c r="C2844" t="s">
        <v>0</v>
      </c>
    </row>
    <row r="2845" spans="1:3" hidden="1" x14ac:dyDescent="0.55000000000000004">
      <c r="A2845">
        <v>6600795058</v>
      </c>
      <c r="B2845">
        <v>20</v>
      </c>
      <c r="C2845" t="s">
        <v>1</v>
      </c>
    </row>
    <row r="2846" spans="1:3" x14ac:dyDescent="0.55000000000000004">
      <c r="A2846">
        <v>6600806115</v>
      </c>
      <c r="B2846">
        <v>14</v>
      </c>
      <c r="C2846" t="s">
        <v>1009</v>
      </c>
    </row>
    <row r="2847" spans="1:3" x14ac:dyDescent="0.55000000000000004">
      <c r="A2847">
        <v>6600807005</v>
      </c>
      <c r="B2847">
        <v>14</v>
      </c>
      <c r="C2847" t="s">
        <v>0</v>
      </c>
    </row>
    <row r="2848" spans="1:3" x14ac:dyDescent="0.55000000000000004">
      <c r="A2848">
        <v>6600818732</v>
      </c>
      <c r="B2848">
        <v>15</v>
      </c>
      <c r="C2848" t="s">
        <v>1010</v>
      </c>
    </row>
    <row r="2849" spans="1:3" x14ac:dyDescent="0.55000000000000004">
      <c r="A2849">
        <v>6600819563</v>
      </c>
      <c r="B2849">
        <v>15</v>
      </c>
      <c r="C2849" t="s">
        <v>0</v>
      </c>
    </row>
    <row r="2850" spans="1:3" hidden="1" x14ac:dyDescent="0.55000000000000004">
      <c r="A2850">
        <v>6600826861</v>
      </c>
      <c r="B2850">
        <v>25</v>
      </c>
      <c r="C2850" t="s">
        <v>1011</v>
      </c>
    </row>
    <row r="2851" spans="1:3" hidden="1" x14ac:dyDescent="0.55000000000000004">
      <c r="A2851">
        <v>6600827681</v>
      </c>
      <c r="B2851">
        <v>25</v>
      </c>
      <c r="C2851" t="s">
        <v>0</v>
      </c>
    </row>
    <row r="2852" spans="1:3" x14ac:dyDescent="0.55000000000000004">
      <c r="A2852">
        <v>6600833134</v>
      </c>
      <c r="B2852">
        <v>16</v>
      </c>
      <c r="C2852" t="s">
        <v>1012</v>
      </c>
    </row>
    <row r="2853" spans="1:3" x14ac:dyDescent="0.55000000000000004">
      <c r="A2853">
        <v>6600833954</v>
      </c>
      <c r="B2853">
        <v>16</v>
      </c>
      <c r="C2853" t="s">
        <v>0</v>
      </c>
    </row>
    <row r="2854" spans="1:3" x14ac:dyDescent="0.55000000000000004">
      <c r="A2854">
        <v>6600912394</v>
      </c>
      <c r="B2854">
        <v>10</v>
      </c>
      <c r="C2854" t="s">
        <v>1013</v>
      </c>
    </row>
    <row r="2855" spans="1:3" x14ac:dyDescent="0.55000000000000004">
      <c r="A2855">
        <v>6600913283</v>
      </c>
      <c r="B2855">
        <v>10</v>
      </c>
      <c r="C2855" t="s">
        <v>0</v>
      </c>
    </row>
    <row r="2856" spans="1:3" x14ac:dyDescent="0.55000000000000004">
      <c r="A2856">
        <v>6600950114</v>
      </c>
      <c r="B2856">
        <v>12</v>
      </c>
      <c r="C2856" t="s">
        <v>1014</v>
      </c>
    </row>
    <row r="2857" spans="1:3" x14ac:dyDescent="0.55000000000000004">
      <c r="A2857">
        <v>6600950933</v>
      </c>
      <c r="B2857">
        <v>12</v>
      </c>
      <c r="C2857" t="s">
        <v>0</v>
      </c>
    </row>
    <row r="2858" spans="1:3" hidden="1" x14ac:dyDescent="0.55000000000000004">
      <c r="A2858">
        <v>6600985635</v>
      </c>
      <c r="B2858">
        <v>22</v>
      </c>
      <c r="C2858" t="s">
        <v>1</v>
      </c>
    </row>
    <row r="2859" spans="1:3" hidden="1" x14ac:dyDescent="0.55000000000000004">
      <c r="A2859">
        <v>6601041636</v>
      </c>
      <c r="B2859">
        <v>19</v>
      </c>
      <c r="C2859" t="s">
        <v>1</v>
      </c>
    </row>
    <row r="2860" spans="1:3" hidden="1" x14ac:dyDescent="0.55000000000000004">
      <c r="A2860">
        <v>6601050186</v>
      </c>
      <c r="B2860">
        <v>26</v>
      </c>
      <c r="C2860" t="s">
        <v>1015</v>
      </c>
    </row>
    <row r="2861" spans="1:3" hidden="1" x14ac:dyDescent="0.55000000000000004">
      <c r="A2861">
        <v>6601051006</v>
      </c>
      <c r="B2861">
        <v>26</v>
      </c>
      <c r="C2861" t="s">
        <v>0</v>
      </c>
    </row>
    <row r="2862" spans="1:3" x14ac:dyDescent="0.55000000000000004">
      <c r="A2862">
        <v>6601240365</v>
      </c>
      <c r="B2862">
        <v>13</v>
      </c>
      <c r="C2862" t="s">
        <v>1016</v>
      </c>
    </row>
    <row r="2863" spans="1:3" x14ac:dyDescent="0.55000000000000004">
      <c r="A2863">
        <v>6601241184</v>
      </c>
      <c r="B2863">
        <v>13</v>
      </c>
      <c r="C2863" t="s">
        <v>0</v>
      </c>
    </row>
    <row r="2864" spans="1:3" x14ac:dyDescent="0.55000000000000004">
      <c r="A2864">
        <v>6601255142</v>
      </c>
      <c r="B2864">
        <v>3</v>
      </c>
      <c r="C2864" t="s">
        <v>1017</v>
      </c>
    </row>
    <row r="2865" spans="1:3" x14ac:dyDescent="0.55000000000000004">
      <c r="A2865">
        <v>6601255961</v>
      </c>
      <c r="B2865">
        <v>3</v>
      </c>
      <c r="C2865" t="s">
        <v>0</v>
      </c>
    </row>
    <row r="2866" spans="1:3" hidden="1" x14ac:dyDescent="0.55000000000000004">
      <c r="A2866">
        <v>6601267804</v>
      </c>
      <c r="B2866">
        <v>23</v>
      </c>
      <c r="C2866" t="s">
        <v>1</v>
      </c>
    </row>
    <row r="2867" spans="1:3" hidden="1" x14ac:dyDescent="0.55000000000000004">
      <c r="A2867">
        <v>6601337065</v>
      </c>
      <c r="B2867">
        <v>32</v>
      </c>
      <c r="C2867" t="s">
        <v>1018</v>
      </c>
    </row>
    <row r="2868" spans="1:3" hidden="1" x14ac:dyDescent="0.55000000000000004">
      <c r="A2868">
        <v>6601337885</v>
      </c>
      <c r="B2868">
        <v>32</v>
      </c>
      <c r="C2868" t="s">
        <v>0</v>
      </c>
    </row>
    <row r="2869" spans="1:3" x14ac:dyDescent="0.55000000000000004">
      <c r="A2869">
        <v>6602428205</v>
      </c>
      <c r="B2869">
        <v>8</v>
      </c>
      <c r="C2869" t="s">
        <v>1019</v>
      </c>
    </row>
    <row r="2870" spans="1:3" x14ac:dyDescent="0.55000000000000004">
      <c r="A2870">
        <v>6602429023</v>
      </c>
      <c r="B2870">
        <v>8</v>
      </c>
      <c r="C2870" t="s">
        <v>0</v>
      </c>
    </row>
    <row r="2871" spans="1:3" x14ac:dyDescent="0.55000000000000004">
      <c r="A2871">
        <v>6602703280</v>
      </c>
      <c r="B2871">
        <v>4</v>
      </c>
      <c r="C2871" t="s">
        <v>1020</v>
      </c>
    </row>
    <row r="2872" spans="1:3" x14ac:dyDescent="0.55000000000000004">
      <c r="A2872">
        <v>6602704098</v>
      </c>
      <c r="B2872">
        <v>4</v>
      </c>
      <c r="C2872" t="s">
        <v>0</v>
      </c>
    </row>
    <row r="2873" spans="1:3" hidden="1" x14ac:dyDescent="0.55000000000000004">
      <c r="A2873">
        <v>6602715160</v>
      </c>
      <c r="B2873">
        <v>33</v>
      </c>
      <c r="C2873" t="s">
        <v>1021</v>
      </c>
    </row>
    <row r="2874" spans="1:3" hidden="1" x14ac:dyDescent="0.55000000000000004">
      <c r="A2874">
        <v>6602715979</v>
      </c>
      <c r="B2874">
        <v>33</v>
      </c>
      <c r="C2874" t="s">
        <v>0</v>
      </c>
    </row>
    <row r="2875" spans="1:3" x14ac:dyDescent="0.55000000000000004">
      <c r="A2875">
        <v>6602738696</v>
      </c>
      <c r="B2875">
        <v>1</v>
      </c>
      <c r="C2875" t="s">
        <v>1022</v>
      </c>
    </row>
    <row r="2876" spans="1:3" x14ac:dyDescent="0.55000000000000004">
      <c r="A2876">
        <v>6602739516</v>
      </c>
      <c r="B2876">
        <v>1</v>
      </c>
      <c r="C2876" t="s">
        <v>0</v>
      </c>
    </row>
    <row r="2877" spans="1:3" hidden="1" x14ac:dyDescent="0.55000000000000004">
      <c r="A2877">
        <v>6602745869</v>
      </c>
      <c r="B2877">
        <v>27</v>
      </c>
      <c r="C2877" t="s">
        <v>1023</v>
      </c>
    </row>
    <row r="2878" spans="1:3" hidden="1" x14ac:dyDescent="0.55000000000000004">
      <c r="A2878">
        <v>6602746688</v>
      </c>
      <c r="B2878">
        <v>27</v>
      </c>
      <c r="C2878" t="s">
        <v>0</v>
      </c>
    </row>
    <row r="2879" spans="1:3" hidden="1" x14ac:dyDescent="0.55000000000000004">
      <c r="A2879">
        <v>6602997243</v>
      </c>
      <c r="B2879">
        <v>29</v>
      </c>
      <c r="C2879" t="s">
        <v>1024</v>
      </c>
    </row>
    <row r="2880" spans="1:3" hidden="1" x14ac:dyDescent="0.55000000000000004">
      <c r="A2880">
        <v>6602998061</v>
      </c>
      <c r="B2880">
        <v>29</v>
      </c>
      <c r="C2880" t="s">
        <v>0</v>
      </c>
    </row>
    <row r="2881" spans="1:3" x14ac:dyDescent="0.55000000000000004">
      <c r="A2881">
        <v>6603064583</v>
      </c>
      <c r="B2881">
        <v>9</v>
      </c>
      <c r="C2881" t="s">
        <v>1025</v>
      </c>
    </row>
    <row r="2882" spans="1:3" x14ac:dyDescent="0.55000000000000004">
      <c r="A2882">
        <v>6603065465</v>
      </c>
      <c r="B2882">
        <v>9</v>
      </c>
      <c r="C2882" t="s">
        <v>0</v>
      </c>
    </row>
    <row r="2883" spans="1:3" x14ac:dyDescent="0.55000000000000004">
      <c r="A2883">
        <v>6603071744</v>
      </c>
      <c r="B2883">
        <v>5</v>
      </c>
      <c r="C2883" t="s">
        <v>1026</v>
      </c>
    </row>
    <row r="2884" spans="1:3" x14ac:dyDescent="0.55000000000000004">
      <c r="A2884">
        <v>6603072563</v>
      </c>
      <c r="B2884">
        <v>5</v>
      </c>
      <c r="C2884" t="s">
        <v>0</v>
      </c>
    </row>
    <row r="2885" spans="1:3" x14ac:dyDescent="0.55000000000000004">
      <c r="A2885">
        <v>6603169633</v>
      </c>
      <c r="B2885">
        <v>17</v>
      </c>
      <c r="C2885" t="s">
        <v>1027</v>
      </c>
    </row>
    <row r="2886" spans="1:3" x14ac:dyDescent="0.55000000000000004">
      <c r="A2886">
        <v>6603170451</v>
      </c>
      <c r="B2886">
        <v>17</v>
      </c>
      <c r="C2886" t="s">
        <v>0</v>
      </c>
    </row>
    <row r="2887" spans="1:3" hidden="1" x14ac:dyDescent="0.55000000000000004">
      <c r="A2887">
        <v>6603229248</v>
      </c>
      <c r="B2887">
        <v>21</v>
      </c>
      <c r="C2887" t="s">
        <v>1</v>
      </c>
    </row>
    <row r="2888" spans="1:3" hidden="1" x14ac:dyDescent="0.55000000000000004">
      <c r="A2888">
        <v>6605386350</v>
      </c>
      <c r="B2888">
        <v>34</v>
      </c>
      <c r="C2888" t="s">
        <v>1028</v>
      </c>
    </row>
    <row r="2889" spans="1:3" hidden="1" x14ac:dyDescent="0.55000000000000004">
      <c r="A2889">
        <v>6605500865</v>
      </c>
      <c r="B2889">
        <v>28</v>
      </c>
      <c r="C2889" t="s">
        <v>1028</v>
      </c>
    </row>
    <row r="2890" spans="1:3" x14ac:dyDescent="0.55000000000000004">
      <c r="A2890">
        <v>6605552538</v>
      </c>
      <c r="B2890">
        <v>11</v>
      </c>
      <c r="C2890" t="s">
        <v>1028</v>
      </c>
    </row>
    <row r="2891" spans="1:3" hidden="1" x14ac:dyDescent="0.55000000000000004">
      <c r="A2891">
        <v>6605562779</v>
      </c>
      <c r="B2891">
        <v>31</v>
      </c>
      <c r="C2891" t="s">
        <v>1028</v>
      </c>
    </row>
    <row r="2892" spans="1:3" x14ac:dyDescent="0.55000000000000004">
      <c r="A2892">
        <v>6605586832</v>
      </c>
      <c r="B2892">
        <v>2</v>
      </c>
      <c r="C2892" t="s">
        <v>1028</v>
      </c>
    </row>
    <row r="2893" spans="1:3" hidden="1" x14ac:dyDescent="0.55000000000000004">
      <c r="A2893">
        <v>6605603671</v>
      </c>
      <c r="B2893">
        <v>30</v>
      </c>
      <c r="C2893" t="s">
        <v>1028</v>
      </c>
    </row>
    <row r="2894" spans="1:3" x14ac:dyDescent="0.55000000000000004">
      <c r="A2894">
        <v>6605612780</v>
      </c>
      <c r="B2894">
        <v>6</v>
      </c>
      <c r="C2894" t="s">
        <v>1028</v>
      </c>
    </row>
    <row r="2895" spans="1:3" hidden="1" x14ac:dyDescent="0.55000000000000004">
      <c r="A2895">
        <v>6605649562</v>
      </c>
      <c r="B2895">
        <v>21</v>
      </c>
      <c r="C2895" t="s">
        <v>1029</v>
      </c>
    </row>
    <row r="2896" spans="1:3" hidden="1" x14ac:dyDescent="0.55000000000000004">
      <c r="A2896">
        <v>6605673706</v>
      </c>
      <c r="B2896">
        <v>20</v>
      </c>
      <c r="C2896" t="s">
        <v>1030</v>
      </c>
    </row>
    <row r="2897" spans="1:3" hidden="1" x14ac:dyDescent="0.55000000000000004">
      <c r="A2897">
        <v>6605737714</v>
      </c>
      <c r="B2897">
        <v>23</v>
      </c>
      <c r="C2897" t="s">
        <v>1031</v>
      </c>
    </row>
    <row r="2898" spans="1:3" x14ac:dyDescent="0.55000000000000004">
      <c r="A2898">
        <v>6605763943</v>
      </c>
      <c r="B2898">
        <v>7</v>
      </c>
      <c r="C2898" t="s">
        <v>1028</v>
      </c>
    </row>
    <row r="2899" spans="1:3" x14ac:dyDescent="0.55000000000000004">
      <c r="A2899">
        <v>6605812209</v>
      </c>
      <c r="B2899">
        <v>14</v>
      </c>
      <c r="C2899" t="s">
        <v>1028</v>
      </c>
    </row>
    <row r="2900" spans="1:3" x14ac:dyDescent="0.55000000000000004">
      <c r="A2900">
        <v>6605824642</v>
      </c>
      <c r="B2900">
        <v>15</v>
      </c>
      <c r="C2900" t="s">
        <v>1028</v>
      </c>
    </row>
    <row r="2901" spans="1:3" hidden="1" x14ac:dyDescent="0.55000000000000004">
      <c r="A2901">
        <v>6605826914</v>
      </c>
      <c r="B2901">
        <v>21</v>
      </c>
      <c r="C2901" t="s">
        <v>1032</v>
      </c>
    </row>
    <row r="2902" spans="1:3" hidden="1" x14ac:dyDescent="0.55000000000000004">
      <c r="A2902">
        <v>6605827632</v>
      </c>
      <c r="B2902">
        <v>25</v>
      </c>
      <c r="C2902" t="s">
        <v>1028</v>
      </c>
    </row>
    <row r="2903" spans="1:3" x14ac:dyDescent="0.55000000000000004">
      <c r="A2903">
        <v>6605834990</v>
      </c>
      <c r="B2903">
        <v>16</v>
      </c>
      <c r="C2903" t="s">
        <v>1028</v>
      </c>
    </row>
    <row r="2904" spans="1:3" hidden="1" x14ac:dyDescent="0.55000000000000004">
      <c r="A2904">
        <v>6605851026</v>
      </c>
      <c r="B2904">
        <v>21</v>
      </c>
      <c r="C2904" t="s">
        <v>1033</v>
      </c>
    </row>
    <row r="2905" spans="1:3" x14ac:dyDescent="0.55000000000000004">
      <c r="A2905">
        <v>6605918634</v>
      </c>
      <c r="B2905">
        <v>10</v>
      </c>
      <c r="C2905" t="s">
        <v>1028</v>
      </c>
    </row>
    <row r="2906" spans="1:3" hidden="1" x14ac:dyDescent="0.55000000000000004">
      <c r="A2906">
        <v>6605943324</v>
      </c>
      <c r="B2906">
        <v>22</v>
      </c>
      <c r="C2906" t="s">
        <v>1034</v>
      </c>
    </row>
    <row r="2907" spans="1:3" x14ac:dyDescent="0.55000000000000004">
      <c r="A2907">
        <v>6605956432</v>
      </c>
      <c r="B2907">
        <v>12</v>
      </c>
      <c r="C2907" t="s">
        <v>1028</v>
      </c>
    </row>
    <row r="2908" spans="1:3" hidden="1" x14ac:dyDescent="0.55000000000000004">
      <c r="A2908">
        <v>6605974687</v>
      </c>
      <c r="B2908">
        <v>21</v>
      </c>
      <c r="C2908" t="s">
        <v>1035</v>
      </c>
    </row>
    <row r="2909" spans="1:3" hidden="1" x14ac:dyDescent="0.55000000000000004">
      <c r="A2909">
        <v>6606005302</v>
      </c>
      <c r="B2909">
        <v>21</v>
      </c>
      <c r="C2909" t="s">
        <v>1036</v>
      </c>
    </row>
    <row r="2910" spans="1:3" hidden="1" x14ac:dyDescent="0.55000000000000004">
      <c r="A2910">
        <v>6606049874</v>
      </c>
      <c r="B2910">
        <v>26</v>
      </c>
      <c r="C2910" t="s">
        <v>1028</v>
      </c>
    </row>
    <row r="2911" spans="1:3" hidden="1" x14ac:dyDescent="0.55000000000000004">
      <c r="A2911">
        <v>6606163012</v>
      </c>
      <c r="B2911">
        <v>20</v>
      </c>
      <c r="C2911" t="s">
        <v>1037</v>
      </c>
    </row>
    <row r="2912" spans="1:3" x14ac:dyDescent="0.55000000000000004">
      <c r="A2912">
        <v>6606245924</v>
      </c>
      <c r="B2912">
        <v>13</v>
      </c>
      <c r="C2912" t="s">
        <v>1028</v>
      </c>
    </row>
    <row r="2913" spans="1:3" hidden="1" x14ac:dyDescent="0.55000000000000004">
      <c r="A2913">
        <v>6606332131</v>
      </c>
      <c r="B2913">
        <v>21</v>
      </c>
      <c r="C2913" t="s">
        <v>1038</v>
      </c>
    </row>
    <row r="2914" spans="1:3" hidden="1" x14ac:dyDescent="0.55000000000000004">
      <c r="A2914">
        <v>6606337849</v>
      </c>
      <c r="B2914">
        <v>32</v>
      </c>
      <c r="C2914" t="s">
        <v>1028</v>
      </c>
    </row>
    <row r="2915" spans="1:3" x14ac:dyDescent="0.55000000000000004">
      <c r="A2915">
        <v>6606344919</v>
      </c>
      <c r="B2915">
        <v>3</v>
      </c>
      <c r="C2915" t="s">
        <v>1028</v>
      </c>
    </row>
    <row r="2916" spans="1:3" hidden="1" x14ac:dyDescent="0.55000000000000004">
      <c r="A2916">
        <v>6606380142</v>
      </c>
      <c r="B2916">
        <v>19</v>
      </c>
      <c r="C2916" t="s">
        <v>1039</v>
      </c>
    </row>
    <row r="2917" spans="1:3" hidden="1" x14ac:dyDescent="0.55000000000000004">
      <c r="A2917">
        <v>6606393308</v>
      </c>
      <c r="B2917">
        <v>21</v>
      </c>
      <c r="C2917" t="s">
        <v>1040</v>
      </c>
    </row>
    <row r="2918" spans="1:3" hidden="1" x14ac:dyDescent="0.55000000000000004">
      <c r="A2918">
        <v>6606772318</v>
      </c>
      <c r="B2918">
        <v>21</v>
      </c>
      <c r="C2918" t="s">
        <v>1041</v>
      </c>
    </row>
    <row r="2919" spans="1:3" x14ac:dyDescent="0.55000000000000004">
      <c r="A2919">
        <v>6607434851</v>
      </c>
      <c r="B2919">
        <v>8</v>
      </c>
      <c r="C2919" t="s">
        <v>1028</v>
      </c>
    </row>
    <row r="2920" spans="1:3" hidden="1" x14ac:dyDescent="0.55000000000000004">
      <c r="A2920">
        <v>6607620475</v>
      </c>
      <c r="B2920">
        <v>21</v>
      </c>
      <c r="C2920" t="s">
        <v>1042</v>
      </c>
    </row>
    <row r="2921" spans="1:3" hidden="1" x14ac:dyDescent="0.55000000000000004">
      <c r="A2921">
        <v>6607638899</v>
      </c>
      <c r="B2921">
        <v>21</v>
      </c>
      <c r="C2921" t="s">
        <v>1043</v>
      </c>
    </row>
    <row r="2922" spans="1:3" hidden="1" x14ac:dyDescent="0.55000000000000004">
      <c r="A2922">
        <v>6607648329</v>
      </c>
      <c r="B2922">
        <v>21</v>
      </c>
      <c r="C2922" t="s">
        <v>1044</v>
      </c>
    </row>
    <row r="2923" spans="1:3" x14ac:dyDescent="0.55000000000000004">
      <c r="A2923">
        <v>6607699111</v>
      </c>
      <c r="B2923">
        <v>4</v>
      </c>
      <c r="C2923" t="s">
        <v>1028</v>
      </c>
    </row>
    <row r="2924" spans="1:3" hidden="1" x14ac:dyDescent="0.55000000000000004">
      <c r="A2924">
        <v>6607715186</v>
      </c>
      <c r="B2924">
        <v>33</v>
      </c>
      <c r="C2924" t="s">
        <v>1028</v>
      </c>
    </row>
    <row r="2925" spans="1:3" x14ac:dyDescent="0.55000000000000004">
      <c r="A2925">
        <v>6607744412</v>
      </c>
      <c r="B2925">
        <v>1</v>
      </c>
      <c r="C2925" t="s">
        <v>1028</v>
      </c>
    </row>
    <row r="2926" spans="1:3" hidden="1" x14ac:dyDescent="0.55000000000000004">
      <c r="A2926">
        <v>6607749501</v>
      </c>
      <c r="B2926">
        <v>27</v>
      </c>
      <c r="C2926" t="s">
        <v>1028</v>
      </c>
    </row>
    <row r="2927" spans="1:3" hidden="1" x14ac:dyDescent="0.55000000000000004">
      <c r="A2927">
        <v>6607789193</v>
      </c>
      <c r="B2927">
        <v>21</v>
      </c>
      <c r="C2927" t="s">
        <v>1045</v>
      </c>
    </row>
    <row r="2928" spans="1:3" hidden="1" x14ac:dyDescent="0.55000000000000004">
      <c r="A2928">
        <v>6607859835</v>
      </c>
      <c r="B2928">
        <v>21</v>
      </c>
      <c r="C2928" t="s">
        <v>1046</v>
      </c>
    </row>
    <row r="2929" spans="1:3" hidden="1" x14ac:dyDescent="0.55000000000000004">
      <c r="A2929">
        <v>6607998903</v>
      </c>
      <c r="B2929">
        <v>29</v>
      </c>
      <c r="C2929" t="s">
        <v>1028</v>
      </c>
    </row>
    <row r="2930" spans="1:3" hidden="1" x14ac:dyDescent="0.55000000000000004">
      <c r="A2930">
        <v>6608036249</v>
      </c>
      <c r="B2930">
        <v>21</v>
      </c>
      <c r="C2930" t="s">
        <v>1047</v>
      </c>
    </row>
    <row r="2931" spans="1:3" hidden="1" x14ac:dyDescent="0.55000000000000004">
      <c r="A2931">
        <v>6608052720</v>
      </c>
      <c r="B2931">
        <v>24</v>
      </c>
      <c r="C2931" t="s">
        <v>1048</v>
      </c>
    </row>
    <row r="2932" spans="1:3" hidden="1" x14ac:dyDescent="0.55000000000000004">
      <c r="A2932">
        <v>6608060899</v>
      </c>
      <c r="B2932">
        <v>24</v>
      </c>
      <c r="C2932" t="s">
        <v>1049</v>
      </c>
    </row>
    <row r="2933" spans="1:3" x14ac:dyDescent="0.55000000000000004">
      <c r="A2933">
        <v>6608070743</v>
      </c>
      <c r="B2933">
        <v>9</v>
      </c>
      <c r="C2933" t="s">
        <v>1028</v>
      </c>
    </row>
    <row r="2934" spans="1:3" x14ac:dyDescent="0.55000000000000004">
      <c r="A2934">
        <v>6608077421</v>
      </c>
      <c r="B2934">
        <v>5</v>
      </c>
      <c r="C2934" t="s">
        <v>1028</v>
      </c>
    </row>
    <row r="2935" spans="1:3" x14ac:dyDescent="0.55000000000000004">
      <c r="A2935">
        <v>6608171032</v>
      </c>
      <c r="B2935">
        <v>17</v>
      </c>
      <c r="C2935" t="s">
        <v>1028</v>
      </c>
    </row>
    <row r="2936" spans="1:3" hidden="1" x14ac:dyDescent="0.55000000000000004">
      <c r="A2936">
        <v>6608174543</v>
      </c>
      <c r="B2936">
        <v>21</v>
      </c>
      <c r="C2936" t="s">
        <v>1050</v>
      </c>
    </row>
    <row r="2937" spans="1:3" hidden="1" x14ac:dyDescent="0.55000000000000004">
      <c r="A2937">
        <v>6608196160</v>
      </c>
      <c r="B2937">
        <v>21</v>
      </c>
      <c r="C2937" t="s">
        <v>1051</v>
      </c>
    </row>
    <row r="2938" spans="1:3" hidden="1" x14ac:dyDescent="0.55000000000000004">
      <c r="A2938">
        <v>6630384349</v>
      </c>
      <c r="B2938">
        <v>34</v>
      </c>
      <c r="C2938" t="s">
        <v>47</v>
      </c>
    </row>
    <row r="2939" spans="1:3" hidden="1" x14ac:dyDescent="0.55000000000000004">
      <c r="A2939">
        <v>6630498968</v>
      </c>
      <c r="B2939">
        <v>28</v>
      </c>
      <c r="C2939" t="s">
        <v>47</v>
      </c>
    </row>
    <row r="2940" spans="1:3" x14ac:dyDescent="0.55000000000000004">
      <c r="A2940">
        <v>6630547691</v>
      </c>
      <c r="B2940">
        <v>11</v>
      </c>
      <c r="C2940" t="s">
        <v>47</v>
      </c>
    </row>
    <row r="2941" spans="1:3" hidden="1" x14ac:dyDescent="0.55000000000000004">
      <c r="A2941">
        <v>6630560881</v>
      </c>
      <c r="B2941">
        <v>31</v>
      </c>
      <c r="C2941" t="s">
        <v>47</v>
      </c>
    </row>
    <row r="2942" spans="1:3" x14ac:dyDescent="0.55000000000000004">
      <c r="A2942">
        <v>6630585583</v>
      </c>
      <c r="B2942">
        <v>2</v>
      </c>
      <c r="C2942" t="s">
        <v>47</v>
      </c>
    </row>
    <row r="2943" spans="1:3" hidden="1" x14ac:dyDescent="0.55000000000000004">
      <c r="A2943">
        <v>6630601342</v>
      </c>
      <c r="B2943">
        <v>30</v>
      </c>
      <c r="C2943" t="s">
        <v>47</v>
      </c>
    </row>
    <row r="2944" spans="1:3" x14ac:dyDescent="0.55000000000000004">
      <c r="A2944">
        <v>6630607887</v>
      </c>
      <c r="B2944">
        <v>6</v>
      </c>
      <c r="C2944" t="s">
        <v>47</v>
      </c>
    </row>
    <row r="2945" spans="1:3" x14ac:dyDescent="0.55000000000000004">
      <c r="A2945">
        <v>6630759001</v>
      </c>
      <c r="B2945">
        <v>7</v>
      </c>
      <c r="C2945" t="s">
        <v>47</v>
      </c>
    </row>
    <row r="2946" spans="1:3" x14ac:dyDescent="0.55000000000000004">
      <c r="A2946">
        <v>6630807373</v>
      </c>
      <c r="B2946">
        <v>14</v>
      </c>
      <c r="C2946" t="s">
        <v>47</v>
      </c>
    </row>
    <row r="2947" spans="1:3" x14ac:dyDescent="0.55000000000000004">
      <c r="A2947">
        <v>6630819780</v>
      </c>
      <c r="B2947">
        <v>15</v>
      </c>
      <c r="C2947" t="s">
        <v>47</v>
      </c>
    </row>
    <row r="2948" spans="1:3" hidden="1" x14ac:dyDescent="0.55000000000000004">
      <c r="A2948">
        <v>6630824724</v>
      </c>
      <c r="B2948">
        <v>25</v>
      </c>
      <c r="C2948" t="s">
        <v>47</v>
      </c>
    </row>
    <row r="2949" spans="1:3" x14ac:dyDescent="0.55000000000000004">
      <c r="A2949">
        <v>6630869446</v>
      </c>
      <c r="B2949">
        <v>16</v>
      </c>
      <c r="C2949" t="s">
        <v>47</v>
      </c>
    </row>
    <row r="2950" spans="1:3" x14ac:dyDescent="0.55000000000000004">
      <c r="A2950">
        <v>6630913711</v>
      </c>
      <c r="B2950">
        <v>10</v>
      </c>
      <c r="C2950" t="s">
        <v>47</v>
      </c>
    </row>
    <row r="2951" spans="1:3" x14ac:dyDescent="0.55000000000000004">
      <c r="A2951">
        <v>6630951611</v>
      </c>
      <c r="B2951">
        <v>12</v>
      </c>
      <c r="C2951" t="s">
        <v>47</v>
      </c>
    </row>
    <row r="2952" spans="1:3" hidden="1" x14ac:dyDescent="0.55000000000000004">
      <c r="A2952">
        <v>6631047693</v>
      </c>
      <c r="B2952">
        <v>26</v>
      </c>
      <c r="C2952" t="s">
        <v>47</v>
      </c>
    </row>
    <row r="2953" spans="1:3" x14ac:dyDescent="0.55000000000000004">
      <c r="A2953">
        <v>6631256616</v>
      </c>
      <c r="B2953">
        <v>3</v>
      </c>
      <c r="C2953" t="s">
        <v>47</v>
      </c>
    </row>
    <row r="2954" spans="1:3" x14ac:dyDescent="0.55000000000000004">
      <c r="A2954">
        <v>6631269655</v>
      </c>
      <c r="B2954">
        <v>13</v>
      </c>
      <c r="C2954" t="s">
        <v>47</v>
      </c>
    </row>
    <row r="2955" spans="1:3" hidden="1" x14ac:dyDescent="0.55000000000000004">
      <c r="A2955">
        <v>6631334942</v>
      </c>
      <c r="B2955">
        <v>32</v>
      </c>
      <c r="C2955" t="s">
        <v>47</v>
      </c>
    </row>
    <row r="2956" spans="1:3" x14ac:dyDescent="0.55000000000000004">
      <c r="A2956">
        <v>6632430000</v>
      </c>
      <c r="B2956">
        <v>8</v>
      </c>
      <c r="C2956" t="s">
        <v>47</v>
      </c>
    </row>
    <row r="2957" spans="1:3" x14ac:dyDescent="0.55000000000000004">
      <c r="A2957">
        <v>6632697867</v>
      </c>
      <c r="B2957">
        <v>4</v>
      </c>
      <c r="C2957" t="s">
        <v>47</v>
      </c>
    </row>
    <row r="2958" spans="1:3" hidden="1" x14ac:dyDescent="0.55000000000000004">
      <c r="A2958">
        <v>6632712559</v>
      </c>
      <c r="B2958">
        <v>33</v>
      </c>
      <c r="C2958" t="s">
        <v>47</v>
      </c>
    </row>
    <row r="2959" spans="1:3" x14ac:dyDescent="0.55000000000000004">
      <c r="A2959">
        <v>6632739427</v>
      </c>
      <c r="B2959">
        <v>1</v>
      </c>
      <c r="C2959" t="s">
        <v>47</v>
      </c>
    </row>
    <row r="2960" spans="1:3" hidden="1" x14ac:dyDescent="0.55000000000000004">
      <c r="A2960">
        <v>6632742866</v>
      </c>
      <c r="B2960">
        <v>27</v>
      </c>
      <c r="C2960" t="s">
        <v>47</v>
      </c>
    </row>
    <row r="2961" spans="1:3" hidden="1" x14ac:dyDescent="0.55000000000000004">
      <c r="A2961">
        <v>6632994198</v>
      </c>
      <c r="B2961">
        <v>29</v>
      </c>
      <c r="C2961" t="s">
        <v>47</v>
      </c>
    </row>
    <row r="2962" spans="1:3" x14ac:dyDescent="0.55000000000000004">
      <c r="A2962">
        <v>6633065708</v>
      </c>
      <c r="B2962">
        <v>9</v>
      </c>
      <c r="C2962" t="s">
        <v>47</v>
      </c>
    </row>
    <row r="2963" spans="1:3" x14ac:dyDescent="0.55000000000000004">
      <c r="A2963">
        <v>6633072342</v>
      </c>
      <c r="B2963">
        <v>5</v>
      </c>
      <c r="C2963" t="s">
        <v>47</v>
      </c>
    </row>
    <row r="2964" spans="1:3" x14ac:dyDescent="0.55000000000000004">
      <c r="A2964">
        <v>6633166325</v>
      </c>
      <c r="B2964">
        <v>17</v>
      </c>
      <c r="C2964" t="s">
        <v>47</v>
      </c>
    </row>
    <row r="2965" spans="1:3" hidden="1" x14ac:dyDescent="0.55000000000000004">
      <c r="A2965">
        <v>6900353079</v>
      </c>
      <c r="B2965">
        <v>34</v>
      </c>
      <c r="C2965" t="s">
        <v>0</v>
      </c>
    </row>
    <row r="2966" spans="1:3" hidden="1" x14ac:dyDescent="0.55000000000000004">
      <c r="A2966">
        <v>6900357605</v>
      </c>
      <c r="B2966">
        <v>24</v>
      </c>
      <c r="C2966" t="s">
        <v>1</v>
      </c>
    </row>
    <row r="2967" spans="1:3" hidden="1" x14ac:dyDescent="0.55000000000000004">
      <c r="A2967">
        <v>6900387490</v>
      </c>
      <c r="B2967">
        <v>34</v>
      </c>
      <c r="C2967" t="s">
        <v>1052</v>
      </c>
    </row>
    <row r="2968" spans="1:3" hidden="1" x14ac:dyDescent="0.55000000000000004">
      <c r="A2968">
        <v>6900467698</v>
      </c>
      <c r="B2968">
        <v>28</v>
      </c>
      <c r="C2968" t="s">
        <v>0</v>
      </c>
    </row>
    <row r="2969" spans="1:3" hidden="1" x14ac:dyDescent="0.55000000000000004">
      <c r="A2969">
        <v>6900502135</v>
      </c>
      <c r="B2969">
        <v>28</v>
      </c>
      <c r="C2969" t="s">
        <v>1053</v>
      </c>
    </row>
    <row r="2970" spans="1:3" x14ac:dyDescent="0.55000000000000004">
      <c r="A2970">
        <v>6900512302</v>
      </c>
      <c r="B2970">
        <v>11</v>
      </c>
      <c r="C2970" t="s">
        <v>0</v>
      </c>
    </row>
    <row r="2971" spans="1:3" hidden="1" x14ac:dyDescent="0.55000000000000004">
      <c r="A2971">
        <v>6900529656</v>
      </c>
      <c r="B2971">
        <v>31</v>
      </c>
      <c r="C2971" t="s">
        <v>0</v>
      </c>
    </row>
    <row r="2972" spans="1:3" x14ac:dyDescent="0.55000000000000004">
      <c r="A2972">
        <v>6900547765</v>
      </c>
      <c r="B2972">
        <v>11</v>
      </c>
      <c r="C2972" t="s">
        <v>1054</v>
      </c>
    </row>
    <row r="2973" spans="1:3" x14ac:dyDescent="0.55000000000000004">
      <c r="A2973">
        <v>6900557540</v>
      </c>
      <c r="B2973">
        <v>2</v>
      </c>
      <c r="C2973" t="s">
        <v>0</v>
      </c>
    </row>
    <row r="2974" spans="1:3" hidden="1" x14ac:dyDescent="0.55000000000000004">
      <c r="A2974">
        <v>6900564096</v>
      </c>
      <c r="B2974">
        <v>31</v>
      </c>
      <c r="C2974" t="s">
        <v>1055</v>
      </c>
    </row>
    <row r="2975" spans="1:3" hidden="1" x14ac:dyDescent="0.55000000000000004">
      <c r="A2975">
        <v>6900570117</v>
      </c>
      <c r="B2975">
        <v>30</v>
      </c>
      <c r="C2975" t="s">
        <v>0</v>
      </c>
    </row>
    <row r="2976" spans="1:3" x14ac:dyDescent="0.55000000000000004">
      <c r="A2976">
        <v>6900572570</v>
      </c>
      <c r="B2976">
        <v>6</v>
      </c>
      <c r="C2976" t="s">
        <v>0</v>
      </c>
    </row>
    <row r="2977" spans="1:3" x14ac:dyDescent="0.55000000000000004">
      <c r="A2977">
        <v>6900593377</v>
      </c>
      <c r="B2977">
        <v>2</v>
      </c>
      <c r="C2977" t="s">
        <v>1056</v>
      </c>
    </row>
    <row r="2978" spans="1:3" hidden="1" x14ac:dyDescent="0.55000000000000004">
      <c r="A2978">
        <v>6900604662</v>
      </c>
      <c r="B2978">
        <v>30</v>
      </c>
      <c r="C2978" t="s">
        <v>1057</v>
      </c>
    </row>
    <row r="2979" spans="1:3" x14ac:dyDescent="0.55000000000000004">
      <c r="A2979">
        <v>6900608789</v>
      </c>
      <c r="B2979">
        <v>6</v>
      </c>
      <c r="C2979" t="s">
        <v>1058</v>
      </c>
    </row>
    <row r="2980" spans="1:3" hidden="1" x14ac:dyDescent="0.55000000000000004">
      <c r="A2980">
        <v>6900649083</v>
      </c>
      <c r="B2980">
        <v>18</v>
      </c>
      <c r="C2980" t="s">
        <v>1</v>
      </c>
    </row>
    <row r="2981" spans="1:3" x14ac:dyDescent="0.55000000000000004">
      <c r="A2981">
        <v>6900723936</v>
      </c>
      <c r="B2981">
        <v>7</v>
      </c>
      <c r="C2981" t="s">
        <v>0</v>
      </c>
    </row>
    <row r="2982" spans="1:3" x14ac:dyDescent="0.55000000000000004">
      <c r="A2982">
        <v>6900759326</v>
      </c>
      <c r="B2982">
        <v>7</v>
      </c>
      <c r="C2982" t="s">
        <v>1059</v>
      </c>
    </row>
    <row r="2983" spans="1:3" x14ac:dyDescent="0.55000000000000004">
      <c r="A2983">
        <v>6900771925</v>
      </c>
      <c r="B2983">
        <v>14</v>
      </c>
      <c r="C2983" t="s">
        <v>0</v>
      </c>
    </row>
    <row r="2984" spans="1:3" x14ac:dyDescent="0.55000000000000004">
      <c r="A2984">
        <v>6900784365</v>
      </c>
      <c r="B2984">
        <v>15</v>
      </c>
      <c r="C2984" t="s">
        <v>0</v>
      </c>
    </row>
    <row r="2985" spans="1:3" hidden="1" x14ac:dyDescent="0.55000000000000004">
      <c r="A2985">
        <v>6900793499</v>
      </c>
      <c r="B2985">
        <v>25</v>
      </c>
      <c r="C2985" t="s">
        <v>0</v>
      </c>
    </row>
    <row r="2986" spans="1:3" hidden="1" x14ac:dyDescent="0.55000000000000004">
      <c r="A2986">
        <v>6900795058</v>
      </c>
      <c r="B2986">
        <v>20</v>
      </c>
      <c r="C2986" t="s">
        <v>1</v>
      </c>
    </row>
    <row r="2987" spans="1:3" x14ac:dyDescent="0.55000000000000004">
      <c r="A2987">
        <v>6900798948</v>
      </c>
      <c r="B2987">
        <v>16</v>
      </c>
      <c r="C2987" t="s">
        <v>0</v>
      </c>
    </row>
    <row r="2988" spans="1:3" x14ac:dyDescent="0.55000000000000004">
      <c r="A2988">
        <v>6900807754</v>
      </c>
      <c r="B2988">
        <v>14</v>
      </c>
      <c r="C2988" t="s">
        <v>1060</v>
      </c>
    </row>
    <row r="2989" spans="1:3" x14ac:dyDescent="0.55000000000000004">
      <c r="A2989">
        <v>6900820672</v>
      </c>
      <c r="B2989">
        <v>15</v>
      </c>
      <c r="C2989" t="s">
        <v>1061</v>
      </c>
    </row>
    <row r="2990" spans="1:3" hidden="1" x14ac:dyDescent="0.55000000000000004">
      <c r="A2990">
        <v>6900828043</v>
      </c>
      <c r="B2990">
        <v>25</v>
      </c>
      <c r="C2990" t="s">
        <v>1062</v>
      </c>
    </row>
    <row r="2991" spans="1:3" x14ac:dyDescent="0.55000000000000004">
      <c r="A2991">
        <v>6900834671</v>
      </c>
      <c r="B2991">
        <v>16</v>
      </c>
      <c r="C2991" t="s">
        <v>1063</v>
      </c>
    </row>
    <row r="2992" spans="1:3" x14ac:dyDescent="0.55000000000000004">
      <c r="A2992">
        <v>6900878381</v>
      </c>
      <c r="B2992">
        <v>10</v>
      </c>
      <c r="C2992" t="s">
        <v>0</v>
      </c>
    </row>
    <row r="2993" spans="1:3" x14ac:dyDescent="0.55000000000000004">
      <c r="A2993">
        <v>6900914327</v>
      </c>
      <c r="B2993">
        <v>10</v>
      </c>
      <c r="C2993" t="s">
        <v>1064</v>
      </c>
    </row>
    <row r="2994" spans="1:3" x14ac:dyDescent="0.55000000000000004">
      <c r="A2994">
        <v>6900916234</v>
      </c>
      <c r="B2994">
        <v>12</v>
      </c>
      <c r="C2994" t="s">
        <v>0</v>
      </c>
    </row>
    <row r="2995" spans="1:3" x14ac:dyDescent="0.55000000000000004">
      <c r="A2995">
        <v>6900952102</v>
      </c>
      <c r="B2995">
        <v>12</v>
      </c>
      <c r="C2995" t="s">
        <v>1065</v>
      </c>
    </row>
    <row r="2996" spans="1:3" hidden="1" x14ac:dyDescent="0.55000000000000004">
      <c r="A2996">
        <v>6900985635</v>
      </c>
      <c r="B2996">
        <v>22</v>
      </c>
      <c r="C2996" t="s">
        <v>1</v>
      </c>
    </row>
    <row r="2997" spans="1:3" hidden="1" x14ac:dyDescent="0.55000000000000004">
      <c r="A2997">
        <v>6901016468</v>
      </c>
      <c r="B2997">
        <v>26</v>
      </c>
      <c r="C2997" t="s">
        <v>0</v>
      </c>
    </row>
    <row r="2998" spans="1:3" hidden="1" x14ac:dyDescent="0.55000000000000004">
      <c r="A2998">
        <v>6901041636</v>
      </c>
      <c r="B2998">
        <v>19</v>
      </c>
      <c r="C2998" t="s">
        <v>1</v>
      </c>
    </row>
    <row r="2999" spans="1:3" hidden="1" x14ac:dyDescent="0.55000000000000004">
      <c r="A2999">
        <v>6901051919</v>
      </c>
      <c r="B2999">
        <v>26</v>
      </c>
      <c r="C2999" t="s">
        <v>1066</v>
      </c>
    </row>
    <row r="3000" spans="1:3" x14ac:dyDescent="0.55000000000000004">
      <c r="A3000">
        <v>6901205987</v>
      </c>
      <c r="B3000">
        <v>13</v>
      </c>
      <c r="C3000" t="s">
        <v>0</v>
      </c>
    </row>
    <row r="3001" spans="1:3" x14ac:dyDescent="0.55000000000000004">
      <c r="A3001">
        <v>6901221309</v>
      </c>
      <c r="B3001">
        <v>3</v>
      </c>
      <c r="C3001" t="s">
        <v>0</v>
      </c>
    </row>
    <row r="3002" spans="1:3" x14ac:dyDescent="0.55000000000000004">
      <c r="A3002">
        <v>6901242332</v>
      </c>
      <c r="B3002">
        <v>13</v>
      </c>
      <c r="C3002" t="s">
        <v>1067</v>
      </c>
    </row>
    <row r="3003" spans="1:3" x14ac:dyDescent="0.55000000000000004">
      <c r="A3003">
        <v>6901257605</v>
      </c>
      <c r="B3003">
        <v>3</v>
      </c>
      <c r="C3003" t="s">
        <v>1068</v>
      </c>
    </row>
    <row r="3004" spans="1:3" hidden="1" x14ac:dyDescent="0.55000000000000004">
      <c r="A3004">
        <v>6901267804</v>
      </c>
      <c r="B3004">
        <v>23</v>
      </c>
      <c r="C3004" t="s">
        <v>1</v>
      </c>
    </row>
    <row r="3005" spans="1:3" hidden="1" x14ac:dyDescent="0.55000000000000004">
      <c r="A3005">
        <v>6901303717</v>
      </c>
      <c r="B3005">
        <v>32</v>
      </c>
      <c r="C3005" t="s">
        <v>0</v>
      </c>
    </row>
    <row r="3006" spans="1:3" hidden="1" x14ac:dyDescent="0.55000000000000004">
      <c r="A3006">
        <v>6901338235</v>
      </c>
      <c r="B3006">
        <v>32</v>
      </c>
      <c r="C3006" t="s">
        <v>1069</v>
      </c>
    </row>
    <row r="3007" spans="1:3" x14ac:dyDescent="0.55000000000000004">
      <c r="A3007">
        <v>6902394646</v>
      </c>
      <c r="B3007">
        <v>8</v>
      </c>
      <c r="C3007" t="s">
        <v>0</v>
      </c>
    </row>
    <row r="3008" spans="1:3" x14ac:dyDescent="0.55000000000000004">
      <c r="A3008">
        <v>6902430870</v>
      </c>
      <c r="B3008">
        <v>8</v>
      </c>
      <c r="C3008" t="s">
        <v>1070</v>
      </c>
    </row>
    <row r="3009" spans="1:3" x14ac:dyDescent="0.55000000000000004">
      <c r="A3009">
        <v>6902669537</v>
      </c>
      <c r="B3009">
        <v>4</v>
      </c>
      <c r="C3009" t="s">
        <v>0</v>
      </c>
    </row>
    <row r="3010" spans="1:3" hidden="1" x14ac:dyDescent="0.55000000000000004">
      <c r="A3010">
        <v>6902681334</v>
      </c>
      <c r="B3010">
        <v>33</v>
      </c>
      <c r="C3010" t="s">
        <v>0</v>
      </c>
    </row>
    <row r="3011" spans="1:3" x14ac:dyDescent="0.55000000000000004">
      <c r="A3011">
        <v>6902704251</v>
      </c>
      <c r="B3011">
        <v>1</v>
      </c>
      <c r="C3011" t="s">
        <v>0</v>
      </c>
    </row>
    <row r="3012" spans="1:3" x14ac:dyDescent="0.55000000000000004">
      <c r="A3012">
        <v>6902705288</v>
      </c>
      <c r="B3012">
        <v>4</v>
      </c>
      <c r="C3012" t="s">
        <v>1071</v>
      </c>
    </row>
    <row r="3013" spans="1:3" hidden="1" x14ac:dyDescent="0.55000000000000004">
      <c r="A3013">
        <v>6902711641</v>
      </c>
      <c r="B3013">
        <v>27</v>
      </c>
      <c r="C3013" t="s">
        <v>0</v>
      </c>
    </row>
    <row r="3014" spans="1:3" hidden="1" x14ac:dyDescent="0.55000000000000004">
      <c r="A3014">
        <v>6902716748</v>
      </c>
      <c r="B3014">
        <v>33</v>
      </c>
      <c r="C3014" t="s">
        <v>1072</v>
      </c>
    </row>
    <row r="3015" spans="1:3" x14ac:dyDescent="0.55000000000000004">
      <c r="A3015">
        <v>6902740388</v>
      </c>
      <c r="B3015">
        <v>1</v>
      </c>
      <c r="C3015" t="s">
        <v>1073</v>
      </c>
    </row>
    <row r="3016" spans="1:3" hidden="1" x14ac:dyDescent="0.55000000000000004">
      <c r="A3016">
        <v>6902747093</v>
      </c>
      <c r="B3016">
        <v>27</v>
      </c>
      <c r="C3016" t="s">
        <v>1074</v>
      </c>
    </row>
    <row r="3017" spans="1:3" hidden="1" x14ac:dyDescent="0.55000000000000004">
      <c r="A3017">
        <v>6902962973</v>
      </c>
      <c r="B3017">
        <v>29</v>
      </c>
      <c r="C3017" t="s">
        <v>0</v>
      </c>
    </row>
    <row r="3018" spans="1:3" hidden="1" x14ac:dyDescent="0.55000000000000004">
      <c r="A3018">
        <v>6902998766</v>
      </c>
      <c r="B3018">
        <v>29</v>
      </c>
      <c r="C3018" t="s">
        <v>1075</v>
      </c>
    </row>
    <row r="3019" spans="1:3" x14ac:dyDescent="0.55000000000000004">
      <c r="A3019">
        <v>6903030245</v>
      </c>
      <c r="B3019">
        <v>9</v>
      </c>
      <c r="C3019" t="s">
        <v>0</v>
      </c>
    </row>
    <row r="3020" spans="1:3" x14ac:dyDescent="0.55000000000000004">
      <c r="A3020">
        <v>6903037272</v>
      </c>
      <c r="B3020">
        <v>5</v>
      </c>
      <c r="C3020" t="s">
        <v>0</v>
      </c>
    </row>
    <row r="3021" spans="1:3" x14ac:dyDescent="0.55000000000000004">
      <c r="A3021">
        <v>6903066400</v>
      </c>
      <c r="B3021">
        <v>9</v>
      </c>
      <c r="C3021" t="s">
        <v>1076</v>
      </c>
    </row>
    <row r="3022" spans="1:3" x14ac:dyDescent="0.55000000000000004">
      <c r="A3022">
        <v>6903073585</v>
      </c>
      <c r="B3022">
        <v>5</v>
      </c>
      <c r="C3022" t="s">
        <v>1077</v>
      </c>
    </row>
    <row r="3023" spans="1:3" x14ac:dyDescent="0.55000000000000004">
      <c r="A3023">
        <v>6903135055</v>
      </c>
      <c r="B3023">
        <v>17</v>
      </c>
      <c r="C3023" t="s">
        <v>0</v>
      </c>
    </row>
    <row r="3024" spans="1:3" x14ac:dyDescent="0.55000000000000004">
      <c r="A3024">
        <v>6903171223</v>
      </c>
      <c r="B3024">
        <v>17</v>
      </c>
      <c r="C3024" t="s">
        <v>1078</v>
      </c>
    </row>
    <row r="3025" spans="1:3" hidden="1" x14ac:dyDescent="0.55000000000000004">
      <c r="A3025">
        <v>6903229248</v>
      </c>
      <c r="B3025">
        <v>21</v>
      </c>
      <c r="C3025" t="s">
        <v>1</v>
      </c>
    </row>
    <row r="3026" spans="1:3" hidden="1" x14ac:dyDescent="0.55000000000000004">
      <c r="A3026">
        <v>6905354367</v>
      </c>
      <c r="B3026">
        <v>34</v>
      </c>
      <c r="C3026" t="s">
        <v>1079</v>
      </c>
    </row>
    <row r="3027" spans="1:3" hidden="1" x14ac:dyDescent="0.55000000000000004">
      <c r="A3027">
        <v>6905468986</v>
      </c>
      <c r="B3027">
        <v>28</v>
      </c>
      <c r="C3027" t="s">
        <v>1079</v>
      </c>
    </row>
    <row r="3028" spans="1:3" hidden="1" x14ac:dyDescent="0.55000000000000004">
      <c r="A3028">
        <v>6905476213</v>
      </c>
      <c r="B3028">
        <v>24</v>
      </c>
      <c r="C3028" t="s">
        <v>1080</v>
      </c>
    </row>
    <row r="3029" spans="1:3" x14ac:dyDescent="0.55000000000000004">
      <c r="A3029">
        <v>6905509941</v>
      </c>
      <c r="B3029">
        <v>11</v>
      </c>
      <c r="C3029" t="s">
        <v>1079</v>
      </c>
    </row>
    <row r="3030" spans="1:3" hidden="1" x14ac:dyDescent="0.55000000000000004">
      <c r="A3030">
        <v>6905530944</v>
      </c>
      <c r="B3030">
        <v>31</v>
      </c>
      <c r="C3030" t="s">
        <v>1079</v>
      </c>
    </row>
    <row r="3031" spans="1:3" x14ac:dyDescent="0.55000000000000004">
      <c r="A3031">
        <v>6905555601</v>
      </c>
      <c r="B3031">
        <v>2</v>
      </c>
      <c r="C3031" t="s">
        <v>1079</v>
      </c>
    </row>
    <row r="3032" spans="1:3" x14ac:dyDescent="0.55000000000000004">
      <c r="A3032">
        <v>6905570137</v>
      </c>
      <c r="B3032">
        <v>6</v>
      </c>
      <c r="C3032" t="s">
        <v>1079</v>
      </c>
    </row>
    <row r="3033" spans="1:3" hidden="1" x14ac:dyDescent="0.55000000000000004">
      <c r="A3033">
        <v>6905571446</v>
      </c>
      <c r="B3033">
        <v>30</v>
      </c>
      <c r="C3033" t="s">
        <v>1079</v>
      </c>
    </row>
    <row r="3034" spans="1:3" hidden="1" x14ac:dyDescent="0.55000000000000004">
      <c r="A3034">
        <v>6905610862</v>
      </c>
      <c r="B3034">
        <v>21</v>
      </c>
      <c r="C3034" t="s">
        <v>1081</v>
      </c>
    </row>
    <row r="3035" spans="1:3" hidden="1" x14ac:dyDescent="0.55000000000000004">
      <c r="A3035">
        <v>6905623858</v>
      </c>
      <c r="B3035">
        <v>21</v>
      </c>
      <c r="C3035" t="s">
        <v>1082</v>
      </c>
    </row>
    <row r="3036" spans="1:3" hidden="1" x14ac:dyDescent="0.55000000000000004">
      <c r="A3036">
        <v>6905682867</v>
      </c>
      <c r="B3036">
        <v>21</v>
      </c>
      <c r="C3036" t="s">
        <v>1083</v>
      </c>
    </row>
    <row r="3037" spans="1:3" hidden="1" x14ac:dyDescent="0.55000000000000004">
      <c r="A3037">
        <v>6905701910</v>
      </c>
      <c r="B3037">
        <v>20</v>
      </c>
      <c r="C3037" t="s">
        <v>1084</v>
      </c>
    </row>
    <row r="3038" spans="1:3" x14ac:dyDescent="0.55000000000000004">
      <c r="A3038">
        <v>6905721251</v>
      </c>
      <c r="B3038">
        <v>7</v>
      </c>
      <c r="C3038" t="s">
        <v>1079</v>
      </c>
    </row>
    <row r="3039" spans="1:3" x14ac:dyDescent="0.55000000000000004">
      <c r="A3039">
        <v>6905769578</v>
      </c>
      <c r="B3039">
        <v>14</v>
      </c>
      <c r="C3039" t="s">
        <v>1079</v>
      </c>
    </row>
    <row r="3040" spans="1:3" x14ac:dyDescent="0.55000000000000004">
      <c r="A3040">
        <v>6905782030</v>
      </c>
      <c r="B3040">
        <v>15</v>
      </c>
      <c r="C3040" t="s">
        <v>1079</v>
      </c>
    </row>
    <row r="3041" spans="1:3" hidden="1" x14ac:dyDescent="0.55000000000000004">
      <c r="A3041">
        <v>6905794828</v>
      </c>
      <c r="B3041">
        <v>25</v>
      </c>
      <c r="C3041" t="s">
        <v>1079</v>
      </c>
    </row>
    <row r="3042" spans="1:3" x14ac:dyDescent="0.55000000000000004">
      <c r="A3042">
        <v>6905800236</v>
      </c>
      <c r="B3042">
        <v>16</v>
      </c>
      <c r="C3042" t="s">
        <v>1079</v>
      </c>
    </row>
    <row r="3043" spans="1:3" hidden="1" x14ac:dyDescent="0.55000000000000004">
      <c r="A3043">
        <v>6905800442</v>
      </c>
      <c r="B3043">
        <v>21</v>
      </c>
      <c r="C3043" t="s">
        <v>1085</v>
      </c>
    </row>
    <row r="3044" spans="1:3" hidden="1" x14ac:dyDescent="0.55000000000000004">
      <c r="A3044">
        <v>6905821842</v>
      </c>
      <c r="B3044">
        <v>21</v>
      </c>
      <c r="C3044" t="s">
        <v>1086</v>
      </c>
    </row>
    <row r="3045" spans="1:3" x14ac:dyDescent="0.55000000000000004">
      <c r="A3045">
        <v>6905875961</v>
      </c>
      <c r="B3045">
        <v>10</v>
      </c>
      <c r="C3045" t="s">
        <v>1079</v>
      </c>
    </row>
    <row r="3046" spans="1:3" hidden="1" x14ac:dyDescent="0.55000000000000004">
      <c r="A3046">
        <v>6905885110</v>
      </c>
      <c r="B3046">
        <v>22</v>
      </c>
      <c r="C3046" t="s">
        <v>1087</v>
      </c>
    </row>
    <row r="3047" spans="1:3" x14ac:dyDescent="0.55000000000000004">
      <c r="A3047">
        <v>6905913816</v>
      </c>
      <c r="B3047">
        <v>12</v>
      </c>
      <c r="C3047" t="s">
        <v>1079</v>
      </c>
    </row>
    <row r="3048" spans="1:3" hidden="1" x14ac:dyDescent="0.55000000000000004">
      <c r="A3048">
        <v>6905919958</v>
      </c>
      <c r="B3048">
        <v>23</v>
      </c>
      <c r="C3048" t="s">
        <v>1088</v>
      </c>
    </row>
    <row r="3049" spans="1:3" hidden="1" x14ac:dyDescent="0.55000000000000004">
      <c r="A3049">
        <v>6905928059</v>
      </c>
      <c r="B3049">
        <v>23</v>
      </c>
      <c r="C3049" t="s">
        <v>1089</v>
      </c>
    </row>
    <row r="3050" spans="1:3" hidden="1" x14ac:dyDescent="0.55000000000000004">
      <c r="A3050">
        <v>6905945494</v>
      </c>
      <c r="B3050">
        <v>21</v>
      </c>
      <c r="C3050" t="s">
        <v>1090</v>
      </c>
    </row>
    <row r="3051" spans="1:3" hidden="1" x14ac:dyDescent="0.55000000000000004">
      <c r="A3051">
        <v>6905982496</v>
      </c>
      <c r="B3051">
        <v>21</v>
      </c>
      <c r="C3051" t="s">
        <v>1091</v>
      </c>
    </row>
    <row r="3052" spans="1:3" hidden="1" x14ac:dyDescent="0.55000000000000004">
      <c r="A3052">
        <v>6906002827</v>
      </c>
      <c r="B3052">
        <v>21</v>
      </c>
      <c r="C3052" t="s">
        <v>1092</v>
      </c>
    </row>
    <row r="3053" spans="1:3" hidden="1" x14ac:dyDescent="0.55000000000000004">
      <c r="A3053">
        <v>6906017797</v>
      </c>
      <c r="B3053">
        <v>26</v>
      </c>
      <c r="C3053" t="s">
        <v>1079</v>
      </c>
    </row>
    <row r="3054" spans="1:3" hidden="1" x14ac:dyDescent="0.55000000000000004">
      <c r="A3054">
        <v>6906066215</v>
      </c>
      <c r="B3054">
        <v>20</v>
      </c>
      <c r="C3054" t="s">
        <v>1093</v>
      </c>
    </row>
    <row r="3055" spans="1:3" x14ac:dyDescent="0.55000000000000004">
      <c r="A3055">
        <v>6906203353</v>
      </c>
      <c r="B3055">
        <v>13</v>
      </c>
      <c r="C3055" t="s">
        <v>1079</v>
      </c>
    </row>
    <row r="3056" spans="1:3" x14ac:dyDescent="0.55000000000000004">
      <c r="A3056">
        <v>6906218821</v>
      </c>
      <c r="B3056">
        <v>3</v>
      </c>
      <c r="C3056" t="s">
        <v>1079</v>
      </c>
    </row>
    <row r="3057" spans="1:3" hidden="1" x14ac:dyDescent="0.55000000000000004">
      <c r="A3057">
        <v>6906305046</v>
      </c>
      <c r="B3057">
        <v>32</v>
      </c>
      <c r="C3057" t="s">
        <v>1079</v>
      </c>
    </row>
    <row r="3058" spans="1:3" hidden="1" x14ac:dyDescent="0.55000000000000004">
      <c r="A3058">
        <v>6906331736</v>
      </c>
      <c r="B3058">
        <v>19</v>
      </c>
      <c r="C3058" t="s">
        <v>1094</v>
      </c>
    </row>
    <row r="3059" spans="1:3" hidden="1" x14ac:dyDescent="0.55000000000000004">
      <c r="A3059">
        <v>6906361597</v>
      </c>
      <c r="B3059">
        <v>21</v>
      </c>
      <c r="C3059" t="s">
        <v>1095</v>
      </c>
    </row>
    <row r="3060" spans="1:3" hidden="1" x14ac:dyDescent="0.55000000000000004">
      <c r="A3060">
        <v>6906408384</v>
      </c>
      <c r="B3060">
        <v>21</v>
      </c>
      <c r="C3060" t="s">
        <v>1096</v>
      </c>
    </row>
    <row r="3061" spans="1:3" x14ac:dyDescent="0.55000000000000004">
      <c r="A3061">
        <v>6907392291</v>
      </c>
      <c r="B3061">
        <v>8</v>
      </c>
      <c r="C3061" t="s">
        <v>1079</v>
      </c>
    </row>
    <row r="3062" spans="1:3" x14ac:dyDescent="0.55000000000000004">
      <c r="A3062">
        <v>6907667926</v>
      </c>
      <c r="B3062">
        <v>4</v>
      </c>
      <c r="C3062" t="s">
        <v>1079</v>
      </c>
    </row>
    <row r="3063" spans="1:3" hidden="1" x14ac:dyDescent="0.55000000000000004">
      <c r="A3063">
        <v>6907682663</v>
      </c>
      <c r="B3063">
        <v>33</v>
      </c>
      <c r="C3063" t="s">
        <v>1079</v>
      </c>
    </row>
    <row r="3064" spans="1:3" x14ac:dyDescent="0.55000000000000004">
      <c r="A3064">
        <v>6907701810</v>
      </c>
      <c r="B3064">
        <v>1</v>
      </c>
      <c r="C3064" t="s">
        <v>1079</v>
      </c>
    </row>
    <row r="3065" spans="1:3" hidden="1" x14ac:dyDescent="0.55000000000000004">
      <c r="A3065">
        <v>6907712943</v>
      </c>
      <c r="B3065">
        <v>27</v>
      </c>
      <c r="C3065" t="s">
        <v>1079</v>
      </c>
    </row>
    <row r="3066" spans="1:3" hidden="1" x14ac:dyDescent="0.55000000000000004">
      <c r="A3066">
        <v>6907769980</v>
      </c>
      <c r="B3066">
        <v>21</v>
      </c>
      <c r="C3066" t="s">
        <v>1097</v>
      </c>
    </row>
    <row r="3067" spans="1:3" hidden="1" x14ac:dyDescent="0.55000000000000004">
      <c r="A3067">
        <v>6907786533</v>
      </c>
      <c r="B3067">
        <v>21</v>
      </c>
      <c r="C3067" t="s">
        <v>1098</v>
      </c>
    </row>
    <row r="3068" spans="1:3" hidden="1" x14ac:dyDescent="0.55000000000000004">
      <c r="A3068">
        <v>6907955984</v>
      </c>
      <c r="B3068">
        <v>24</v>
      </c>
      <c r="C3068" t="s">
        <v>1099</v>
      </c>
    </row>
    <row r="3069" spans="1:3" hidden="1" x14ac:dyDescent="0.55000000000000004">
      <c r="A3069">
        <v>6907964173</v>
      </c>
      <c r="B3069">
        <v>24</v>
      </c>
      <c r="C3069" t="s">
        <v>1100</v>
      </c>
    </row>
    <row r="3070" spans="1:3" hidden="1" x14ac:dyDescent="0.55000000000000004">
      <c r="A3070">
        <v>6907964302</v>
      </c>
      <c r="B3070">
        <v>29</v>
      </c>
      <c r="C3070" t="s">
        <v>1079</v>
      </c>
    </row>
    <row r="3071" spans="1:3" hidden="1" x14ac:dyDescent="0.55000000000000004">
      <c r="A3071">
        <v>6908007133</v>
      </c>
      <c r="B3071">
        <v>21</v>
      </c>
      <c r="C3071" t="s">
        <v>1101</v>
      </c>
    </row>
    <row r="3072" spans="1:3" x14ac:dyDescent="0.55000000000000004">
      <c r="A3072">
        <v>6908027999</v>
      </c>
      <c r="B3072">
        <v>9</v>
      </c>
      <c r="C3072" t="s">
        <v>1079</v>
      </c>
    </row>
    <row r="3073" spans="1:3" hidden="1" x14ac:dyDescent="0.55000000000000004">
      <c r="A3073">
        <v>6908031759</v>
      </c>
      <c r="B3073">
        <v>21</v>
      </c>
      <c r="C3073" t="s">
        <v>1102</v>
      </c>
    </row>
    <row r="3074" spans="1:3" x14ac:dyDescent="0.55000000000000004">
      <c r="A3074">
        <v>6908034633</v>
      </c>
      <c r="B3074">
        <v>5</v>
      </c>
      <c r="C3074" t="s">
        <v>1079</v>
      </c>
    </row>
    <row r="3075" spans="1:3" x14ac:dyDescent="0.55000000000000004">
      <c r="A3075">
        <v>6908136429</v>
      </c>
      <c r="B3075">
        <v>17</v>
      </c>
      <c r="C3075" t="s">
        <v>1079</v>
      </c>
    </row>
    <row r="3076" spans="1:3" hidden="1" x14ac:dyDescent="0.55000000000000004">
      <c r="A3076">
        <v>6908137921</v>
      </c>
      <c r="B3076">
        <v>21</v>
      </c>
      <c r="C3076" t="s">
        <v>1103</v>
      </c>
    </row>
    <row r="3077" spans="1:3" hidden="1" x14ac:dyDescent="0.55000000000000004">
      <c r="A3077">
        <v>6908240438</v>
      </c>
      <c r="B3077">
        <v>21</v>
      </c>
      <c r="C3077" t="s">
        <v>1104</v>
      </c>
    </row>
    <row r="3078" spans="1:3" hidden="1" x14ac:dyDescent="0.55000000000000004">
      <c r="A3078">
        <v>6908268311</v>
      </c>
      <c r="B3078">
        <v>21</v>
      </c>
      <c r="C3078" t="s">
        <v>1105</v>
      </c>
    </row>
    <row r="3079" spans="1:3" hidden="1" x14ac:dyDescent="0.55000000000000004">
      <c r="A3079">
        <v>6930353073</v>
      </c>
      <c r="B3079">
        <v>34</v>
      </c>
      <c r="C3079" t="s">
        <v>47</v>
      </c>
    </row>
    <row r="3080" spans="1:3" hidden="1" x14ac:dyDescent="0.55000000000000004">
      <c r="A3080">
        <v>6930467692</v>
      </c>
      <c r="B3080">
        <v>28</v>
      </c>
      <c r="C3080" t="s">
        <v>47</v>
      </c>
    </row>
    <row r="3081" spans="1:3" x14ac:dyDescent="0.55000000000000004">
      <c r="A3081">
        <v>6930512564</v>
      </c>
      <c r="B3081">
        <v>11</v>
      </c>
      <c r="C3081" t="s">
        <v>47</v>
      </c>
    </row>
    <row r="3082" spans="1:3" hidden="1" x14ac:dyDescent="0.55000000000000004">
      <c r="A3082">
        <v>6930529650</v>
      </c>
      <c r="B3082">
        <v>31</v>
      </c>
      <c r="C3082" t="s">
        <v>47</v>
      </c>
    </row>
    <row r="3083" spans="1:3" x14ac:dyDescent="0.55000000000000004">
      <c r="A3083">
        <v>6930557717</v>
      </c>
      <c r="B3083">
        <v>2</v>
      </c>
      <c r="C3083" t="s">
        <v>47</v>
      </c>
    </row>
    <row r="3084" spans="1:3" hidden="1" x14ac:dyDescent="0.55000000000000004">
      <c r="A3084">
        <v>6930570156</v>
      </c>
      <c r="B3084">
        <v>30</v>
      </c>
      <c r="C3084" t="s">
        <v>47</v>
      </c>
    </row>
    <row r="3085" spans="1:3" x14ac:dyDescent="0.55000000000000004">
      <c r="A3085">
        <v>6930680028</v>
      </c>
      <c r="B3085">
        <v>6</v>
      </c>
      <c r="C3085" t="s">
        <v>47</v>
      </c>
    </row>
    <row r="3086" spans="1:3" x14ac:dyDescent="0.55000000000000004">
      <c r="A3086">
        <v>6930724176</v>
      </c>
      <c r="B3086">
        <v>7</v>
      </c>
      <c r="C3086" t="s">
        <v>47</v>
      </c>
    </row>
    <row r="3087" spans="1:3" x14ac:dyDescent="0.55000000000000004">
      <c r="A3087">
        <v>6930775689</v>
      </c>
      <c r="B3087">
        <v>14</v>
      </c>
      <c r="C3087" t="s">
        <v>47</v>
      </c>
    </row>
    <row r="3088" spans="1:3" x14ac:dyDescent="0.55000000000000004">
      <c r="A3088">
        <v>6930793173</v>
      </c>
      <c r="B3088">
        <v>15</v>
      </c>
      <c r="C3088" t="s">
        <v>47</v>
      </c>
    </row>
    <row r="3089" spans="1:3" hidden="1" x14ac:dyDescent="0.55000000000000004">
      <c r="A3089">
        <v>6930793538</v>
      </c>
      <c r="B3089">
        <v>25</v>
      </c>
      <c r="C3089" t="s">
        <v>47</v>
      </c>
    </row>
    <row r="3090" spans="1:3" x14ac:dyDescent="0.55000000000000004">
      <c r="A3090">
        <v>6930803676</v>
      </c>
      <c r="B3090">
        <v>16</v>
      </c>
      <c r="C3090" t="s">
        <v>47</v>
      </c>
    </row>
    <row r="3091" spans="1:3" x14ac:dyDescent="0.55000000000000004">
      <c r="A3091">
        <v>6930888010</v>
      </c>
      <c r="B3091">
        <v>10</v>
      </c>
      <c r="C3091" t="s">
        <v>47</v>
      </c>
    </row>
    <row r="3092" spans="1:3" x14ac:dyDescent="0.55000000000000004">
      <c r="A3092">
        <v>6930913661</v>
      </c>
      <c r="B3092">
        <v>12</v>
      </c>
      <c r="C3092" t="s">
        <v>47</v>
      </c>
    </row>
    <row r="3093" spans="1:3" hidden="1" x14ac:dyDescent="0.55000000000000004">
      <c r="A3093">
        <v>6931016462</v>
      </c>
      <c r="B3093">
        <v>26</v>
      </c>
      <c r="C3093" t="s">
        <v>47</v>
      </c>
    </row>
    <row r="3094" spans="1:3" x14ac:dyDescent="0.55000000000000004">
      <c r="A3094">
        <v>6931207536</v>
      </c>
      <c r="B3094">
        <v>13</v>
      </c>
      <c r="C3094" t="s">
        <v>47</v>
      </c>
    </row>
    <row r="3095" spans="1:3" x14ac:dyDescent="0.55000000000000004">
      <c r="A3095">
        <v>6931220244</v>
      </c>
      <c r="B3095">
        <v>3</v>
      </c>
      <c r="C3095" t="s">
        <v>47</v>
      </c>
    </row>
    <row r="3096" spans="1:3" hidden="1" x14ac:dyDescent="0.55000000000000004">
      <c r="A3096">
        <v>6931303711</v>
      </c>
      <c r="B3096">
        <v>32</v>
      </c>
      <c r="C3096" t="s">
        <v>47</v>
      </c>
    </row>
    <row r="3097" spans="1:3" x14ac:dyDescent="0.55000000000000004">
      <c r="A3097">
        <v>6932404090</v>
      </c>
      <c r="B3097">
        <v>8</v>
      </c>
      <c r="C3097" t="s">
        <v>47</v>
      </c>
    </row>
    <row r="3098" spans="1:3" x14ac:dyDescent="0.55000000000000004">
      <c r="A3098">
        <v>6932680346</v>
      </c>
      <c r="B3098">
        <v>4</v>
      </c>
      <c r="C3098" t="s">
        <v>47</v>
      </c>
    </row>
    <row r="3099" spans="1:3" hidden="1" x14ac:dyDescent="0.55000000000000004">
      <c r="A3099">
        <v>6932681373</v>
      </c>
      <c r="B3099">
        <v>33</v>
      </c>
      <c r="C3099" t="s">
        <v>47</v>
      </c>
    </row>
    <row r="3100" spans="1:3" x14ac:dyDescent="0.55000000000000004">
      <c r="A3100">
        <v>6932701106</v>
      </c>
      <c r="B3100">
        <v>1</v>
      </c>
      <c r="C3100" t="s">
        <v>47</v>
      </c>
    </row>
    <row r="3101" spans="1:3" hidden="1" x14ac:dyDescent="0.55000000000000004">
      <c r="A3101">
        <v>6932711635</v>
      </c>
      <c r="B3101">
        <v>27</v>
      </c>
      <c r="C3101" t="s">
        <v>47</v>
      </c>
    </row>
    <row r="3102" spans="1:3" hidden="1" x14ac:dyDescent="0.55000000000000004">
      <c r="A3102">
        <v>6932964170</v>
      </c>
      <c r="B3102">
        <v>29</v>
      </c>
      <c r="C3102" t="s">
        <v>47</v>
      </c>
    </row>
    <row r="3103" spans="1:3" x14ac:dyDescent="0.55000000000000004">
      <c r="A3103">
        <v>6933030761</v>
      </c>
      <c r="B3103">
        <v>9</v>
      </c>
      <c r="C3103" t="s">
        <v>47</v>
      </c>
    </row>
    <row r="3104" spans="1:3" x14ac:dyDescent="0.55000000000000004">
      <c r="A3104">
        <v>6933037810</v>
      </c>
      <c r="B3104">
        <v>5</v>
      </c>
      <c r="C3104" t="s">
        <v>47</v>
      </c>
    </row>
    <row r="3105" spans="1:3" x14ac:dyDescent="0.55000000000000004">
      <c r="A3105">
        <v>6933135094</v>
      </c>
      <c r="B3105">
        <v>17</v>
      </c>
      <c r="C3105" t="s">
        <v>47</v>
      </c>
    </row>
  </sheetData>
  <autoFilter ref="A1:C3105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workbookViewId="0">
      <selection activeCell="K9" sqref="K9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1106</v>
      </c>
      <c r="B1" t="s">
        <v>1109</v>
      </c>
      <c r="C1" t="s">
        <v>1108</v>
      </c>
      <c r="D1" t="s">
        <v>1107</v>
      </c>
    </row>
    <row r="2" spans="1:8" x14ac:dyDescent="0.55000000000000004">
      <c r="A2">
        <v>306356538</v>
      </c>
      <c r="B2">
        <v>18</v>
      </c>
      <c r="C2" t="s">
        <v>1110</v>
      </c>
      <c r="D2">
        <v>5</v>
      </c>
      <c r="F2" s="1" t="s">
        <v>1132</v>
      </c>
      <c r="G2" t="s">
        <v>1134</v>
      </c>
    </row>
    <row r="3" spans="1:8" x14ac:dyDescent="0.55000000000000004">
      <c r="A3">
        <v>307059972</v>
      </c>
      <c r="B3">
        <v>18</v>
      </c>
      <c r="C3" t="s">
        <v>1110</v>
      </c>
      <c r="D3">
        <v>7</v>
      </c>
      <c r="F3" s="2">
        <v>18</v>
      </c>
      <c r="G3" s="3">
        <v>7</v>
      </c>
      <c r="H3" s="5">
        <f>7/245</f>
        <v>2.8571428571428571E-2</v>
      </c>
    </row>
    <row r="4" spans="1:8" x14ac:dyDescent="0.55000000000000004">
      <c r="A4">
        <v>307070520</v>
      </c>
      <c r="B4">
        <v>18</v>
      </c>
      <c r="C4" t="s">
        <v>1110</v>
      </c>
      <c r="D4">
        <v>14</v>
      </c>
      <c r="F4" s="2">
        <v>19</v>
      </c>
      <c r="G4" s="3">
        <v>3</v>
      </c>
      <c r="H4" s="5">
        <f>3/245</f>
        <v>1.2244897959183673E-2</v>
      </c>
    </row>
    <row r="5" spans="1:8" x14ac:dyDescent="0.55000000000000004">
      <c r="A5">
        <v>307082260</v>
      </c>
      <c r="B5">
        <v>18</v>
      </c>
      <c r="C5" t="s">
        <v>1110</v>
      </c>
      <c r="D5">
        <v>13</v>
      </c>
      <c r="F5" s="2">
        <v>21</v>
      </c>
      <c r="G5" s="3">
        <v>222</v>
      </c>
      <c r="H5" s="5">
        <f>222/245</f>
        <v>0.90612244897959182</v>
      </c>
    </row>
    <row r="6" spans="1:8" x14ac:dyDescent="0.55000000000000004">
      <c r="A6">
        <v>308666257</v>
      </c>
      <c r="B6">
        <v>18</v>
      </c>
      <c r="C6" t="s">
        <v>1110</v>
      </c>
      <c r="D6">
        <v>6</v>
      </c>
      <c r="F6" s="2">
        <v>22</v>
      </c>
      <c r="G6" s="3">
        <v>3</v>
      </c>
      <c r="H6" s="5">
        <f>3/245</f>
        <v>1.2244897959183673E-2</v>
      </c>
    </row>
    <row r="7" spans="1:8" x14ac:dyDescent="0.55000000000000004">
      <c r="A7">
        <v>309387234</v>
      </c>
      <c r="B7">
        <v>18</v>
      </c>
      <c r="C7" t="s">
        <v>1110</v>
      </c>
      <c r="D7">
        <v>1</v>
      </c>
      <c r="F7" s="2">
        <v>23</v>
      </c>
      <c r="G7" s="3">
        <v>1</v>
      </c>
      <c r="H7" s="5">
        <f>1/245</f>
        <v>4.0816326530612249E-3</v>
      </c>
    </row>
    <row r="8" spans="1:8" x14ac:dyDescent="0.55000000000000004">
      <c r="A8">
        <v>311502684</v>
      </c>
      <c r="B8">
        <v>18</v>
      </c>
      <c r="C8" t="s">
        <v>1110</v>
      </c>
      <c r="D8">
        <v>10</v>
      </c>
      <c r="F8" s="2">
        <v>24</v>
      </c>
      <c r="G8" s="3">
        <v>9</v>
      </c>
      <c r="H8" s="5">
        <f>9/245</f>
        <v>3.6734693877551024E-2</v>
      </c>
    </row>
    <row r="9" spans="1:8" x14ac:dyDescent="0.55000000000000004">
      <c r="A9">
        <v>605780656</v>
      </c>
      <c r="B9">
        <v>19</v>
      </c>
      <c r="C9" t="s">
        <v>1111</v>
      </c>
      <c r="D9">
        <v>7</v>
      </c>
      <c r="F9" s="2" t="s">
        <v>1133</v>
      </c>
      <c r="G9" s="3">
        <v>245</v>
      </c>
      <c r="H9" s="6">
        <f>245/23/17</f>
        <v>0.62659846547314579</v>
      </c>
    </row>
    <row r="10" spans="1:8" x14ac:dyDescent="0.55000000000000004">
      <c r="A10">
        <v>1207107370</v>
      </c>
      <c r="B10">
        <v>19</v>
      </c>
      <c r="C10" t="s">
        <v>1112</v>
      </c>
      <c r="D10">
        <v>7</v>
      </c>
    </row>
    <row r="11" spans="1:8" x14ac:dyDescent="0.55000000000000004">
      <c r="A11">
        <v>1505935297</v>
      </c>
      <c r="B11">
        <v>19</v>
      </c>
      <c r="C11" t="s">
        <v>1113</v>
      </c>
      <c r="D11">
        <v>12</v>
      </c>
    </row>
    <row r="12" spans="1:8" x14ac:dyDescent="0.55000000000000004">
      <c r="A12">
        <v>1805451730</v>
      </c>
      <c r="B12">
        <v>24</v>
      </c>
      <c r="C12" t="s">
        <v>1114</v>
      </c>
      <c r="D12">
        <v>8</v>
      </c>
    </row>
    <row r="13" spans="1:8" x14ac:dyDescent="0.55000000000000004">
      <c r="A13">
        <v>1805763326</v>
      </c>
      <c r="B13">
        <v>22</v>
      </c>
      <c r="C13" t="s">
        <v>1114</v>
      </c>
      <c r="D13">
        <v>1</v>
      </c>
    </row>
    <row r="14" spans="1:8" x14ac:dyDescent="0.55000000000000004">
      <c r="A14">
        <v>1805774627</v>
      </c>
      <c r="B14">
        <v>24</v>
      </c>
      <c r="C14" t="s">
        <v>1114</v>
      </c>
      <c r="D14">
        <v>11</v>
      </c>
    </row>
    <row r="15" spans="1:8" x14ac:dyDescent="0.55000000000000004">
      <c r="A15">
        <v>1806321244</v>
      </c>
      <c r="B15">
        <v>24</v>
      </c>
      <c r="C15" t="s">
        <v>1114</v>
      </c>
      <c r="D15">
        <v>15</v>
      </c>
    </row>
    <row r="16" spans="1:8" x14ac:dyDescent="0.55000000000000004">
      <c r="A16">
        <v>1807066883</v>
      </c>
      <c r="B16">
        <v>24</v>
      </c>
      <c r="C16" t="s">
        <v>1114</v>
      </c>
      <c r="D16">
        <v>10</v>
      </c>
    </row>
    <row r="17" spans="1:4" x14ac:dyDescent="0.55000000000000004">
      <c r="A17">
        <v>1807886111</v>
      </c>
      <c r="B17">
        <v>24</v>
      </c>
      <c r="C17" t="s">
        <v>1114</v>
      </c>
      <c r="D17">
        <v>16</v>
      </c>
    </row>
    <row r="18" spans="1:4" x14ac:dyDescent="0.55000000000000004">
      <c r="A18">
        <v>1808285665</v>
      </c>
      <c r="B18">
        <v>24</v>
      </c>
      <c r="C18" t="s">
        <v>1114</v>
      </c>
      <c r="D18">
        <v>5</v>
      </c>
    </row>
    <row r="19" spans="1:4" x14ac:dyDescent="0.55000000000000004">
      <c r="A19">
        <v>2105689769</v>
      </c>
      <c r="B19">
        <v>24</v>
      </c>
      <c r="C19" t="s">
        <v>1115</v>
      </c>
      <c r="D19">
        <v>4</v>
      </c>
    </row>
    <row r="20" spans="1:4" x14ac:dyDescent="0.55000000000000004">
      <c r="A20">
        <v>2105798112</v>
      </c>
      <c r="B20">
        <v>24</v>
      </c>
      <c r="C20" t="s">
        <v>1115</v>
      </c>
      <c r="D20">
        <v>14</v>
      </c>
    </row>
    <row r="21" spans="1:4" x14ac:dyDescent="0.55000000000000004">
      <c r="A21">
        <v>2106096610</v>
      </c>
      <c r="B21">
        <v>23</v>
      </c>
      <c r="C21" t="s">
        <v>1115</v>
      </c>
      <c r="D21">
        <v>9</v>
      </c>
    </row>
    <row r="22" spans="1:4" x14ac:dyDescent="0.55000000000000004">
      <c r="A22">
        <v>2106171499</v>
      </c>
      <c r="B22">
        <v>24</v>
      </c>
      <c r="C22" t="s">
        <v>1115</v>
      </c>
      <c r="D22">
        <v>12</v>
      </c>
    </row>
    <row r="23" spans="1:4" x14ac:dyDescent="0.55000000000000004">
      <c r="A23">
        <v>2405781478</v>
      </c>
      <c r="B23">
        <v>21</v>
      </c>
      <c r="C23" t="s">
        <v>1116</v>
      </c>
      <c r="D23">
        <v>1</v>
      </c>
    </row>
    <row r="24" spans="1:4" x14ac:dyDescent="0.55000000000000004">
      <c r="A24">
        <v>2406530526</v>
      </c>
      <c r="B24">
        <v>22</v>
      </c>
      <c r="C24" t="s">
        <v>1116</v>
      </c>
      <c r="D24">
        <v>10</v>
      </c>
    </row>
    <row r="25" spans="1:4" x14ac:dyDescent="0.55000000000000004">
      <c r="A25">
        <v>2407459501</v>
      </c>
      <c r="B25">
        <v>22</v>
      </c>
      <c r="C25" t="s">
        <v>1116</v>
      </c>
      <c r="D25">
        <v>3</v>
      </c>
    </row>
    <row r="26" spans="1:4" x14ac:dyDescent="0.55000000000000004">
      <c r="A26">
        <v>2705827975</v>
      </c>
      <c r="B26">
        <v>21</v>
      </c>
      <c r="C26" t="s">
        <v>1117</v>
      </c>
      <c r="D26">
        <v>6</v>
      </c>
    </row>
    <row r="27" spans="1:4" x14ac:dyDescent="0.55000000000000004">
      <c r="A27">
        <v>2706064210</v>
      </c>
      <c r="B27">
        <v>21</v>
      </c>
      <c r="C27" t="s">
        <v>1117</v>
      </c>
      <c r="D27">
        <v>5</v>
      </c>
    </row>
    <row r="28" spans="1:4" x14ac:dyDescent="0.55000000000000004">
      <c r="A28">
        <v>2706204562</v>
      </c>
      <c r="B28">
        <v>21</v>
      </c>
      <c r="C28" t="s">
        <v>1117</v>
      </c>
      <c r="D28">
        <v>7</v>
      </c>
    </row>
    <row r="29" spans="1:4" x14ac:dyDescent="0.55000000000000004">
      <c r="A29">
        <v>2709254316</v>
      </c>
      <c r="B29">
        <v>21</v>
      </c>
      <c r="C29" t="s">
        <v>1117</v>
      </c>
      <c r="D29">
        <v>1</v>
      </c>
    </row>
    <row r="30" spans="1:4" x14ac:dyDescent="0.55000000000000004">
      <c r="A30">
        <v>3005842790</v>
      </c>
      <c r="B30">
        <v>21</v>
      </c>
      <c r="C30" t="s">
        <v>1118</v>
      </c>
      <c r="D30">
        <v>14</v>
      </c>
    </row>
    <row r="31" spans="1:4" x14ac:dyDescent="0.55000000000000004">
      <c r="A31">
        <v>3005906762</v>
      </c>
      <c r="B31">
        <v>21</v>
      </c>
      <c r="C31" t="s">
        <v>1118</v>
      </c>
      <c r="D31">
        <v>6</v>
      </c>
    </row>
    <row r="32" spans="1:4" x14ac:dyDescent="0.55000000000000004">
      <c r="A32">
        <v>3006101176</v>
      </c>
      <c r="B32">
        <v>21</v>
      </c>
      <c r="C32" t="s">
        <v>1118</v>
      </c>
      <c r="D32">
        <v>12</v>
      </c>
    </row>
    <row r="33" spans="1:4" x14ac:dyDescent="0.55000000000000004">
      <c r="A33">
        <v>3006426926</v>
      </c>
      <c r="B33">
        <v>21</v>
      </c>
      <c r="C33" t="s">
        <v>1118</v>
      </c>
      <c r="D33">
        <v>4</v>
      </c>
    </row>
    <row r="34" spans="1:4" x14ac:dyDescent="0.55000000000000004">
      <c r="A34">
        <v>3007000080</v>
      </c>
      <c r="B34">
        <v>21</v>
      </c>
      <c r="C34" t="s">
        <v>1118</v>
      </c>
      <c r="D34">
        <v>15</v>
      </c>
    </row>
    <row r="35" spans="1:4" x14ac:dyDescent="0.55000000000000004">
      <c r="A35">
        <v>3007068754</v>
      </c>
      <c r="B35">
        <v>21</v>
      </c>
      <c r="C35" t="s">
        <v>1118</v>
      </c>
      <c r="D35">
        <v>7</v>
      </c>
    </row>
    <row r="36" spans="1:4" x14ac:dyDescent="0.55000000000000004">
      <c r="A36">
        <v>3007101413</v>
      </c>
      <c r="B36">
        <v>21</v>
      </c>
      <c r="C36" t="s">
        <v>1118</v>
      </c>
      <c r="D36">
        <v>17</v>
      </c>
    </row>
    <row r="37" spans="1:4" x14ac:dyDescent="0.55000000000000004">
      <c r="A37">
        <v>3007429739</v>
      </c>
      <c r="B37">
        <v>21</v>
      </c>
      <c r="C37" t="s">
        <v>1118</v>
      </c>
      <c r="D37">
        <v>11</v>
      </c>
    </row>
    <row r="38" spans="1:4" x14ac:dyDescent="0.55000000000000004">
      <c r="A38">
        <v>3008671251</v>
      </c>
      <c r="B38">
        <v>21</v>
      </c>
      <c r="C38" t="s">
        <v>1118</v>
      </c>
      <c r="D38">
        <v>5</v>
      </c>
    </row>
    <row r="39" spans="1:4" x14ac:dyDescent="0.55000000000000004">
      <c r="A39">
        <v>3009691511</v>
      </c>
      <c r="B39">
        <v>21</v>
      </c>
      <c r="C39" t="s">
        <v>1118</v>
      </c>
      <c r="D39">
        <v>13</v>
      </c>
    </row>
    <row r="40" spans="1:4" x14ac:dyDescent="0.55000000000000004">
      <c r="A40">
        <v>3009752173</v>
      </c>
      <c r="B40">
        <v>21</v>
      </c>
      <c r="C40" t="s">
        <v>1118</v>
      </c>
      <c r="D40">
        <v>16</v>
      </c>
    </row>
    <row r="41" spans="1:4" x14ac:dyDescent="0.55000000000000004">
      <c r="A41">
        <v>3306441728</v>
      </c>
      <c r="B41">
        <v>21</v>
      </c>
      <c r="C41" t="s">
        <v>1119</v>
      </c>
      <c r="D41">
        <v>13</v>
      </c>
    </row>
    <row r="42" spans="1:4" x14ac:dyDescent="0.55000000000000004">
      <c r="A42">
        <v>3306467202</v>
      </c>
      <c r="B42">
        <v>21</v>
      </c>
      <c r="C42" t="s">
        <v>1119</v>
      </c>
      <c r="D42">
        <v>14</v>
      </c>
    </row>
    <row r="43" spans="1:4" x14ac:dyDescent="0.55000000000000004">
      <c r="A43">
        <v>3306536505</v>
      </c>
      <c r="B43">
        <v>21</v>
      </c>
      <c r="C43" t="s">
        <v>1119</v>
      </c>
      <c r="D43">
        <v>5</v>
      </c>
    </row>
    <row r="44" spans="1:4" x14ac:dyDescent="0.55000000000000004">
      <c r="A44">
        <v>3306549438</v>
      </c>
      <c r="B44">
        <v>21</v>
      </c>
      <c r="C44" t="s">
        <v>1119</v>
      </c>
      <c r="D44">
        <v>8</v>
      </c>
    </row>
    <row r="45" spans="1:4" x14ac:dyDescent="0.55000000000000004">
      <c r="A45">
        <v>3306839626</v>
      </c>
      <c r="B45">
        <v>21</v>
      </c>
      <c r="C45" t="s">
        <v>1119</v>
      </c>
      <c r="D45">
        <v>16</v>
      </c>
    </row>
    <row r="46" spans="1:4" x14ac:dyDescent="0.55000000000000004">
      <c r="A46">
        <v>3306866812</v>
      </c>
      <c r="B46">
        <v>21</v>
      </c>
      <c r="C46" t="s">
        <v>1119</v>
      </c>
      <c r="D46">
        <v>15</v>
      </c>
    </row>
    <row r="47" spans="1:4" x14ac:dyDescent="0.55000000000000004">
      <c r="A47">
        <v>3306914562</v>
      </c>
      <c r="B47">
        <v>21</v>
      </c>
      <c r="C47" t="s">
        <v>1119</v>
      </c>
      <c r="D47">
        <v>2</v>
      </c>
    </row>
    <row r="48" spans="1:4" x14ac:dyDescent="0.55000000000000004">
      <c r="A48">
        <v>3306966273</v>
      </c>
      <c r="B48">
        <v>21</v>
      </c>
      <c r="C48" t="s">
        <v>1119</v>
      </c>
      <c r="D48">
        <v>12</v>
      </c>
    </row>
    <row r="49" spans="1:4" x14ac:dyDescent="0.55000000000000004">
      <c r="A49">
        <v>3307040997</v>
      </c>
      <c r="B49">
        <v>21</v>
      </c>
      <c r="C49" t="s">
        <v>1119</v>
      </c>
      <c r="D49">
        <v>4</v>
      </c>
    </row>
    <row r="50" spans="1:4" x14ac:dyDescent="0.55000000000000004">
      <c r="A50">
        <v>3307470717</v>
      </c>
      <c r="B50">
        <v>21</v>
      </c>
      <c r="C50" t="s">
        <v>1119</v>
      </c>
      <c r="D50">
        <v>3</v>
      </c>
    </row>
    <row r="51" spans="1:4" x14ac:dyDescent="0.55000000000000004">
      <c r="A51">
        <v>3307492889</v>
      </c>
      <c r="B51">
        <v>21</v>
      </c>
      <c r="C51" t="s">
        <v>1119</v>
      </c>
      <c r="D51">
        <v>6</v>
      </c>
    </row>
    <row r="52" spans="1:4" x14ac:dyDescent="0.55000000000000004">
      <c r="A52">
        <v>3307544974</v>
      </c>
      <c r="B52">
        <v>21</v>
      </c>
      <c r="C52" t="s">
        <v>1119</v>
      </c>
      <c r="D52">
        <v>11</v>
      </c>
    </row>
    <row r="53" spans="1:4" x14ac:dyDescent="0.55000000000000004">
      <c r="A53">
        <v>3308089012</v>
      </c>
      <c r="B53">
        <v>21</v>
      </c>
      <c r="C53" t="s">
        <v>1119</v>
      </c>
      <c r="D53">
        <v>1</v>
      </c>
    </row>
    <row r="54" spans="1:4" x14ac:dyDescent="0.55000000000000004">
      <c r="A54">
        <v>3308341114</v>
      </c>
      <c r="B54">
        <v>21</v>
      </c>
      <c r="C54" t="s">
        <v>1119</v>
      </c>
      <c r="D54">
        <v>10</v>
      </c>
    </row>
    <row r="55" spans="1:4" x14ac:dyDescent="0.55000000000000004">
      <c r="A55">
        <v>3308572414</v>
      </c>
      <c r="B55">
        <v>21</v>
      </c>
      <c r="C55" t="s">
        <v>1119</v>
      </c>
      <c r="D55">
        <v>17</v>
      </c>
    </row>
    <row r="56" spans="1:4" x14ac:dyDescent="0.55000000000000004">
      <c r="A56">
        <v>3309403454</v>
      </c>
      <c r="B56">
        <v>21</v>
      </c>
      <c r="C56" t="s">
        <v>1119</v>
      </c>
      <c r="D56">
        <v>7</v>
      </c>
    </row>
    <row r="57" spans="1:4" x14ac:dyDescent="0.55000000000000004">
      <c r="A57">
        <v>3605528507</v>
      </c>
      <c r="B57">
        <v>21</v>
      </c>
      <c r="C57" t="s">
        <v>1120</v>
      </c>
      <c r="D57">
        <v>8</v>
      </c>
    </row>
    <row r="58" spans="1:4" x14ac:dyDescent="0.55000000000000004">
      <c r="A58">
        <v>3605631337</v>
      </c>
      <c r="B58">
        <v>21</v>
      </c>
      <c r="C58" t="s">
        <v>1120</v>
      </c>
      <c r="D58">
        <v>11</v>
      </c>
    </row>
    <row r="59" spans="1:4" x14ac:dyDescent="0.55000000000000004">
      <c r="A59">
        <v>3605709348</v>
      </c>
      <c r="B59">
        <v>21</v>
      </c>
      <c r="C59" t="s">
        <v>1120</v>
      </c>
      <c r="D59">
        <v>2</v>
      </c>
    </row>
    <row r="60" spans="1:4" x14ac:dyDescent="0.55000000000000004">
      <c r="A60">
        <v>3605743665</v>
      </c>
      <c r="B60">
        <v>21</v>
      </c>
      <c r="C60" t="s">
        <v>1120</v>
      </c>
      <c r="D60">
        <v>4</v>
      </c>
    </row>
    <row r="61" spans="1:4" x14ac:dyDescent="0.55000000000000004">
      <c r="A61">
        <v>3605809770</v>
      </c>
      <c r="B61">
        <v>21</v>
      </c>
      <c r="C61" t="s">
        <v>1120</v>
      </c>
      <c r="D61">
        <v>1</v>
      </c>
    </row>
    <row r="62" spans="1:4" x14ac:dyDescent="0.55000000000000004">
      <c r="A62">
        <v>3605827135</v>
      </c>
      <c r="B62">
        <v>21</v>
      </c>
      <c r="C62" t="s">
        <v>1120</v>
      </c>
      <c r="D62">
        <v>6</v>
      </c>
    </row>
    <row r="63" spans="1:4" x14ac:dyDescent="0.55000000000000004">
      <c r="A63">
        <v>3605864497</v>
      </c>
      <c r="B63">
        <v>21</v>
      </c>
      <c r="C63" t="s">
        <v>1120</v>
      </c>
      <c r="D63">
        <v>7</v>
      </c>
    </row>
    <row r="64" spans="1:4" x14ac:dyDescent="0.55000000000000004">
      <c r="A64">
        <v>3605923236</v>
      </c>
      <c r="B64">
        <v>21</v>
      </c>
      <c r="C64" t="s">
        <v>1120</v>
      </c>
      <c r="D64">
        <v>16</v>
      </c>
    </row>
    <row r="65" spans="1:4" x14ac:dyDescent="0.55000000000000004">
      <c r="A65">
        <v>3605951674</v>
      </c>
      <c r="B65">
        <v>21</v>
      </c>
      <c r="C65" t="s">
        <v>1120</v>
      </c>
      <c r="D65">
        <v>15</v>
      </c>
    </row>
    <row r="66" spans="1:4" x14ac:dyDescent="0.55000000000000004">
      <c r="A66">
        <v>3606032806</v>
      </c>
      <c r="B66">
        <v>21</v>
      </c>
      <c r="C66" t="s">
        <v>1120</v>
      </c>
      <c r="D66">
        <v>10</v>
      </c>
    </row>
    <row r="67" spans="1:4" x14ac:dyDescent="0.55000000000000004">
      <c r="A67">
        <v>3606053072</v>
      </c>
      <c r="B67">
        <v>21</v>
      </c>
      <c r="C67" t="s">
        <v>1120</v>
      </c>
      <c r="D67">
        <v>12</v>
      </c>
    </row>
    <row r="68" spans="1:4" x14ac:dyDescent="0.55000000000000004">
      <c r="A68">
        <v>3606141744</v>
      </c>
      <c r="B68">
        <v>21</v>
      </c>
      <c r="C68" t="s">
        <v>1120</v>
      </c>
      <c r="D68">
        <v>9</v>
      </c>
    </row>
    <row r="69" spans="1:4" x14ac:dyDescent="0.55000000000000004">
      <c r="A69">
        <v>3606176586</v>
      </c>
      <c r="B69">
        <v>21</v>
      </c>
      <c r="C69" t="s">
        <v>1120</v>
      </c>
      <c r="D69">
        <v>14</v>
      </c>
    </row>
    <row r="70" spans="1:4" x14ac:dyDescent="0.55000000000000004">
      <c r="A70">
        <v>3606237007</v>
      </c>
      <c r="B70">
        <v>21</v>
      </c>
      <c r="C70" t="s">
        <v>1120</v>
      </c>
      <c r="D70">
        <v>5</v>
      </c>
    </row>
    <row r="71" spans="1:4" x14ac:dyDescent="0.55000000000000004">
      <c r="A71">
        <v>3606283456</v>
      </c>
      <c r="B71">
        <v>21</v>
      </c>
      <c r="C71" t="s">
        <v>1120</v>
      </c>
      <c r="D71">
        <v>17</v>
      </c>
    </row>
    <row r="72" spans="1:4" x14ac:dyDescent="0.55000000000000004">
      <c r="A72">
        <v>3606305351</v>
      </c>
      <c r="B72">
        <v>21</v>
      </c>
      <c r="C72" t="s">
        <v>1120</v>
      </c>
      <c r="D72">
        <v>3</v>
      </c>
    </row>
    <row r="73" spans="1:4" x14ac:dyDescent="0.55000000000000004">
      <c r="A73">
        <v>3606372075</v>
      </c>
      <c r="B73">
        <v>21</v>
      </c>
      <c r="C73" t="s">
        <v>1120</v>
      </c>
      <c r="D73">
        <v>13</v>
      </c>
    </row>
    <row r="74" spans="1:4" x14ac:dyDescent="0.55000000000000004">
      <c r="A74">
        <v>3905489655</v>
      </c>
      <c r="B74">
        <v>21</v>
      </c>
      <c r="C74" t="s">
        <v>1121</v>
      </c>
      <c r="D74">
        <v>8</v>
      </c>
    </row>
    <row r="75" spans="1:4" x14ac:dyDescent="0.55000000000000004">
      <c r="A75">
        <v>3905621718</v>
      </c>
      <c r="B75">
        <v>21</v>
      </c>
      <c r="C75" t="s">
        <v>1121</v>
      </c>
      <c r="D75">
        <v>11</v>
      </c>
    </row>
    <row r="76" spans="1:4" x14ac:dyDescent="0.55000000000000004">
      <c r="A76">
        <v>3905780676</v>
      </c>
      <c r="B76">
        <v>21</v>
      </c>
      <c r="C76" t="s">
        <v>1121</v>
      </c>
      <c r="D76">
        <v>1</v>
      </c>
    </row>
    <row r="77" spans="1:4" x14ac:dyDescent="0.55000000000000004">
      <c r="A77">
        <v>3905835325</v>
      </c>
      <c r="B77">
        <v>21</v>
      </c>
      <c r="C77" t="s">
        <v>1121</v>
      </c>
      <c r="D77">
        <v>7</v>
      </c>
    </row>
    <row r="78" spans="1:4" x14ac:dyDescent="0.55000000000000004">
      <c r="A78">
        <v>3905878343</v>
      </c>
      <c r="B78">
        <v>21</v>
      </c>
      <c r="C78" t="s">
        <v>1121</v>
      </c>
      <c r="D78">
        <v>14</v>
      </c>
    </row>
    <row r="79" spans="1:4" x14ac:dyDescent="0.55000000000000004">
      <c r="A79">
        <v>3905987130</v>
      </c>
      <c r="B79">
        <v>21</v>
      </c>
      <c r="C79" t="s">
        <v>1121</v>
      </c>
      <c r="D79">
        <v>10</v>
      </c>
    </row>
    <row r="80" spans="1:4" x14ac:dyDescent="0.55000000000000004">
      <c r="A80">
        <v>3906004965</v>
      </c>
      <c r="B80">
        <v>21</v>
      </c>
      <c r="C80" t="s">
        <v>1121</v>
      </c>
      <c r="D80">
        <v>12</v>
      </c>
    </row>
    <row r="81" spans="1:4" x14ac:dyDescent="0.55000000000000004">
      <c r="A81">
        <v>3906083872</v>
      </c>
      <c r="B81">
        <v>21</v>
      </c>
      <c r="C81" t="s">
        <v>1121</v>
      </c>
      <c r="D81">
        <v>2</v>
      </c>
    </row>
    <row r="82" spans="1:4" x14ac:dyDescent="0.55000000000000004">
      <c r="A82">
        <v>3906092698</v>
      </c>
      <c r="B82">
        <v>21</v>
      </c>
      <c r="C82" t="s">
        <v>1121</v>
      </c>
      <c r="D82">
        <v>5</v>
      </c>
    </row>
    <row r="83" spans="1:4" x14ac:dyDescent="0.55000000000000004">
      <c r="A83">
        <v>3906195263</v>
      </c>
      <c r="B83">
        <v>21</v>
      </c>
      <c r="C83" t="s">
        <v>1121</v>
      </c>
      <c r="D83">
        <v>4</v>
      </c>
    </row>
    <row r="84" spans="1:4" x14ac:dyDescent="0.55000000000000004">
      <c r="A84">
        <v>3906254416</v>
      </c>
      <c r="B84">
        <v>21</v>
      </c>
      <c r="C84" t="s">
        <v>1121</v>
      </c>
      <c r="D84">
        <v>17</v>
      </c>
    </row>
    <row r="85" spans="1:4" x14ac:dyDescent="0.55000000000000004">
      <c r="A85">
        <v>3906278154</v>
      </c>
      <c r="B85">
        <v>21</v>
      </c>
      <c r="C85" t="s">
        <v>1121</v>
      </c>
      <c r="D85">
        <v>15</v>
      </c>
    </row>
    <row r="86" spans="1:4" x14ac:dyDescent="0.55000000000000004">
      <c r="A86">
        <v>3906342967</v>
      </c>
      <c r="B86">
        <v>21</v>
      </c>
      <c r="C86" t="s">
        <v>1121</v>
      </c>
      <c r="D86">
        <v>13</v>
      </c>
    </row>
    <row r="87" spans="1:4" x14ac:dyDescent="0.55000000000000004">
      <c r="A87">
        <v>3906401496</v>
      </c>
      <c r="B87">
        <v>21</v>
      </c>
      <c r="C87" t="s">
        <v>1121</v>
      </c>
      <c r="D87">
        <v>3</v>
      </c>
    </row>
    <row r="88" spans="1:4" x14ac:dyDescent="0.55000000000000004">
      <c r="A88">
        <v>3906487640</v>
      </c>
      <c r="B88">
        <v>21</v>
      </c>
      <c r="C88" t="s">
        <v>1121</v>
      </c>
      <c r="D88">
        <v>9</v>
      </c>
    </row>
    <row r="89" spans="1:4" x14ac:dyDescent="0.55000000000000004">
      <c r="A89">
        <v>3906574704</v>
      </c>
      <c r="B89">
        <v>21</v>
      </c>
      <c r="C89" t="s">
        <v>1121</v>
      </c>
      <c r="D89">
        <v>6</v>
      </c>
    </row>
    <row r="90" spans="1:4" x14ac:dyDescent="0.55000000000000004">
      <c r="A90">
        <v>3906644626</v>
      </c>
      <c r="B90">
        <v>21</v>
      </c>
      <c r="C90" t="s">
        <v>1121</v>
      </c>
      <c r="D90">
        <v>16</v>
      </c>
    </row>
    <row r="91" spans="1:4" x14ac:dyDescent="0.55000000000000004">
      <c r="A91">
        <v>4205583030</v>
      </c>
      <c r="B91">
        <v>21</v>
      </c>
      <c r="C91" t="s">
        <v>1122</v>
      </c>
      <c r="D91">
        <v>11</v>
      </c>
    </row>
    <row r="92" spans="1:4" x14ac:dyDescent="0.55000000000000004">
      <c r="A92">
        <v>4205667407</v>
      </c>
      <c r="B92">
        <v>21</v>
      </c>
      <c r="C92" t="s">
        <v>1122</v>
      </c>
      <c r="D92">
        <v>2</v>
      </c>
    </row>
    <row r="93" spans="1:4" x14ac:dyDescent="0.55000000000000004">
      <c r="A93">
        <v>4205710660</v>
      </c>
      <c r="B93">
        <v>21</v>
      </c>
      <c r="C93" t="s">
        <v>1122</v>
      </c>
      <c r="D93">
        <v>8</v>
      </c>
    </row>
    <row r="94" spans="1:4" x14ac:dyDescent="0.55000000000000004">
      <c r="A94">
        <v>4205849343</v>
      </c>
      <c r="B94">
        <v>21</v>
      </c>
      <c r="C94" t="s">
        <v>1122</v>
      </c>
      <c r="D94">
        <v>14</v>
      </c>
    </row>
    <row r="95" spans="1:4" x14ac:dyDescent="0.55000000000000004">
      <c r="A95">
        <v>4205876226</v>
      </c>
      <c r="B95">
        <v>21</v>
      </c>
      <c r="C95" t="s">
        <v>1122</v>
      </c>
      <c r="D95">
        <v>1</v>
      </c>
    </row>
    <row r="96" spans="1:4" x14ac:dyDescent="0.55000000000000004">
      <c r="A96">
        <v>4205971033</v>
      </c>
      <c r="B96">
        <v>21</v>
      </c>
      <c r="C96" t="s">
        <v>1122</v>
      </c>
      <c r="D96">
        <v>16</v>
      </c>
    </row>
    <row r="97" spans="1:4" x14ac:dyDescent="0.55000000000000004">
      <c r="A97">
        <v>4206059153</v>
      </c>
      <c r="B97">
        <v>21</v>
      </c>
      <c r="C97" t="s">
        <v>1122</v>
      </c>
      <c r="D97">
        <v>7</v>
      </c>
    </row>
    <row r="98" spans="1:4" x14ac:dyDescent="0.55000000000000004">
      <c r="A98">
        <v>4206145372</v>
      </c>
      <c r="B98">
        <v>21</v>
      </c>
      <c r="C98" t="s">
        <v>1122</v>
      </c>
      <c r="D98">
        <v>15</v>
      </c>
    </row>
    <row r="99" spans="1:4" x14ac:dyDescent="0.55000000000000004">
      <c r="A99">
        <v>4206215871</v>
      </c>
      <c r="B99">
        <v>21</v>
      </c>
      <c r="C99" t="s">
        <v>1122</v>
      </c>
      <c r="D99">
        <v>17</v>
      </c>
    </row>
    <row r="100" spans="1:4" x14ac:dyDescent="0.55000000000000004">
      <c r="A100">
        <v>4206225911</v>
      </c>
      <c r="B100">
        <v>21</v>
      </c>
      <c r="C100" t="s">
        <v>1122</v>
      </c>
      <c r="D100">
        <v>12</v>
      </c>
    </row>
    <row r="101" spans="1:4" x14ac:dyDescent="0.55000000000000004">
      <c r="A101">
        <v>4206362570</v>
      </c>
      <c r="B101">
        <v>21</v>
      </c>
      <c r="C101" t="s">
        <v>1122</v>
      </c>
      <c r="D101">
        <v>3</v>
      </c>
    </row>
    <row r="102" spans="1:4" x14ac:dyDescent="0.55000000000000004">
      <c r="A102">
        <v>4206392024</v>
      </c>
      <c r="B102">
        <v>21</v>
      </c>
      <c r="C102" t="s">
        <v>1122</v>
      </c>
      <c r="D102">
        <v>6</v>
      </c>
    </row>
    <row r="103" spans="1:4" x14ac:dyDescent="0.55000000000000004">
      <c r="A103">
        <v>4207444008</v>
      </c>
      <c r="B103">
        <v>21</v>
      </c>
      <c r="C103" t="s">
        <v>1122</v>
      </c>
      <c r="D103">
        <v>13</v>
      </c>
    </row>
    <row r="104" spans="1:4" x14ac:dyDescent="0.55000000000000004">
      <c r="A104">
        <v>4207571405</v>
      </c>
      <c r="B104">
        <v>21</v>
      </c>
      <c r="C104" t="s">
        <v>1122</v>
      </c>
      <c r="D104">
        <v>4</v>
      </c>
    </row>
    <row r="105" spans="1:4" x14ac:dyDescent="0.55000000000000004">
      <c r="A105">
        <v>4208322887</v>
      </c>
      <c r="B105">
        <v>21</v>
      </c>
      <c r="C105" t="s">
        <v>1122</v>
      </c>
      <c r="D105">
        <v>5</v>
      </c>
    </row>
    <row r="106" spans="1:4" x14ac:dyDescent="0.55000000000000004">
      <c r="A106">
        <v>4209199591</v>
      </c>
      <c r="B106">
        <v>21</v>
      </c>
      <c r="C106" t="s">
        <v>1122</v>
      </c>
      <c r="D106">
        <v>9</v>
      </c>
    </row>
    <row r="107" spans="1:4" x14ac:dyDescent="0.55000000000000004">
      <c r="A107">
        <v>4209945631</v>
      </c>
      <c r="B107">
        <v>21</v>
      </c>
      <c r="C107" t="s">
        <v>1122</v>
      </c>
      <c r="D107">
        <v>10</v>
      </c>
    </row>
    <row r="108" spans="1:4" x14ac:dyDescent="0.55000000000000004">
      <c r="A108">
        <v>4505780212</v>
      </c>
      <c r="B108">
        <v>21</v>
      </c>
      <c r="C108" t="s">
        <v>1123</v>
      </c>
      <c r="D108">
        <v>7</v>
      </c>
    </row>
    <row r="109" spans="1:4" x14ac:dyDescent="0.55000000000000004">
      <c r="A109">
        <v>4505799451</v>
      </c>
      <c r="B109">
        <v>21</v>
      </c>
      <c r="C109" t="s">
        <v>1123</v>
      </c>
      <c r="D109">
        <v>8</v>
      </c>
    </row>
    <row r="110" spans="1:4" x14ac:dyDescent="0.55000000000000004">
      <c r="A110">
        <v>4505837980</v>
      </c>
      <c r="B110">
        <v>21</v>
      </c>
      <c r="C110" t="s">
        <v>1123</v>
      </c>
      <c r="D110">
        <v>1</v>
      </c>
    </row>
    <row r="111" spans="1:4" x14ac:dyDescent="0.55000000000000004">
      <c r="A111">
        <v>4505899891</v>
      </c>
      <c r="B111">
        <v>21</v>
      </c>
      <c r="C111" t="s">
        <v>1123</v>
      </c>
      <c r="D111">
        <v>11</v>
      </c>
    </row>
    <row r="112" spans="1:4" x14ac:dyDescent="0.55000000000000004">
      <c r="A112">
        <v>4505951780</v>
      </c>
      <c r="B112">
        <v>21</v>
      </c>
      <c r="C112" t="s">
        <v>1123</v>
      </c>
      <c r="D112">
        <v>16</v>
      </c>
    </row>
    <row r="113" spans="1:4" x14ac:dyDescent="0.55000000000000004">
      <c r="A113">
        <v>4505991202</v>
      </c>
      <c r="B113">
        <v>21</v>
      </c>
      <c r="C113" t="s">
        <v>1123</v>
      </c>
      <c r="D113">
        <v>15</v>
      </c>
    </row>
    <row r="114" spans="1:4" x14ac:dyDescent="0.55000000000000004">
      <c r="A114">
        <v>4506071878</v>
      </c>
      <c r="B114">
        <v>21</v>
      </c>
      <c r="C114" t="s">
        <v>1123</v>
      </c>
      <c r="D114">
        <v>14</v>
      </c>
    </row>
    <row r="115" spans="1:4" x14ac:dyDescent="0.55000000000000004">
      <c r="A115">
        <v>4506255052</v>
      </c>
      <c r="B115">
        <v>21</v>
      </c>
      <c r="C115" t="s">
        <v>1123</v>
      </c>
      <c r="D115">
        <v>2</v>
      </c>
    </row>
    <row r="116" spans="1:4" x14ac:dyDescent="0.55000000000000004">
      <c r="A116">
        <v>4506271928</v>
      </c>
      <c r="B116">
        <v>21</v>
      </c>
      <c r="C116" t="s">
        <v>1123</v>
      </c>
      <c r="D116">
        <v>4</v>
      </c>
    </row>
    <row r="117" spans="1:4" x14ac:dyDescent="0.55000000000000004">
      <c r="A117">
        <v>4506302341</v>
      </c>
      <c r="B117">
        <v>21</v>
      </c>
      <c r="C117" t="s">
        <v>1123</v>
      </c>
      <c r="D117">
        <v>12</v>
      </c>
    </row>
    <row r="118" spans="1:4" x14ac:dyDescent="0.55000000000000004">
      <c r="A118">
        <v>4506311277</v>
      </c>
      <c r="B118">
        <v>21</v>
      </c>
      <c r="C118" t="s">
        <v>1123</v>
      </c>
      <c r="D118">
        <v>9</v>
      </c>
    </row>
    <row r="119" spans="1:4" x14ac:dyDescent="0.55000000000000004">
      <c r="A119">
        <v>4506409488</v>
      </c>
      <c r="B119">
        <v>21</v>
      </c>
      <c r="C119" t="s">
        <v>1123</v>
      </c>
      <c r="D119">
        <v>5</v>
      </c>
    </row>
    <row r="120" spans="1:4" x14ac:dyDescent="0.55000000000000004">
      <c r="A120">
        <v>4506521006</v>
      </c>
      <c r="B120">
        <v>21</v>
      </c>
      <c r="C120" t="s">
        <v>1123</v>
      </c>
      <c r="D120">
        <v>6</v>
      </c>
    </row>
    <row r="121" spans="1:4" x14ac:dyDescent="0.55000000000000004">
      <c r="A121">
        <v>4506570789</v>
      </c>
      <c r="B121">
        <v>21</v>
      </c>
      <c r="C121" t="s">
        <v>1123</v>
      </c>
      <c r="D121">
        <v>10</v>
      </c>
    </row>
    <row r="122" spans="1:4" x14ac:dyDescent="0.55000000000000004">
      <c r="A122">
        <v>4506903881</v>
      </c>
      <c r="B122">
        <v>21</v>
      </c>
      <c r="C122" t="s">
        <v>1123</v>
      </c>
      <c r="D122">
        <v>13</v>
      </c>
    </row>
    <row r="123" spans="1:4" x14ac:dyDescent="0.55000000000000004">
      <c r="A123">
        <v>4506936785</v>
      </c>
      <c r="B123">
        <v>21</v>
      </c>
      <c r="C123" t="s">
        <v>1123</v>
      </c>
      <c r="D123">
        <v>17</v>
      </c>
    </row>
    <row r="124" spans="1:4" x14ac:dyDescent="0.55000000000000004">
      <c r="A124">
        <v>4513064187</v>
      </c>
      <c r="B124">
        <v>21</v>
      </c>
      <c r="C124" t="s">
        <v>1123</v>
      </c>
      <c r="D124">
        <v>3</v>
      </c>
    </row>
    <row r="125" spans="1:4" x14ac:dyDescent="0.55000000000000004">
      <c r="A125">
        <v>4805640125</v>
      </c>
      <c r="B125">
        <v>21</v>
      </c>
      <c r="C125" t="s">
        <v>1124</v>
      </c>
      <c r="D125">
        <v>11</v>
      </c>
    </row>
    <row r="126" spans="1:4" x14ac:dyDescent="0.55000000000000004">
      <c r="A126">
        <v>4805712583</v>
      </c>
      <c r="B126">
        <v>21</v>
      </c>
      <c r="C126" t="s">
        <v>1124</v>
      </c>
      <c r="D126">
        <v>6</v>
      </c>
    </row>
    <row r="127" spans="1:4" x14ac:dyDescent="0.55000000000000004">
      <c r="A127">
        <v>4805773635</v>
      </c>
      <c r="B127">
        <v>21</v>
      </c>
      <c r="C127" t="s">
        <v>1124</v>
      </c>
      <c r="D127">
        <v>8</v>
      </c>
    </row>
    <row r="128" spans="1:4" x14ac:dyDescent="0.55000000000000004">
      <c r="A128">
        <v>4805802866</v>
      </c>
      <c r="B128">
        <v>21</v>
      </c>
      <c r="C128" t="s">
        <v>1124</v>
      </c>
      <c r="D128">
        <v>1</v>
      </c>
    </row>
    <row r="129" spans="1:4" x14ac:dyDescent="0.55000000000000004">
      <c r="A129">
        <v>4805889016</v>
      </c>
      <c r="B129">
        <v>21</v>
      </c>
      <c r="C129" t="s">
        <v>1124</v>
      </c>
      <c r="D129">
        <v>7</v>
      </c>
    </row>
    <row r="130" spans="1:4" x14ac:dyDescent="0.55000000000000004">
      <c r="A130">
        <v>4805912965</v>
      </c>
      <c r="B130">
        <v>21</v>
      </c>
      <c r="C130" t="s">
        <v>1124</v>
      </c>
      <c r="D130">
        <v>16</v>
      </c>
    </row>
    <row r="131" spans="1:4" x14ac:dyDescent="0.55000000000000004">
      <c r="A131">
        <v>4805960467</v>
      </c>
      <c r="B131">
        <v>21</v>
      </c>
      <c r="C131" t="s">
        <v>1124</v>
      </c>
      <c r="D131">
        <v>15</v>
      </c>
    </row>
    <row r="132" spans="1:4" x14ac:dyDescent="0.55000000000000004">
      <c r="A132">
        <v>4805992676</v>
      </c>
      <c r="B132">
        <v>21</v>
      </c>
      <c r="C132" t="s">
        <v>1124</v>
      </c>
      <c r="D132">
        <v>4</v>
      </c>
    </row>
    <row r="133" spans="1:4" x14ac:dyDescent="0.55000000000000004">
      <c r="A133">
        <v>4806022241</v>
      </c>
      <c r="B133">
        <v>21</v>
      </c>
      <c r="C133" t="s">
        <v>1124</v>
      </c>
      <c r="D133">
        <v>10</v>
      </c>
    </row>
    <row r="134" spans="1:4" x14ac:dyDescent="0.55000000000000004">
      <c r="A134">
        <v>4806117975</v>
      </c>
      <c r="B134">
        <v>21</v>
      </c>
      <c r="C134" t="s">
        <v>1124</v>
      </c>
      <c r="D134">
        <v>5</v>
      </c>
    </row>
    <row r="135" spans="1:4" x14ac:dyDescent="0.55000000000000004">
      <c r="A135">
        <v>4806166324</v>
      </c>
      <c r="B135">
        <v>21</v>
      </c>
      <c r="C135" t="s">
        <v>1124</v>
      </c>
      <c r="D135">
        <v>14</v>
      </c>
    </row>
    <row r="136" spans="1:4" x14ac:dyDescent="0.55000000000000004">
      <c r="A136">
        <v>4806214993</v>
      </c>
      <c r="B136">
        <v>21</v>
      </c>
      <c r="C136" t="s">
        <v>1124</v>
      </c>
      <c r="D136">
        <v>2</v>
      </c>
    </row>
    <row r="137" spans="1:4" x14ac:dyDescent="0.55000000000000004">
      <c r="A137">
        <v>4806253549</v>
      </c>
      <c r="B137">
        <v>21</v>
      </c>
      <c r="C137" t="s">
        <v>1124</v>
      </c>
      <c r="D137">
        <v>17</v>
      </c>
    </row>
    <row r="138" spans="1:4" x14ac:dyDescent="0.55000000000000004">
      <c r="A138">
        <v>4806365183</v>
      </c>
      <c r="B138">
        <v>21</v>
      </c>
      <c r="C138" t="s">
        <v>1124</v>
      </c>
      <c r="D138">
        <v>13</v>
      </c>
    </row>
    <row r="139" spans="1:4" x14ac:dyDescent="0.55000000000000004">
      <c r="A139">
        <v>4807902736</v>
      </c>
      <c r="B139">
        <v>21</v>
      </c>
      <c r="C139" t="s">
        <v>1124</v>
      </c>
      <c r="D139">
        <v>9</v>
      </c>
    </row>
    <row r="140" spans="1:4" x14ac:dyDescent="0.55000000000000004">
      <c r="A140">
        <v>5105842501</v>
      </c>
      <c r="B140">
        <v>21</v>
      </c>
      <c r="C140" t="s">
        <v>1125</v>
      </c>
      <c r="D140">
        <v>11</v>
      </c>
    </row>
    <row r="141" spans="1:4" x14ac:dyDescent="0.55000000000000004">
      <c r="A141">
        <v>5105871442</v>
      </c>
      <c r="B141">
        <v>21</v>
      </c>
      <c r="C141" t="s">
        <v>1125</v>
      </c>
      <c r="D141">
        <v>14</v>
      </c>
    </row>
    <row r="142" spans="1:4" x14ac:dyDescent="0.55000000000000004">
      <c r="A142">
        <v>5105944317</v>
      </c>
      <c r="B142">
        <v>21</v>
      </c>
      <c r="C142" t="s">
        <v>1125</v>
      </c>
      <c r="D142">
        <v>4</v>
      </c>
    </row>
    <row r="143" spans="1:4" x14ac:dyDescent="0.55000000000000004">
      <c r="A143">
        <v>5105962343</v>
      </c>
      <c r="B143">
        <v>21</v>
      </c>
      <c r="C143" t="s">
        <v>1125</v>
      </c>
      <c r="D143">
        <v>7</v>
      </c>
    </row>
    <row r="144" spans="1:4" x14ac:dyDescent="0.55000000000000004">
      <c r="A144">
        <v>5106018577</v>
      </c>
      <c r="B144">
        <v>21</v>
      </c>
      <c r="C144" t="s">
        <v>1125</v>
      </c>
      <c r="D144">
        <v>16</v>
      </c>
    </row>
    <row r="145" spans="1:4" x14ac:dyDescent="0.55000000000000004">
      <c r="A145">
        <v>5106118175</v>
      </c>
      <c r="B145">
        <v>21</v>
      </c>
      <c r="C145" t="s">
        <v>1125</v>
      </c>
      <c r="D145">
        <v>10</v>
      </c>
    </row>
    <row r="146" spans="1:4" x14ac:dyDescent="0.55000000000000004">
      <c r="A146">
        <v>5106193003</v>
      </c>
      <c r="B146">
        <v>21</v>
      </c>
      <c r="C146" t="s">
        <v>1125</v>
      </c>
      <c r="D146">
        <v>15</v>
      </c>
    </row>
    <row r="147" spans="1:4" x14ac:dyDescent="0.55000000000000004">
      <c r="A147">
        <v>5106595702</v>
      </c>
      <c r="B147">
        <v>21</v>
      </c>
      <c r="C147" t="s">
        <v>1125</v>
      </c>
      <c r="D147">
        <v>13</v>
      </c>
    </row>
    <row r="148" spans="1:4" x14ac:dyDescent="0.55000000000000004">
      <c r="A148">
        <v>5106807578</v>
      </c>
      <c r="B148">
        <v>21</v>
      </c>
      <c r="C148" t="s">
        <v>1125</v>
      </c>
      <c r="D148">
        <v>17</v>
      </c>
    </row>
    <row r="149" spans="1:4" x14ac:dyDescent="0.55000000000000004">
      <c r="A149">
        <v>5107429375</v>
      </c>
      <c r="B149">
        <v>21</v>
      </c>
      <c r="C149" t="s">
        <v>1125</v>
      </c>
      <c r="D149">
        <v>3</v>
      </c>
    </row>
    <row r="150" spans="1:4" x14ac:dyDescent="0.55000000000000004">
      <c r="A150">
        <v>5107911866</v>
      </c>
      <c r="B150">
        <v>21</v>
      </c>
      <c r="C150" t="s">
        <v>1125</v>
      </c>
      <c r="D150">
        <v>1</v>
      </c>
    </row>
    <row r="151" spans="1:4" x14ac:dyDescent="0.55000000000000004">
      <c r="A151">
        <v>5108433915</v>
      </c>
      <c r="B151">
        <v>21</v>
      </c>
      <c r="C151" t="s">
        <v>1125</v>
      </c>
      <c r="D151">
        <v>6</v>
      </c>
    </row>
    <row r="152" spans="1:4" x14ac:dyDescent="0.55000000000000004">
      <c r="A152">
        <v>5108494257</v>
      </c>
      <c r="B152">
        <v>21</v>
      </c>
      <c r="C152" t="s">
        <v>1125</v>
      </c>
      <c r="D152">
        <v>9</v>
      </c>
    </row>
    <row r="153" spans="1:4" x14ac:dyDescent="0.55000000000000004">
      <c r="A153">
        <v>5108527723</v>
      </c>
      <c r="B153">
        <v>21</v>
      </c>
      <c r="C153" t="s">
        <v>1125</v>
      </c>
      <c r="D153">
        <v>8</v>
      </c>
    </row>
    <row r="154" spans="1:4" x14ac:dyDescent="0.55000000000000004">
      <c r="A154">
        <v>5109166649</v>
      </c>
      <c r="B154">
        <v>21</v>
      </c>
      <c r="C154" t="s">
        <v>1125</v>
      </c>
      <c r="D154">
        <v>2</v>
      </c>
    </row>
    <row r="155" spans="1:4" x14ac:dyDescent="0.55000000000000004">
      <c r="A155">
        <v>5109331774</v>
      </c>
      <c r="B155">
        <v>21</v>
      </c>
      <c r="C155" t="s">
        <v>1125</v>
      </c>
      <c r="D155">
        <v>5</v>
      </c>
    </row>
    <row r="156" spans="1:4" x14ac:dyDescent="0.55000000000000004">
      <c r="A156">
        <v>5109533272</v>
      </c>
      <c r="B156">
        <v>21</v>
      </c>
      <c r="C156" t="s">
        <v>1125</v>
      </c>
      <c r="D156">
        <v>12</v>
      </c>
    </row>
    <row r="157" spans="1:4" x14ac:dyDescent="0.55000000000000004">
      <c r="A157">
        <v>5405779701</v>
      </c>
      <c r="B157">
        <v>21</v>
      </c>
      <c r="C157" t="s">
        <v>1126</v>
      </c>
      <c r="D157">
        <v>6</v>
      </c>
    </row>
    <row r="158" spans="1:4" x14ac:dyDescent="0.55000000000000004">
      <c r="A158">
        <v>5405842328</v>
      </c>
      <c r="B158">
        <v>21</v>
      </c>
      <c r="C158" t="s">
        <v>1126</v>
      </c>
      <c r="D158">
        <v>14</v>
      </c>
    </row>
    <row r="159" spans="1:4" x14ac:dyDescent="0.55000000000000004">
      <c r="A159">
        <v>5405887392</v>
      </c>
      <c r="B159">
        <v>21</v>
      </c>
      <c r="C159" t="s">
        <v>1126</v>
      </c>
      <c r="D159">
        <v>2</v>
      </c>
    </row>
    <row r="160" spans="1:4" x14ac:dyDescent="0.55000000000000004">
      <c r="A160">
        <v>5405989580</v>
      </c>
      <c r="B160">
        <v>21</v>
      </c>
      <c r="C160" t="s">
        <v>1126</v>
      </c>
      <c r="D160">
        <v>16</v>
      </c>
    </row>
    <row r="161" spans="1:4" x14ac:dyDescent="0.55000000000000004">
      <c r="A161">
        <v>5406244236</v>
      </c>
      <c r="B161">
        <v>21</v>
      </c>
      <c r="C161" t="s">
        <v>1126</v>
      </c>
      <c r="D161">
        <v>12</v>
      </c>
    </row>
    <row r="162" spans="1:4" x14ac:dyDescent="0.55000000000000004">
      <c r="A162">
        <v>5406318106</v>
      </c>
      <c r="B162">
        <v>21</v>
      </c>
      <c r="C162" t="s">
        <v>1126</v>
      </c>
      <c r="D162">
        <v>7</v>
      </c>
    </row>
    <row r="163" spans="1:4" x14ac:dyDescent="0.55000000000000004">
      <c r="A163">
        <v>5406502694</v>
      </c>
      <c r="B163">
        <v>21</v>
      </c>
      <c r="C163" t="s">
        <v>1126</v>
      </c>
      <c r="D163">
        <v>17</v>
      </c>
    </row>
    <row r="164" spans="1:4" x14ac:dyDescent="0.55000000000000004">
      <c r="A164">
        <v>5406527432</v>
      </c>
      <c r="B164">
        <v>21</v>
      </c>
      <c r="C164" t="s">
        <v>1126</v>
      </c>
      <c r="D164">
        <v>15</v>
      </c>
    </row>
    <row r="165" spans="1:4" x14ac:dyDescent="0.55000000000000004">
      <c r="A165">
        <v>5406695786</v>
      </c>
      <c r="B165">
        <v>21</v>
      </c>
      <c r="C165" t="s">
        <v>1126</v>
      </c>
      <c r="D165">
        <v>11</v>
      </c>
    </row>
    <row r="166" spans="1:4" x14ac:dyDescent="0.55000000000000004">
      <c r="A166">
        <v>5406705225</v>
      </c>
      <c r="B166">
        <v>21</v>
      </c>
      <c r="C166" t="s">
        <v>1126</v>
      </c>
      <c r="D166">
        <v>10</v>
      </c>
    </row>
    <row r="167" spans="1:4" x14ac:dyDescent="0.55000000000000004">
      <c r="A167">
        <v>5407230860</v>
      </c>
      <c r="B167">
        <v>21</v>
      </c>
      <c r="C167" t="s">
        <v>1126</v>
      </c>
      <c r="D167">
        <v>13</v>
      </c>
    </row>
    <row r="168" spans="1:4" x14ac:dyDescent="0.55000000000000004">
      <c r="A168">
        <v>5407242214</v>
      </c>
      <c r="B168">
        <v>21</v>
      </c>
      <c r="C168" t="s">
        <v>1126</v>
      </c>
      <c r="D168">
        <v>3</v>
      </c>
    </row>
    <row r="169" spans="1:4" x14ac:dyDescent="0.55000000000000004">
      <c r="A169">
        <v>5409165283</v>
      </c>
      <c r="B169">
        <v>21</v>
      </c>
      <c r="C169" t="s">
        <v>1126</v>
      </c>
      <c r="D169">
        <v>4</v>
      </c>
    </row>
    <row r="170" spans="1:4" x14ac:dyDescent="0.55000000000000004">
      <c r="A170">
        <v>5409437495</v>
      </c>
      <c r="B170">
        <v>21</v>
      </c>
      <c r="C170" t="s">
        <v>1126</v>
      </c>
      <c r="D170">
        <v>5</v>
      </c>
    </row>
    <row r="171" spans="1:4" x14ac:dyDescent="0.55000000000000004">
      <c r="A171">
        <v>5410970972</v>
      </c>
      <c r="B171">
        <v>21</v>
      </c>
      <c r="C171" t="s">
        <v>1126</v>
      </c>
      <c r="D171">
        <v>8</v>
      </c>
    </row>
    <row r="172" spans="1:4" x14ac:dyDescent="0.55000000000000004">
      <c r="A172">
        <v>5705598766</v>
      </c>
      <c r="B172">
        <v>21</v>
      </c>
      <c r="C172" t="s">
        <v>1127</v>
      </c>
      <c r="D172">
        <v>2</v>
      </c>
    </row>
    <row r="173" spans="1:4" x14ac:dyDescent="0.55000000000000004">
      <c r="A173">
        <v>5705788959</v>
      </c>
      <c r="B173">
        <v>21</v>
      </c>
      <c r="C173" t="s">
        <v>1127</v>
      </c>
      <c r="D173">
        <v>7</v>
      </c>
    </row>
    <row r="174" spans="1:4" x14ac:dyDescent="0.55000000000000004">
      <c r="A174">
        <v>5705813146</v>
      </c>
      <c r="B174">
        <v>21</v>
      </c>
      <c r="C174" t="s">
        <v>1127</v>
      </c>
      <c r="D174">
        <v>14</v>
      </c>
    </row>
    <row r="175" spans="1:4" x14ac:dyDescent="0.55000000000000004">
      <c r="A175">
        <v>5705883075</v>
      </c>
      <c r="B175">
        <v>21</v>
      </c>
      <c r="C175" t="s">
        <v>1127</v>
      </c>
      <c r="D175">
        <v>15</v>
      </c>
    </row>
    <row r="176" spans="1:4" x14ac:dyDescent="0.55000000000000004">
      <c r="A176">
        <v>5705893389</v>
      </c>
      <c r="B176">
        <v>21</v>
      </c>
      <c r="C176" t="s">
        <v>1127</v>
      </c>
      <c r="D176">
        <v>16</v>
      </c>
    </row>
    <row r="177" spans="1:4" x14ac:dyDescent="0.55000000000000004">
      <c r="A177">
        <v>5705965175</v>
      </c>
      <c r="B177">
        <v>21</v>
      </c>
      <c r="C177" t="s">
        <v>1127</v>
      </c>
      <c r="D177">
        <v>12</v>
      </c>
    </row>
    <row r="178" spans="1:4" x14ac:dyDescent="0.55000000000000004">
      <c r="A178">
        <v>5706234208</v>
      </c>
      <c r="B178">
        <v>21</v>
      </c>
      <c r="C178" t="s">
        <v>1127</v>
      </c>
      <c r="D178">
        <v>17</v>
      </c>
    </row>
    <row r="179" spans="1:4" x14ac:dyDescent="0.55000000000000004">
      <c r="A179">
        <v>5706297368</v>
      </c>
      <c r="B179">
        <v>21</v>
      </c>
      <c r="C179" t="s">
        <v>1127</v>
      </c>
      <c r="D179">
        <v>13</v>
      </c>
    </row>
    <row r="180" spans="1:4" x14ac:dyDescent="0.55000000000000004">
      <c r="A180">
        <v>5706508834</v>
      </c>
      <c r="B180">
        <v>21</v>
      </c>
      <c r="C180" t="s">
        <v>1127</v>
      </c>
      <c r="D180">
        <v>11</v>
      </c>
    </row>
    <row r="181" spans="1:4" x14ac:dyDescent="0.55000000000000004">
      <c r="A181">
        <v>5707505523</v>
      </c>
      <c r="B181">
        <v>21</v>
      </c>
      <c r="C181" t="s">
        <v>1127</v>
      </c>
      <c r="D181">
        <v>8</v>
      </c>
    </row>
    <row r="182" spans="1:4" x14ac:dyDescent="0.55000000000000004">
      <c r="A182">
        <v>5708001352</v>
      </c>
      <c r="B182">
        <v>21</v>
      </c>
      <c r="C182" t="s">
        <v>1127</v>
      </c>
      <c r="D182">
        <v>4</v>
      </c>
    </row>
    <row r="183" spans="1:4" x14ac:dyDescent="0.55000000000000004">
      <c r="A183">
        <v>5708349913</v>
      </c>
      <c r="B183">
        <v>21</v>
      </c>
      <c r="C183" t="s">
        <v>1127</v>
      </c>
      <c r="D183">
        <v>9</v>
      </c>
    </row>
    <row r="184" spans="1:4" x14ac:dyDescent="0.55000000000000004">
      <c r="A184">
        <v>5708667664</v>
      </c>
      <c r="B184">
        <v>21</v>
      </c>
      <c r="C184" t="s">
        <v>1127</v>
      </c>
      <c r="D184">
        <v>5</v>
      </c>
    </row>
    <row r="185" spans="1:4" x14ac:dyDescent="0.55000000000000004">
      <c r="A185">
        <v>6005751083</v>
      </c>
      <c r="B185">
        <v>21</v>
      </c>
      <c r="C185" t="s">
        <v>1128</v>
      </c>
      <c r="D185">
        <v>6</v>
      </c>
    </row>
    <row r="186" spans="1:4" x14ac:dyDescent="0.55000000000000004">
      <c r="A186">
        <v>6005803002</v>
      </c>
      <c r="B186">
        <v>21</v>
      </c>
      <c r="C186" t="s">
        <v>1128</v>
      </c>
      <c r="D186">
        <v>2</v>
      </c>
    </row>
    <row r="187" spans="1:4" x14ac:dyDescent="0.55000000000000004">
      <c r="A187">
        <v>6005865502</v>
      </c>
      <c r="B187">
        <v>21</v>
      </c>
      <c r="C187" t="s">
        <v>1128</v>
      </c>
      <c r="D187">
        <v>7</v>
      </c>
    </row>
    <row r="188" spans="1:4" x14ac:dyDescent="0.55000000000000004">
      <c r="A188">
        <v>6006070662</v>
      </c>
      <c r="B188">
        <v>21</v>
      </c>
      <c r="C188" t="s">
        <v>1128</v>
      </c>
      <c r="D188">
        <v>12</v>
      </c>
    </row>
    <row r="189" spans="1:4" x14ac:dyDescent="0.55000000000000004">
      <c r="A189">
        <v>6006149486</v>
      </c>
      <c r="B189">
        <v>21</v>
      </c>
      <c r="C189" t="s">
        <v>1128</v>
      </c>
      <c r="D189">
        <v>14</v>
      </c>
    </row>
    <row r="190" spans="1:4" x14ac:dyDescent="0.55000000000000004">
      <c r="A190">
        <v>6006167682</v>
      </c>
      <c r="B190">
        <v>21</v>
      </c>
      <c r="C190" t="s">
        <v>1128</v>
      </c>
      <c r="D190">
        <v>16</v>
      </c>
    </row>
    <row r="191" spans="1:4" x14ac:dyDescent="0.55000000000000004">
      <c r="A191">
        <v>6006179396</v>
      </c>
      <c r="B191">
        <v>21</v>
      </c>
      <c r="C191" t="s">
        <v>1128</v>
      </c>
      <c r="D191">
        <v>15</v>
      </c>
    </row>
    <row r="192" spans="1:4" x14ac:dyDescent="0.55000000000000004">
      <c r="A192">
        <v>6006393463</v>
      </c>
      <c r="B192">
        <v>21</v>
      </c>
      <c r="C192" t="s">
        <v>1128</v>
      </c>
      <c r="D192">
        <v>13</v>
      </c>
    </row>
    <row r="193" spans="1:4" x14ac:dyDescent="0.55000000000000004">
      <c r="A193">
        <v>6006408745</v>
      </c>
      <c r="B193">
        <v>21</v>
      </c>
      <c r="C193" t="s">
        <v>1128</v>
      </c>
      <c r="D193">
        <v>10</v>
      </c>
    </row>
    <row r="194" spans="1:4" x14ac:dyDescent="0.55000000000000004">
      <c r="A194">
        <v>6006774128</v>
      </c>
      <c r="B194">
        <v>21</v>
      </c>
      <c r="C194" t="s">
        <v>1128</v>
      </c>
      <c r="D194">
        <v>11</v>
      </c>
    </row>
    <row r="195" spans="1:4" x14ac:dyDescent="0.55000000000000004">
      <c r="A195">
        <v>6007847332</v>
      </c>
      <c r="B195">
        <v>21</v>
      </c>
      <c r="C195" t="s">
        <v>1128</v>
      </c>
      <c r="D195">
        <v>4</v>
      </c>
    </row>
    <row r="196" spans="1:4" x14ac:dyDescent="0.55000000000000004">
      <c r="A196">
        <v>6007860049</v>
      </c>
      <c r="B196">
        <v>21</v>
      </c>
      <c r="C196" t="s">
        <v>1128</v>
      </c>
      <c r="D196">
        <v>1</v>
      </c>
    </row>
    <row r="197" spans="1:4" x14ac:dyDescent="0.55000000000000004">
      <c r="A197">
        <v>6008075460</v>
      </c>
      <c r="B197">
        <v>21</v>
      </c>
      <c r="C197" t="s">
        <v>1128</v>
      </c>
      <c r="D197">
        <v>8</v>
      </c>
    </row>
    <row r="198" spans="1:4" x14ac:dyDescent="0.55000000000000004">
      <c r="A198">
        <v>6008301538</v>
      </c>
      <c r="B198">
        <v>21</v>
      </c>
      <c r="C198" t="s">
        <v>1128</v>
      </c>
      <c r="D198">
        <v>9</v>
      </c>
    </row>
    <row r="199" spans="1:4" x14ac:dyDescent="0.55000000000000004">
      <c r="A199">
        <v>6008504466</v>
      </c>
      <c r="B199">
        <v>21</v>
      </c>
      <c r="C199" t="s">
        <v>1128</v>
      </c>
      <c r="D199">
        <v>5</v>
      </c>
    </row>
    <row r="200" spans="1:4" x14ac:dyDescent="0.55000000000000004">
      <c r="A200">
        <v>6008560779</v>
      </c>
      <c r="B200">
        <v>21</v>
      </c>
      <c r="C200" t="s">
        <v>1128</v>
      </c>
      <c r="D200">
        <v>17</v>
      </c>
    </row>
    <row r="201" spans="1:4" x14ac:dyDescent="0.55000000000000004">
      <c r="A201">
        <v>6305553671</v>
      </c>
      <c r="B201">
        <v>21</v>
      </c>
      <c r="C201" t="s">
        <v>1129</v>
      </c>
      <c r="D201">
        <v>11</v>
      </c>
    </row>
    <row r="202" spans="1:4" x14ac:dyDescent="0.55000000000000004">
      <c r="A202">
        <v>6305606171</v>
      </c>
      <c r="B202">
        <v>21</v>
      </c>
      <c r="C202" t="s">
        <v>1129</v>
      </c>
      <c r="D202">
        <v>6</v>
      </c>
    </row>
    <row r="203" spans="1:4" x14ac:dyDescent="0.55000000000000004">
      <c r="A203">
        <v>6305681688</v>
      </c>
      <c r="B203">
        <v>21</v>
      </c>
      <c r="C203" t="s">
        <v>1129</v>
      </c>
      <c r="D203">
        <v>2</v>
      </c>
    </row>
    <row r="204" spans="1:4" x14ac:dyDescent="0.55000000000000004">
      <c r="A204">
        <v>6305905927</v>
      </c>
      <c r="B204">
        <v>21</v>
      </c>
      <c r="C204" t="s">
        <v>1129</v>
      </c>
      <c r="D204">
        <v>10</v>
      </c>
    </row>
    <row r="205" spans="1:4" x14ac:dyDescent="0.55000000000000004">
      <c r="A205">
        <v>6305969304</v>
      </c>
      <c r="B205">
        <v>21</v>
      </c>
      <c r="C205" t="s">
        <v>1129</v>
      </c>
      <c r="D205">
        <v>15</v>
      </c>
    </row>
    <row r="206" spans="1:4" x14ac:dyDescent="0.55000000000000004">
      <c r="A206">
        <v>6306010586</v>
      </c>
      <c r="B206">
        <v>21</v>
      </c>
      <c r="C206" t="s">
        <v>1129</v>
      </c>
      <c r="D206">
        <v>16</v>
      </c>
    </row>
    <row r="207" spans="1:4" x14ac:dyDescent="0.55000000000000004">
      <c r="A207">
        <v>6306051322</v>
      </c>
      <c r="B207">
        <v>21</v>
      </c>
      <c r="C207" t="s">
        <v>1129</v>
      </c>
      <c r="D207">
        <v>12</v>
      </c>
    </row>
    <row r="208" spans="1:4" x14ac:dyDescent="0.55000000000000004">
      <c r="A208">
        <v>6306251132</v>
      </c>
      <c r="B208">
        <v>21</v>
      </c>
      <c r="C208" t="s">
        <v>1129</v>
      </c>
      <c r="D208">
        <v>14</v>
      </c>
    </row>
    <row r="209" spans="1:4" x14ac:dyDescent="0.55000000000000004">
      <c r="A209">
        <v>6306505628</v>
      </c>
      <c r="B209">
        <v>21</v>
      </c>
      <c r="C209" t="s">
        <v>1129</v>
      </c>
      <c r="D209">
        <v>13</v>
      </c>
    </row>
    <row r="210" spans="1:4" x14ac:dyDescent="0.55000000000000004">
      <c r="A210">
        <v>6306616332</v>
      </c>
      <c r="B210">
        <v>21</v>
      </c>
      <c r="C210" t="s">
        <v>1129</v>
      </c>
      <c r="D210">
        <v>3</v>
      </c>
    </row>
    <row r="211" spans="1:4" x14ac:dyDescent="0.55000000000000004">
      <c r="A211">
        <v>6308090566</v>
      </c>
      <c r="B211">
        <v>21</v>
      </c>
      <c r="C211" t="s">
        <v>1129</v>
      </c>
      <c r="D211">
        <v>5</v>
      </c>
    </row>
    <row r="212" spans="1:4" x14ac:dyDescent="0.55000000000000004">
      <c r="A212">
        <v>6308308681</v>
      </c>
      <c r="B212">
        <v>21</v>
      </c>
      <c r="C212" t="s">
        <v>1129</v>
      </c>
      <c r="D212">
        <v>4</v>
      </c>
    </row>
    <row r="213" spans="1:4" x14ac:dyDescent="0.55000000000000004">
      <c r="A213">
        <v>6308330489</v>
      </c>
      <c r="B213">
        <v>21</v>
      </c>
      <c r="C213" t="s">
        <v>1129</v>
      </c>
      <c r="D213">
        <v>1</v>
      </c>
    </row>
    <row r="214" spans="1:4" x14ac:dyDescent="0.55000000000000004">
      <c r="A214">
        <v>6308406594</v>
      </c>
      <c r="B214">
        <v>21</v>
      </c>
      <c r="C214" t="s">
        <v>1129</v>
      </c>
      <c r="D214">
        <v>17</v>
      </c>
    </row>
    <row r="215" spans="1:4" x14ac:dyDescent="0.55000000000000004">
      <c r="A215">
        <v>6308595844</v>
      </c>
      <c r="B215">
        <v>21</v>
      </c>
      <c r="C215" t="s">
        <v>1129</v>
      </c>
      <c r="D215">
        <v>9</v>
      </c>
    </row>
    <row r="216" spans="1:4" x14ac:dyDescent="0.55000000000000004">
      <c r="A216">
        <v>6605649562</v>
      </c>
      <c r="B216">
        <v>21</v>
      </c>
      <c r="C216" t="s">
        <v>1130</v>
      </c>
      <c r="D216">
        <v>11</v>
      </c>
    </row>
    <row r="217" spans="1:4" x14ac:dyDescent="0.55000000000000004">
      <c r="A217">
        <v>6605826914</v>
      </c>
      <c r="B217">
        <v>21</v>
      </c>
      <c r="C217" t="s">
        <v>1130</v>
      </c>
      <c r="D217">
        <v>7</v>
      </c>
    </row>
    <row r="218" spans="1:4" x14ac:dyDescent="0.55000000000000004">
      <c r="A218">
        <v>6605851026</v>
      </c>
      <c r="B218">
        <v>21</v>
      </c>
      <c r="C218" t="s">
        <v>1130</v>
      </c>
      <c r="D218">
        <v>14</v>
      </c>
    </row>
    <row r="219" spans="1:4" x14ac:dyDescent="0.55000000000000004">
      <c r="A219">
        <v>6605974687</v>
      </c>
      <c r="B219">
        <v>21</v>
      </c>
      <c r="C219" t="s">
        <v>1130</v>
      </c>
      <c r="D219">
        <v>16</v>
      </c>
    </row>
    <row r="220" spans="1:4" x14ac:dyDescent="0.55000000000000004">
      <c r="A220">
        <v>6606005302</v>
      </c>
      <c r="B220">
        <v>21</v>
      </c>
      <c r="C220" t="s">
        <v>1130</v>
      </c>
      <c r="D220">
        <v>15</v>
      </c>
    </row>
    <row r="221" spans="1:4" x14ac:dyDescent="0.55000000000000004">
      <c r="A221">
        <v>6606332131</v>
      </c>
      <c r="B221">
        <v>21</v>
      </c>
      <c r="C221" t="s">
        <v>1130</v>
      </c>
      <c r="D221">
        <v>13</v>
      </c>
    </row>
    <row r="222" spans="1:4" x14ac:dyDescent="0.55000000000000004">
      <c r="A222">
        <v>6606393308</v>
      </c>
      <c r="B222">
        <v>21</v>
      </c>
      <c r="C222" t="s">
        <v>1130</v>
      </c>
      <c r="D222">
        <v>3</v>
      </c>
    </row>
    <row r="223" spans="1:4" x14ac:dyDescent="0.55000000000000004">
      <c r="A223">
        <v>6606772318</v>
      </c>
      <c r="B223">
        <v>21</v>
      </c>
      <c r="C223" t="s">
        <v>1130</v>
      </c>
      <c r="D223">
        <v>12</v>
      </c>
    </row>
    <row r="224" spans="1:4" x14ac:dyDescent="0.55000000000000004">
      <c r="A224">
        <v>6607620475</v>
      </c>
      <c r="B224">
        <v>21</v>
      </c>
      <c r="C224" t="s">
        <v>1130</v>
      </c>
      <c r="D224">
        <v>2</v>
      </c>
    </row>
    <row r="225" spans="1:4" x14ac:dyDescent="0.55000000000000004">
      <c r="A225">
        <v>6607638899</v>
      </c>
      <c r="B225">
        <v>21</v>
      </c>
      <c r="C225" t="s">
        <v>1130</v>
      </c>
      <c r="D225">
        <v>6</v>
      </c>
    </row>
    <row r="226" spans="1:4" x14ac:dyDescent="0.55000000000000004">
      <c r="A226">
        <v>6607648329</v>
      </c>
      <c r="B226">
        <v>21</v>
      </c>
      <c r="C226" t="s">
        <v>1130</v>
      </c>
      <c r="D226">
        <v>10</v>
      </c>
    </row>
    <row r="227" spans="1:4" x14ac:dyDescent="0.55000000000000004">
      <c r="A227">
        <v>6607789193</v>
      </c>
      <c r="B227">
        <v>21</v>
      </c>
      <c r="C227" t="s">
        <v>1130</v>
      </c>
      <c r="D227">
        <v>4</v>
      </c>
    </row>
    <row r="228" spans="1:4" x14ac:dyDescent="0.55000000000000004">
      <c r="A228">
        <v>6607859835</v>
      </c>
      <c r="B228">
        <v>21</v>
      </c>
      <c r="C228" t="s">
        <v>1130</v>
      </c>
      <c r="D228">
        <v>1</v>
      </c>
    </row>
    <row r="229" spans="1:4" x14ac:dyDescent="0.55000000000000004">
      <c r="A229">
        <v>6608174543</v>
      </c>
      <c r="B229">
        <v>21</v>
      </c>
      <c r="C229" t="s">
        <v>1130</v>
      </c>
      <c r="D229">
        <v>9</v>
      </c>
    </row>
    <row r="230" spans="1:4" x14ac:dyDescent="0.55000000000000004">
      <c r="A230">
        <v>6608196160</v>
      </c>
      <c r="B230">
        <v>21</v>
      </c>
      <c r="C230" t="s">
        <v>1130</v>
      </c>
      <c r="D230">
        <v>5</v>
      </c>
    </row>
    <row r="231" spans="1:4" x14ac:dyDescent="0.55000000000000004">
      <c r="A231">
        <v>6905610862</v>
      </c>
      <c r="B231">
        <v>21</v>
      </c>
      <c r="C231" t="s">
        <v>1131</v>
      </c>
      <c r="D231">
        <v>11</v>
      </c>
    </row>
    <row r="232" spans="1:4" x14ac:dyDescent="0.55000000000000004">
      <c r="A232">
        <v>6905623858</v>
      </c>
      <c r="B232">
        <v>21</v>
      </c>
      <c r="C232" t="s">
        <v>1131</v>
      </c>
      <c r="D232">
        <v>2</v>
      </c>
    </row>
    <row r="233" spans="1:4" x14ac:dyDescent="0.55000000000000004">
      <c r="A233">
        <v>6905682867</v>
      </c>
      <c r="B233">
        <v>21</v>
      </c>
      <c r="C233" t="s">
        <v>1131</v>
      </c>
      <c r="D233">
        <v>6</v>
      </c>
    </row>
    <row r="234" spans="1:4" x14ac:dyDescent="0.55000000000000004">
      <c r="A234">
        <v>6905800442</v>
      </c>
      <c r="B234">
        <v>21</v>
      </c>
      <c r="C234" t="s">
        <v>1131</v>
      </c>
      <c r="D234">
        <v>7</v>
      </c>
    </row>
    <row r="235" spans="1:4" x14ac:dyDescent="0.55000000000000004">
      <c r="A235">
        <v>6905821842</v>
      </c>
      <c r="B235">
        <v>21</v>
      </c>
      <c r="C235" t="s">
        <v>1131</v>
      </c>
      <c r="D235">
        <v>14</v>
      </c>
    </row>
    <row r="236" spans="1:4" x14ac:dyDescent="0.55000000000000004">
      <c r="A236">
        <v>6905945494</v>
      </c>
      <c r="B236">
        <v>21</v>
      </c>
      <c r="C236" t="s">
        <v>1131</v>
      </c>
      <c r="D236">
        <v>16</v>
      </c>
    </row>
    <row r="237" spans="1:4" x14ac:dyDescent="0.55000000000000004">
      <c r="A237">
        <v>6905982496</v>
      </c>
      <c r="B237">
        <v>21</v>
      </c>
      <c r="C237" t="s">
        <v>1131</v>
      </c>
      <c r="D237">
        <v>10</v>
      </c>
    </row>
    <row r="238" spans="1:4" x14ac:dyDescent="0.55000000000000004">
      <c r="A238">
        <v>6906002827</v>
      </c>
      <c r="B238">
        <v>21</v>
      </c>
      <c r="C238" t="s">
        <v>1131</v>
      </c>
      <c r="D238">
        <v>12</v>
      </c>
    </row>
    <row r="239" spans="1:4" x14ac:dyDescent="0.55000000000000004">
      <c r="A239">
        <v>6906361597</v>
      </c>
      <c r="B239">
        <v>21</v>
      </c>
      <c r="C239" t="s">
        <v>1131</v>
      </c>
      <c r="D239">
        <v>3</v>
      </c>
    </row>
    <row r="240" spans="1:4" x14ac:dyDescent="0.55000000000000004">
      <c r="A240">
        <v>6906408384</v>
      </c>
      <c r="B240">
        <v>21</v>
      </c>
      <c r="C240" t="s">
        <v>1131</v>
      </c>
      <c r="D240">
        <v>13</v>
      </c>
    </row>
    <row r="241" spans="1:4" x14ac:dyDescent="0.55000000000000004">
      <c r="A241">
        <v>6907769980</v>
      </c>
      <c r="B241">
        <v>21</v>
      </c>
      <c r="C241" t="s">
        <v>1131</v>
      </c>
      <c r="D241">
        <v>4</v>
      </c>
    </row>
    <row r="242" spans="1:4" x14ac:dyDescent="0.55000000000000004">
      <c r="A242">
        <v>6907786533</v>
      </c>
      <c r="B242">
        <v>21</v>
      </c>
      <c r="C242" t="s">
        <v>1131</v>
      </c>
      <c r="D242">
        <v>8</v>
      </c>
    </row>
    <row r="243" spans="1:4" x14ac:dyDescent="0.55000000000000004">
      <c r="A243">
        <v>6908031759</v>
      </c>
      <c r="B243">
        <v>21</v>
      </c>
      <c r="C243" t="s">
        <v>1131</v>
      </c>
      <c r="D243">
        <v>1</v>
      </c>
    </row>
    <row r="244" spans="1:4" x14ac:dyDescent="0.55000000000000004">
      <c r="A244">
        <v>6908137921</v>
      </c>
      <c r="B244">
        <v>21</v>
      </c>
      <c r="C244" t="s">
        <v>1131</v>
      </c>
      <c r="D244">
        <v>5</v>
      </c>
    </row>
    <row r="245" spans="1:4" x14ac:dyDescent="0.55000000000000004">
      <c r="A245">
        <v>6908240438</v>
      </c>
      <c r="B245">
        <v>21</v>
      </c>
      <c r="C245" t="s">
        <v>1131</v>
      </c>
      <c r="D245">
        <v>17</v>
      </c>
    </row>
    <row r="246" spans="1:4" x14ac:dyDescent="0.55000000000000004">
      <c r="A246">
        <v>6908268311</v>
      </c>
      <c r="B246">
        <v>21</v>
      </c>
      <c r="C246" t="s">
        <v>1131</v>
      </c>
      <c r="D246">
        <v>9</v>
      </c>
    </row>
  </sheetData>
  <autoFilter ref="A1:D246"/>
  <pageMargins left="0.7" right="0.7" top="0.75" bottom="0.75" header="0.3" footer="0.3"/>
  <pageSetup paperSize="9" orientation="portrait" horizontalDpi="1200" verticalDpi="1200" r:id="rId2"/>
  <ignoredErrors>
    <ignoredError sqref="H5" 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92"/>
  <sheetViews>
    <sheetView workbookViewId="0">
      <selection activeCell="C1" sqref="C1:AD1"/>
    </sheetView>
  </sheetViews>
  <sheetFormatPr baseColWidth="10" defaultRowHeight="14.4" x14ac:dyDescent="0.55000000000000004"/>
  <sheetData>
    <row r="1" spans="1:30" x14ac:dyDescent="0.55000000000000004">
      <c r="A1" t="s">
        <v>1106</v>
      </c>
      <c r="B1" t="s">
        <v>1107</v>
      </c>
      <c r="C1" t="s">
        <v>1219</v>
      </c>
      <c r="E1" t="s">
        <v>1220</v>
      </c>
      <c r="F1" t="s">
        <v>1221</v>
      </c>
      <c r="G1" t="s">
        <v>1222</v>
      </c>
      <c r="H1" t="s">
        <v>1223</v>
      </c>
      <c r="I1" t="s">
        <v>1224</v>
      </c>
      <c r="J1" t="s">
        <v>1225</v>
      </c>
      <c r="K1" t="s">
        <v>1226</v>
      </c>
      <c r="L1" t="s">
        <v>1227</v>
      </c>
      <c r="M1" t="s">
        <v>1228</v>
      </c>
      <c r="N1" t="s">
        <v>1229</v>
      </c>
      <c r="O1" t="s">
        <v>1230</v>
      </c>
      <c r="P1" t="s">
        <v>1231</v>
      </c>
      <c r="Q1" t="s">
        <v>1232</v>
      </c>
      <c r="R1" t="s">
        <v>1233</v>
      </c>
    </row>
    <row r="2" spans="1:30" hidden="1" x14ac:dyDescent="0.55000000000000004">
      <c r="A2">
        <v>300424171</v>
      </c>
      <c r="B2">
        <v>8</v>
      </c>
      <c r="C2">
        <v>38407</v>
      </c>
      <c r="D2" t="s">
        <v>1135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1136</v>
      </c>
      <c r="T2" s="4">
        <v>1.0999999999999999E-2</v>
      </c>
      <c r="U2" t="s">
        <v>1137</v>
      </c>
      <c r="V2" s="4">
        <v>1.0999999999999999E-2</v>
      </c>
      <c r="W2" t="s">
        <v>1138</v>
      </c>
      <c r="X2" s="4">
        <v>2E-3</v>
      </c>
      <c r="Y2" t="s">
        <v>1137</v>
      </c>
      <c r="Z2" s="4">
        <v>2E-3</v>
      </c>
      <c r="AA2" t="s">
        <v>1139</v>
      </c>
      <c r="AB2" s="4">
        <v>8.8999999999999999E-3</v>
      </c>
      <c r="AC2" t="s">
        <v>1137</v>
      </c>
      <c r="AD2" t="s">
        <v>1140</v>
      </c>
    </row>
    <row r="3" spans="1:30" hidden="1" x14ac:dyDescent="0.55000000000000004">
      <c r="A3">
        <v>300541730</v>
      </c>
      <c r="B3">
        <v>11</v>
      </c>
      <c r="C3">
        <v>38407</v>
      </c>
      <c r="D3" t="s">
        <v>1135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1136</v>
      </c>
      <c r="T3" s="4">
        <v>1.18E-2</v>
      </c>
      <c r="U3" t="s">
        <v>1137</v>
      </c>
      <c r="V3" s="4">
        <v>1.18E-2</v>
      </c>
      <c r="W3" t="s">
        <v>1138</v>
      </c>
      <c r="X3" s="4">
        <v>3.0999999999999999E-3</v>
      </c>
      <c r="Y3" t="s">
        <v>1137</v>
      </c>
      <c r="Z3" s="4">
        <v>3.0999999999999999E-3</v>
      </c>
      <c r="AA3" t="s">
        <v>1139</v>
      </c>
      <c r="AB3" s="4">
        <v>8.6999999999999994E-3</v>
      </c>
      <c r="AC3" t="s">
        <v>1137</v>
      </c>
      <c r="AD3" t="s">
        <v>1141</v>
      </c>
    </row>
    <row r="4" spans="1:30" hidden="1" x14ac:dyDescent="0.55000000000000004">
      <c r="A4">
        <v>300587342</v>
      </c>
      <c r="B4">
        <v>2</v>
      </c>
      <c r="C4">
        <v>38407</v>
      </c>
      <c r="D4" t="s">
        <v>1135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1136</v>
      </c>
      <c r="T4" s="4">
        <v>1.21E-2</v>
      </c>
      <c r="U4" t="s">
        <v>1137</v>
      </c>
      <c r="V4" s="4">
        <v>1.21E-2</v>
      </c>
      <c r="W4" t="s">
        <v>1138</v>
      </c>
      <c r="X4" s="4">
        <v>3.8E-3</v>
      </c>
      <c r="Y4" t="s">
        <v>1137</v>
      </c>
      <c r="Z4" s="4">
        <v>3.8E-3</v>
      </c>
      <c r="AA4" t="s">
        <v>1139</v>
      </c>
      <c r="AB4" s="4">
        <v>8.3000000000000001E-3</v>
      </c>
      <c r="AC4" t="s">
        <v>1137</v>
      </c>
      <c r="AD4" t="s">
        <v>1142</v>
      </c>
    </row>
    <row r="5" spans="1:30" hidden="1" x14ac:dyDescent="0.55000000000000004">
      <c r="A5">
        <v>300602094</v>
      </c>
      <c r="B5">
        <v>6</v>
      </c>
      <c r="C5">
        <v>38407</v>
      </c>
      <c r="D5" t="s">
        <v>1135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1136</v>
      </c>
      <c r="T5" s="4">
        <v>1.2999999999999999E-2</v>
      </c>
      <c r="U5" t="s">
        <v>1137</v>
      </c>
      <c r="V5" s="4">
        <v>1.2999999999999999E-2</v>
      </c>
      <c r="W5" t="s">
        <v>1138</v>
      </c>
      <c r="X5" s="4">
        <v>3.3E-3</v>
      </c>
      <c r="Y5" t="s">
        <v>1137</v>
      </c>
      <c r="Z5" s="4">
        <v>3.3E-3</v>
      </c>
      <c r="AA5" t="s">
        <v>1139</v>
      </c>
      <c r="AB5" s="4">
        <v>9.7000000000000003E-3</v>
      </c>
      <c r="AC5" t="s">
        <v>1137</v>
      </c>
      <c r="AD5" t="s">
        <v>1143</v>
      </c>
    </row>
    <row r="6" spans="1:30" hidden="1" x14ac:dyDescent="0.55000000000000004">
      <c r="A6">
        <v>300699473</v>
      </c>
      <c r="B6">
        <v>4</v>
      </c>
      <c r="C6">
        <v>38407</v>
      </c>
      <c r="D6" t="s">
        <v>1135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1136</v>
      </c>
      <c r="T6" s="4">
        <v>8.2000000000000007E-3</v>
      </c>
      <c r="U6" t="s">
        <v>1137</v>
      </c>
      <c r="V6" s="4">
        <v>8.2000000000000007E-3</v>
      </c>
      <c r="W6" t="s">
        <v>1138</v>
      </c>
      <c r="X6" s="4">
        <v>1.2999999999999999E-3</v>
      </c>
      <c r="Y6" t="s">
        <v>1137</v>
      </c>
      <c r="Z6" s="4">
        <v>1.2999999999999999E-3</v>
      </c>
      <c r="AA6" t="s">
        <v>1139</v>
      </c>
      <c r="AB6" s="4">
        <v>6.7999999999999996E-3</v>
      </c>
      <c r="AC6" t="s">
        <v>1137</v>
      </c>
      <c r="AD6" t="s">
        <v>1144</v>
      </c>
    </row>
    <row r="7" spans="1:30" hidden="1" x14ac:dyDescent="0.55000000000000004">
      <c r="A7">
        <v>300733659</v>
      </c>
      <c r="B7">
        <v>1</v>
      </c>
      <c r="C7">
        <v>38407</v>
      </c>
      <c r="D7" t="s">
        <v>1135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1136</v>
      </c>
      <c r="T7" s="4">
        <v>1.24E-2</v>
      </c>
      <c r="U7" t="s">
        <v>1137</v>
      </c>
      <c r="V7" s="4">
        <v>1.24E-2</v>
      </c>
      <c r="W7" t="s">
        <v>1138</v>
      </c>
      <c r="X7" s="4">
        <v>2.5000000000000001E-3</v>
      </c>
      <c r="Y7" t="s">
        <v>1137</v>
      </c>
      <c r="Z7" s="4">
        <v>2.5000000000000001E-3</v>
      </c>
      <c r="AA7" t="s">
        <v>1139</v>
      </c>
      <c r="AB7" s="4">
        <v>9.7999999999999997E-3</v>
      </c>
      <c r="AC7" t="s">
        <v>1137</v>
      </c>
      <c r="AD7" t="s">
        <v>1145</v>
      </c>
    </row>
    <row r="8" spans="1:30" hidden="1" x14ac:dyDescent="0.55000000000000004">
      <c r="A8">
        <v>300753004</v>
      </c>
      <c r="B8">
        <v>7</v>
      </c>
      <c r="C8">
        <v>38407</v>
      </c>
      <c r="D8" t="s">
        <v>1135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1136</v>
      </c>
      <c r="T8" s="4">
        <v>1.2E-2</v>
      </c>
      <c r="U8" t="s">
        <v>1137</v>
      </c>
      <c r="V8" s="4">
        <v>1.2E-2</v>
      </c>
      <c r="W8" t="s">
        <v>1138</v>
      </c>
      <c r="X8" s="4">
        <v>3.2000000000000002E-3</v>
      </c>
      <c r="Y8" t="s">
        <v>1137</v>
      </c>
      <c r="Z8" s="4">
        <v>3.2000000000000002E-3</v>
      </c>
      <c r="AA8" t="s">
        <v>1139</v>
      </c>
      <c r="AB8" s="4">
        <v>8.8000000000000005E-3</v>
      </c>
      <c r="AC8" t="s">
        <v>1137</v>
      </c>
      <c r="AD8" t="s">
        <v>1146</v>
      </c>
    </row>
    <row r="9" spans="1:30" hidden="1" x14ac:dyDescent="0.55000000000000004">
      <c r="A9">
        <v>300801498</v>
      </c>
      <c r="B9">
        <v>14</v>
      </c>
      <c r="C9">
        <v>38407</v>
      </c>
      <c r="D9" t="s">
        <v>1135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1136</v>
      </c>
      <c r="T9" s="4">
        <v>1.1599999999999999E-2</v>
      </c>
      <c r="U9" t="s">
        <v>1137</v>
      </c>
      <c r="V9" s="4">
        <v>1.1599999999999999E-2</v>
      </c>
      <c r="W9" t="s">
        <v>1138</v>
      </c>
      <c r="X9" s="4">
        <v>2.5999999999999999E-3</v>
      </c>
      <c r="Y9" t="s">
        <v>1137</v>
      </c>
      <c r="Z9" s="4">
        <v>2.5999999999999999E-3</v>
      </c>
      <c r="AA9" t="s">
        <v>1139</v>
      </c>
      <c r="AB9" s="4">
        <v>8.9999999999999993E-3</v>
      </c>
      <c r="AC9" t="s">
        <v>1137</v>
      </c>
      <c r="AD9" t="s">
        <v>1147</v>
      </c>
    </row>
    <row r="10" spans="1:30" hidden="1" x14ac:dyDescent="0.55000000000000004">
      <c r="A10">
        <v>300832180</v>
      </c>
      <c r="B10">
        <v>16</v>
      </c>
      <c r="C10">
        <v>38408</v>
      </c>
      <c r="D10" t="s">
        <v>1135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1136</v>
      </c>
      <c r="T10" s="4">
        <v>1.18E-2</v>
      </c>
      <c r="U10" t="s">
        <v>1137</v>
      </c>
      <c r="V10" s="4">
        <v>1.18E-2</v>
      </c>
      <c r="W10" t="s">
        <v>1138</v>
      </c>
      <c r="X10" s="4">
        <v>2.3999999999999998E-3</v>
      </c>
      <c r="Y10" t="s">
        <v>1137</v>
      </c>
      <c r="Z10" s="4">
        <v>2.3999999999999998E-3</v>
      </c>
      <c r="AA10" t="s">
        <v>1139</v>
      </c>
      <c r="AB10" s="4">
        <v>9.2999999999999992E-3</v>
      </c>
      <c r="AC10" t="s">
        <v>1137</v>
      </c>
      <c r="AD10" t="s">
        <v>1148</v>
      </c>
    </row>
    <row r="11" spans="1:30" hidden="1" x14ac:dyDescent="0.55000000000000004">
      <c r="A11">
        <v>300907900</v>
      </c>
      <c r="B11">
        <v>10</v>
      </c>
      <c r="C11">
        <v>38407</v>
      </c>
      <c r="D11" t="s">
        <v>1135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1136</v>
      </c>
      <c r="T11" s="4">
        <v>1.17E-2</v>
      </c>
      <c r="U11" t="s">
        <v>1137</v>
      </c>
      <c r="V11" s="4">
        <v>1.17E-2</v>
      </c>
      <c r="W11" t="s">
        <v>1138</v>
      </c>
      <c r="X11" s="4">
        <v>2.3999999999999998E-3</v>
      </c>
      <c r="Y11" t="s">
        <v>1137</v>
      </c>
      <c r="Z11" s="4">
        <v>2.3999999999999998E-3</v>
      </c>
      <c r="AA11" t="s">
        <v>1139</v>
      </c>
      <c r="AB11" s="4">
        <v>9.1999999999999998E-3</v>
      </c>
      <c r="AC11" t="s">
        <v>1137</v>
      </c>
      <c r="AD11" t="s">
        <v>1149</v>
      </c>
    </row>
    <row r="12" spans="1:30" hidden="1" x14ac:dyDescent="0.55000000000000004">
      <c r="A12">
        <v>300945450</v>
      </c>
      <c r="B12">
        <v>12</v>
      </c>
      <c r="C12">
        <v>38407</v>
      </c>
      <c r="D12" t="s">
        <v>1135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1136</v>
      </c>
      <c r="T12" s="4">
        <v>7.9000000000000008E-3</v>
      </c>
      <c r="U12" t="s">
        <v>1137</v>
      </c>
      <c r="V12" s="4">
        <v>7.9000000000000008E-3</v>
      </c>
      <c r="W12" t="s">
        <v>1138</v>
      </c>
      <c r="X12" s="4">
        <v>1.2999999999999999E-3</v>
      </c>
      <c r="Y12" t="s">
        <v>1137</v>
      </c>
      <c r="Z12" s="4">
        <v>1.2999999999999999E-3</v>
      </c>
      <c r="AA12" t="s">
        <v>1139</v>
      </c>
      <c r="AB12" s="4">
        <v>6.6E-3</v>
      </c>
      <c r="AC12" t="s">
        <v>1137</v>
      </c>
      <c r="AD12" t="s">
        <v>1150</v>
      </c>
    </row>
    <row r="13" spans="1:30" hidden="1" x14ac:dyDescent="0.55000000000000004">
      <c r="A13">
        <v>300952576</v>
      </c>
      <c r="B13">
        <v>15</v>
      </c>
      <c r="C13">
        <v>38425</v>
      </c>
      <c r="D13" t="s">
        <v>1135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1136</v>
      </c>
      <c r="T13" s="4">
        <v>1.2E-2</v>
      </c>
      <c r="U13" t="s">
        <v>1137</v>
      </c>
      <c r="V13" s="4">
        <v>1.2E-2</v>
      </c>
      <c r="W13" t="s">
        <v>1138</v>
      </c>
      <c r="X13" s="4">
        <v>2.3999999999999998E-3</v>
      </c>
      <c r="Y13" t="s">
        <v>1137</v>
      </c>
      <c r="Z13" s="4">
        <v>2.3999999999999998E-3</v>
      </c>
      <c r="AA13" t="s">
        <v>1139</v>
      </c>
      <c r="AB13" s="4">
        <v>9.4999999999999998E-3</v>
      </c>
      <c r="AC13" t="s">
        <v>1137</v>
      </c>
      <c r="AD13" t="s">
        <v>1151</v>
      </c>
    </row>
    <row r="14" spans="1:30" hidden="1" x14ac:dyDescent="0.55000000000000004">
      <c r="A14">
        <v>301059909</v>
      </c>
      <c r="B14">
        <v>9</v>
      </c>
      <c r="C14">
        <v>38407</v>
      </c>
      <c r="D14" t="s">
        <v>1135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1136</v>
      </c>
      <c r="T14" s="4">
        <v>1.23E-2</v>
      </c>
      <c r="U14" t="s">
        <v>1137</v>
      </c>
      <c r="V14" s="4">
        <v>1.23E-2</v>
      </c>
      <c r="W14" t="s">
        <v>1138</v>
      </c>
      <c r="X14" s="4">
        <v>2.3999999999999998E-3</v>
      </c>
      <c r="Y14" t="s">
        <v>1137</v>
      </c>
      <c r="Z14" s="4">
        <v>2.3999999999999998E-3</v>
      </c>
      <c r="AA14" t="s">
        <v>1139</v>
      </c>
      <c r="AB14" s="4">
        <v>9.9000000000000008E-3</v>
      </c>
      <c r="AC14" t="s">
        <v>1137</v>
      </c>
      <c r="AD14" t="s">
        <v>1152</v>
      </c>
    </row>
    <row r="15" spans="1:30" hidden="1" x14ac:dyDescent="0.55000000000000004">
      <c r="A15">
        <v>301066228</v>
      </c>
      <c r="B15">
        <v>5</v>
      </c>
      <c r="C15">
        <v>38407</v>
      </c>
      <c r="D15" t="s">
        <v>1135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1136</v>
      </c>
      <c r="T15" s="4">
        <v>1.03E-2</v>
      </c>
      <c r="U15" t="s">
        <v>1137</v>
      </c>
      <c r="V15" s="4">
        <v>1.03E-2</v>
      </c>
      <c r="W15" t="s">
        <v>1138</v>
      </c>
      <c r="X15" s="4">
        <v>2.3999999999999998E-3</v>
      </c>
      <c r="Y15" t="s">
        <v>1137</v>
      </c>
      <c r="Z15" s="4">
        <v>2.3999999999999998E-3</v>
      </c>
      <c r="AA15" t="s">
        <v>1139</v>
      </c>
      <c r="AB15" s="4">
        <v>7.9000000000000008E-3</v>
      </c>
      <c r="AC15" t="s">
        <v>1137</v>
      </c>
      <c r="AD15" t="s">
        <v>1153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1135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1136</v>
      </c>
      <c r="T16" s="4">
        <v>1.1299999999999999E-2</v>
      </c>
      <c r="U16" t="s">
        <v>1137</v>
      </c>
      <c r="V16" s="4">
        <v>1.1299999999999999E-2</v>
      </c>
      <c r="W16" t="s">
        <v>1138</v>
      </c>
      <c r="X16" s="4">
        <v>3.0999999999999999E-3</v>
      </c>
      <c r="Y16" t="s">
        <v>1137</v>
      </c>
      <c r="Z16" s="4">
        <v>3.0999999999999999E-3</v>
      </c>
      <c r="AA16" t="s">
        <v>1139</v>
      </c>
      <c r="AB16" s="4">
        <v>8.0999999999999996E-3</v>
      </c>
      <c r="AC16" t="s">
        <v>1137</v>
      </c>
      <c r="AD16" t="s">
        <v>1154</v>
      </c>
    </row>
    <row r="17" spans="1:30" hidden="1" x14ac:dyDescent="0.55000000000000004">
      <c r="A17">
        <v>301236520</v>
      </c>
      <c r="B17">
        <v>13</v>
      </c>
      <c r="C17">
        <v>38407</v>
      </c>
      <c r="D17" t="s">
        <v>1135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1136</v>
      </c>
      <c r="T17" s="4">
        <v>2.4400000000000002E-2</v>
      </c>
      <c r="U17" t="s">
        <v>1137</v>
      </c>
      <c r="V17" s="4">
        <v>2.4400000000000002E-2</v>
      </c>
      <c r="W17" t="s">
        <v>1138</v>
      </c>
      <c r="X17" s="4">
        <v>1.12E-2</v>
      </c>
      <c r="Y17" t="s">
        <v>1137</v>
      </c>
      <c r="Z17" s="4">
        <v>1.12E-2</v>
      </c>
      <c r="AA17" t="s">
        <v>1139</v>
      </c>
      <c r="AB17" s="4">
        <v>1.32E-2</v>
      </c>
      <c r="AC17" t="s">
        <v>1137</v>
      </c>
      <c r="AD17" t="s">
        <v>1155</v>
      </c>
    </row>
    <row r="18" spans="1:30" hidden="1" x14ac:dyDescent="0.55000000000000004">
      <c r="A18">
        <v>301250777</v>
      </c>
      <c r="B18">
        <v>3</v>
      </c>
      <c r="C18">
        <v>38407</v>
      </c>
      <c r="D18" t="s">
        <v>1135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1136</v>
      </c>
      <c r="T18" s="4">
        <v>1.21E-2</v>
      </c>
      <c r="U18" t="s">
        <v>1137</v>
      </c>
      <c r="V18" s="4">
        <v>1.21E-2</v>
      </c>
      <c r="W18" t="s">
        <v>1138</v>
      </c>
      <c r="X18" s="4">
        <v>2.5999999999999999E-3</v>
      </c>
      <c r="Y18" t="s">
        <v>1137</v>
      </c>
      <c r="Z18" s="4">
        <v>2.5999999999999999E-3</v>
      </c>
      <c r="AA18" t="s">
        <v>1139</v>
      </c>
      <c r="AB18" s="4">
        <v>9.4000000000000004E-3</v>
      </c>
      <c r="AC18" t="s">
        <v>1137</v>
      </c>
      <c r="AD18" t="s">
        <v>1156</v>
      </c>
    </row>
    <row r="19" spans="1:30" hidden="1" x14ac:dyDescent="0.55000000000000004">
      <c r="A19">
        <v>600423605</v>
      </c>
      <c r="B19">
        <v>8</v>
      </c>
      <c r="C19">
        <v>76807</v>
      </c>
      <c r="D19" t="s">
        <v>1135</v>
      </c>
      <c r="E19">
        <v>0.18</v>
      </c>
      <c r="F19">
        <v>1</v>
      </c>
      <c r="G19">
        <v>587800</v>
      </c>
      <c r="H19">
        <v>19070183</v>
      </c>
      <c r="I19">
        <v>55678</v>
      </c>
      <c r="J19">
        <v>127088</v>
      </c>
      <c r="K19">
        <v>0</v>
      </c>
      <c r="L19">
        <v>87256</v>
      </c>
      <c r="M19">
        <v>419763</v>
      </c>
      <c r="N19">
        <v>9407899</v>
      </c>
      <c r="O19">
        <v>35436</v>
      </c>
      <c r="P19">
        <v>38872</v>
      </c>
      <c r="Q19">
        <v>0</v>
      </c>
      <c r="R19">
        <v>19050</v>
      </c>
      <c r="S19" t="s">
        <v>1136</v>
      </c>
      <c r="T19" s="4">
        <v>9.1999999999999998E-3</v>
      </c>
      <c r="U19" t="s">
        <v>1137</v>
      </c>
      <c r="V19" s="4">
        <v>7.4999999999999997E-3</v>
      </c>
      <c r="W19" t="s">
        <v>1138</v>
      </c>
      <c r="X19" s="4">
        <v>2.8E-3</v>
      </c>
      <c r="Y19" t="s">
        <v>1137</v>
      </c>
      <c r="Z19" s="4">
        <v>3.5999999999999999E-3</v>
      </c>
      <c r="AA19" t="s">
        <v>1139</v>
      </c>
      <c r="AB19" s="4">
        <v>6.4000000000000003E-3</v>
      </c>
      <c r="AC19" t="s">
        <v>1137</v>
      </c>
      <c r="AD19" t="s">
        <v>1157</v>
      </c>
    </row>
    <row r="20" spans="1:30" hidden="1" x14ac:dyDescent="0.55000000000000004">
      <c r="A20">
        <v>600541150</v>
      </c>
      <c r="B20">
        <v>11</v>
      </c>
      <c r="C20">
        <v>76807</v>
      </c>
      <c r="D20" t="s">
        <v>1135</v>
      </c>
      <c r="E20">
        <v>0.18</v>
      </c>
      <c r="F20">
        <v>1</v>
      </c>
      <c r="G20">
        <v>449428</v>
      </c>
      <c r="H20">
        <v>19210841</v>
      </c>
      <c r="I20">
        <v>41993</v>
      </c>
      <c r="J20">
        <v>103746</v>
      </c>
      <c r="K20">
        <v>0</v>
      </c>
      <c r="L20">
        <v>77282</v>
      </c>
      <c r="M20">
        <v>280484</v>
      </c>
      <c r="N20">
        <v>9549502</v>
      </c>
      <c r="O20">
        <v>11485</v>
      </c>
      <c r="P20">
        <v>17436</v>
      </c>
      <c r="Q20">
        <v>0</v>
      </c>
      <c r="R20">
        <v>12190</v>
      </c>
      <c r="S20" t="s">
        <v>1136</v>
      </c>
      <c r="T20" s="4">
        <v>7.4000000000000003E-3</v>
      </c>
      <c r="U20" t="s">
        <v>1137</v>
      </c>
      <c r="V20" s="4">
        <v>2.8999999999999998E-3</v>
      </c>
      <c r="W20" t="s">
        <v>1138</v>
      </c>
      <c r="X20" s="4">
        <v>2.0999999999999999E-3</v>
      </c>
      <c r="Y20" t="s">
        <v>1137</v>
      </c>
      <c r="Z20" s="4">
        <v>1.1000000000000001E-3</v>
      </c>
      <c r="AA20" t="s">
        <v>1139</v>
      </c>
      <c r="AB20" s="4">
        <v>5.1999999999999998E-3</v>
      </c>
      <c r="AC20" t="s">
        <v>1137</v>
      </c>
      <c r="AD20" t="s">
        <v>1158</v>
      </c>
    </row>
    <row r="21" spans="1:30" hidden="1" x14ac:dyDescent="0.55000000000000004">
      <c r="A21">
        <v>600586943</v>
      </c>
      <c r="B21">
        <v>2</v>
      </c>
      <c r="C21">
        <v>76807</v>
      </c>
      <c r="D21" t="s">
        <v>1135</v>
      </c>
      <c r="E21">
        <v>0.18</v>
      </c>
      <c r="F21">
        <v>1</v>
      </c>
      <c r="G21">
        <v>478399</v>
      </c>
      <c r="H21">
        <v>19181892</v>
      </c>
      <c r="I21">
        <v>55961</v>
      </c>
      <c r="J21">
        <v>106536</v>
      </c>
      <c r="K21">
        <v>0</v>
      </c>
      <c r="L21">
        <v>77583</v>
      </c>
      <c r="M21">
        <v>297036</v>
      </c>
      <c r="N21">
        <v>9532934</v>
      </c>
      <c r="O21">
        <v>18596</v>
      </c>
      <c r="P21">
        <v>24227</v>
      </c>
      <c r="Q21">
        <v>0</v>
      </c>
      <c r="R21">
        <v>14718</v>
      </c>
      <c r="S21" t="s">
        <v>1136</v>
      </c>
      <c r="T21" s="4">
        <v>8.2000000000000007E-3</v>
      </c>
      <c r="U21" t="s">
        <v>1137</v>
      </c>
      <c r="V21" s="4">
        <v>4.3E-3</v>
      </c>
      <c r="W21" t="s">
        <v>1138</v>
      </c>
      <c r="X21" s="4">
        <v>2.8E-3</v>
      </c>
      <c r="Y21" t="s">
        <v>1137</v>
      </c>
      <c r="Z21" s="4">
        <v>1.8E-3</v>
      </c>
      <c r="AA21" t="s">
        <v>1139</v>
      </c>
      <c r="AB21" s="4">
        <v>5.4000000000000003E-3</v>
      </c>
      <c r="AC21" t="s">
        <v>1137</v>
      </c>
      <c r="AD21" t="s">
        <v>1159</v>
      </c>
    </row>
    <row r="22" spans="1:30" hidden="1" x14ac:dyDescent="0.55000000000000004">
      <c r="A22">
        <v>600601475</v>
      </c>
      <c r="B22">
        <v>6</v>
      </c>
      <c r="C22">
        <v>76807</v>
      </c>
      <c r="D22" t="s">
        <v>1135</v>
      </c>
      <c r="E22">
        <v>0.18</v>
      </c>
      <c r="F22">
        <v>1</v>
      </c>
      <c r="G22">
        <v>599804</v>
      </c>
      <c r="H22">
        <v>19057791</v>
      </c>
      <c r="I22">
        <v>51967</v>
      </c>
      <c r="J22">
        <v>131346</v>
      </c>
      <c r="K22">
        <v>0</v>
      </c>
      <c r="L22">
        <v>95724</v>
      </c>
      <c r="M22">
        <v>397458</v>
      </c>
      <c r="N22">
        <v>9430124</v>
      </c>
      <c r="O22">
        <v>19083</v>
      </c>
      <c r="P22">
        <v>35654</v>
      </c>
      <c r="Q22">
        <v>0</v>
      </c>
      <c r="R22">
        <v>25331</v>
      </c>
      <c r="S22" t="s">
        <v>1136</v>
      </c>
      <c r="T22" s="4">
        <v>9.2999999999999992E-3</v>
      </c>
      <c r="U22" t="s">
        <v>1137</v>
      </c>
      <c r="V22" s="4">
        <v>5.4999999999999997E-3</v>
      </c>
      <c r="W22" t="s">
        <v>1138</v>
      </c>
      <c r="X22" s="4">
        <v>2.5999999999999999E-3</v>
      </c>
      <c r="Y22" t="s">
        <v>1137</v>
      </c>
      <c r="Z22" s="4">
        <v>1.9E-3</v>
      </c>
      <c r="AA22" t="s">
        <v>1139</v>
      </c>
      <c r="AB22" s="4">
        <v>6.6E-3</v>
      </c>
      <c r="AC22" t="s">
        <v>1137</v>
      </c>
      <c r="AD22" t="s">
        <v>1160</v>
      </c>
    </row>
    <row r="23" spans="1:30" hidden="1" x14ac:dyDescent="0.55000000000000004">
      <c r="A23">
        <v>600696855</v>
      </c>
      <c r="B23">
        <v>4</v>
      </c>
      <c r="C23">
        <v>76807</v>
      </c>
      <c r="D23" t="s">
        <v>1135</v>
      </c>
      <c r="E23">
        <v>0.18</v>
      </c>
      <c r="F23">
        <v>1</v>
      </c>
      <c r="G23">
        <v>183242</v>
      </c>
      <c r="H23">
        <v>19476830</v>
      </c>
      <c r="I23">
        <v>15682</v>
      </c>
      <c r="J23">
        <v>73667</v>
      </c>
      <c r="K23">
        <v>0</v>
      </c>
      <c r="L23">
        <v>65255</v>
      </c>
      <c r="M23">
        <v>81016</v>
      </c>
      <c r="N23">
        <v>9748693</v>
      </c>
      <c r="O23">
        <v>2611</v>
      </c>
      <c r="P23">
        <v>5990</v>
      </c>
      <c r="Q23">
        <v>0</v>
      </c>
      <c r="R23">
        <v>5915</v>
      </c>
      <c r="S23" t="s">
        <v>1136</v>
      </c>
      <c r="T23" s="4">
        <v>4.4999999999999997E-3</v>
      </c>
      <c r="U23" t="s">
        <v>1137</v>
      </c>
      <c r="V23" s="4">
        <v>8.0000000000000004E-4</v>
      </c>
      <c r="W23" t="s">
        <v>1138</v>
      </c>
      <c r="X23" s="4">
        <v>6.9999999999999999E-4</v>
      </c>
      <c r="Y23" t="s">
        <v>1137</v>
      </c>
      <c r="Z23" s="4">
        <v>2.0000000000000001E-4</v>
      </c>
      <c r="AA23" t="s">
        <v>1139</v>
      </c>
      <c r="AB23" s="4">
        <v>3.7000000000000002E-3</v>
      </c>
      <c r="AC23" t="s">
        <v>1137</v>
      </c>
      <c r="AD23" t="s">
        <v>1161</v>
      </c>
    </row>
    <row r="24" spans="1:30" hidden="1" x14ac:dyDescent="0.55000000000000004">
      <c r="A24">
        <v>600733311</v>
      </c>
      <c r="B24">
        <v>1</v>
      </c>
      <c r="C24">
        <v>76807</v>
      </c>
      <c r="D24" t="s">
        <v>1135</v>
      </c>
      <c r="E24">
        <v>0.18</v>
      </c>
      <c r="F24">
        <v>1</v>
      </c>
      <c r="G24">
        <v>621992</v>
      </c>
      <c r="H24">
        <v>19038035</v>
      </c>
      <c r="I24">
        <v>48671</v>
      </c>
      <c r="J24">
        <v>140218</v>
      </c>
      <c r="K24">
        <v>0</v>
      </c>
      <c r="L24">
        <v>104596</v>
      </c>
      <c r="M24">
        <v>431399</v>
      </c>
      <c r="N24">
        <v>9398404</v>
      </c>
      <c r="O24">
        <v>23440</v>
      </c>
      <c r="P24">
        <v>43238</v>
      </c>
      <c r="Q24">
        <v>0</v>
      </c>
      <c r="R24">
        <v>28866</v>
      </c>
      <c r="S24" t="s">
        <v>1136</v>
      </c>
      <c r="T24" s="4">
        <v>9.5999999999999992E-3</v>
      </c>
      <c r="U24" t="s">
        <v>1137</v>
      </c>
      <c r="V24" s="4">
        <v>6.7000000000000002E-3</v>
      </c>
      <c r="W24" t="s">
        <v>1138</v>
      </c>
      <c r="X24" s="4">
        <v>2.3999999999999998E-3</v>
      </c>
      <c r="Y24" t="s">
        <v>1137</v>
      </c>
      <c r="Z24" s="4">
        <v>2.3E-3</v>
      </c>
      <c r="AA24" t="s">
        <v>1139</v>
      </c>
      <c r="AB24" s="4">
        <v>7.1000000000000004E-3</v>
      </c>
      <c r="AC24" t="s">
        <v>1137</v>
      </c>
      <c r="AD24" t="s">
        <v>1162</v>
      </c>
    </row>
    <row r="25" spans="1:30" hidden="1" x14ac:dyDescent="0.55000000000000004">
      <c r="A25">
        <v>600752586</v>
      </c>
      <c r="B25">
        <v>7</v>
      </c>
      <c r="C25">
        <v>76807</v>
      </c>
      <c r="D25" t="s">
        <v>1135</v>
      </c>
      <c r="E25">
        <v>0.18</v>
      </c>
      <c r="F25">
        <v>1</v>
      </c>
      <c r="G25">
        <v>564243</v>
      </c>
      <c r="H25">
        <v>19095841</v>
      </c>
      <c r="I25">
        <v>44152</v>
      </c>
      <c r="J25">
        <v>114448</v>
      </c>
      <c r="K25">
        <v>0</v>
      </c>
      <c r="L25">
        <v>78712</v>
      </c>
      <c r="M25">
        <v>383795</v>
      </c>
      <c r="N25">
        <v>9446062</v>
      </c>
      <c r="O25">
        <v>12560</v>
      </c>
      <c r="P25">
        <v>27496</v>
      </c>
      <c r="Q25">
        <v>0</v>
      </c>
      <c r="R25">
        <v>11115</v>
      </c>
      <c r="S25" t="s">
        <v>1136</v>
      </c>
      <c r="T25" s="4">
        <v>8.0000000000000002E-3</v>
      </c>
      <c r="U25" t="s">
        <v>1137</v>
      </c>
      <c r="V25" s="4">
        <v>4.0000000000000001E-3</v>
      </c>
      <c r="W25" t="s">
        <v>1138</v>
      </c>
      <c r="X25" s="4">
        <v>2.2000000000000001E-3</v>
      </c>
      <c r="Y25" t="s">
        <v>1137</v>
      </c>
      <c r="Z25" s="4">
        <v>1.1999999999999999E-3</v>
      </c>
      <c r="AA25" t="s">
        <v>1139</v>
      </c>
      <c r="AB25" s="4">
        <v>5.7999999999999996E-3</v>
      </c>
      <c r="AC25" t="s">
        <v>1137</v>
      </c>
      <c r="AD25" t="s">
        <v>1163</v>
      </c>
    </row>
    <row r="26" spans="1:30" hidden="1" x14ac:dyDescent="0.55000000000000004">
      <c r="A26">
        <v>600800894</v>
      </c>
      <c r="B26">
        <v>14</v>
      </c>
      <c r="C26">
        <v>76807</v>
      </c>
      <c r="D26" t="s">
        <v>1135</v>
      </c>
      <c r="E26">
        <v>0.18</v>
      </c>
      <c r="F26">
        <v>1</v>
      </c>
      <c r="G26">
        <v>515469</v>
      </c>
      <c r="H26">
        <v>19144517</v>
      </c>
      <c r="I26">
        <v>42972</v>
      </c>
      <c r="J26">
        <v>121504</v>
      </c>
      <c r="K26">
        <v>0</v>
      </c>
      <c r="L26">
        <v>95197</v>
      </c>
      <c r="M26">
        <v>338407</v>
      </c>
      <c r="N26">
        <v>9491352</v>
      </c>
      <c r="O26">
        <v>17244</v>
      </c>
      <c r="P26">
        <v>32678</v>
      </c>
      <c r="Q26">
        <v>0</v>
      </c>
      <c r="R26">
        <v>24430</v>
      </c>
      <c r="S26" t="s">
        <v>1136</v>
      </c>
      <c r="T26" s="4">
        <v>8.3000000000000001E-3</v>
      </c>
      <c r="U26" t="s">
        <v>1137</v>
      </c>
      <c r="V26" s="4">
        <v>5.0000000000000001E-3</v>
      </c>
      <c r="W26" t="s">
        <v>1138</v>
      </c>
      <c r="X26" s="4">
        <v>2.0999999999999999E-3</v>
      </c>
      <c r="Y26" t="s">
        <v>1137</v>
      </c>
      <c r="Z26" s="4">
        <v>1.6999999999999999E-3</v>
      </c>
      <c r="AA26" t="s">
        <v>1139</v>
      </c>
      <c r="AB26" s="4">
        <v>6.1000000000000004E-3</v>
      </c>
      <c r="AC26" t="s">
        <v>1137</v>
      </c>
      <c r="AD26" t="s">
        <v>1164</v>
      </c>
    </row>
    <row r="27" spans="1:30" hidden="1" x14ac:dyDescent="0.55000000000000004">
      <c r="A27">
        <v>600813308</v>
      </c>
      <c r="B27">
        <v>15</v>
      </c>
      <c r="C27">
        <v>76807</v>
      </c>
      <c r="D27" t="s">
        <v>1135</v>
      </c>
      <c r="E27">
        <v>0.18</v>
      </c>
      <c r="F27">
        <v>1</v>
      </c>
      <c r="G27">
        <v>592434</v>
      </c>
      <c r="H27">
        <v>19067757</v>
      </c>
      <c r="I27">
        <v>79038</v>
      </c>
      <c r="J27">
        <v>144715</v>
      </c>
      <c r="K27">
        <v>0</v>
      </c>
      <c r="L27">
        <v>98877</v>
      </c>
      <c r="M27">
        <v>421741</v>
      </c>
      <c r="N27">
        <v>9403719</v>
      </c>
      <c r="O27">
        <v>54930</v>
      </c>
      <c r="P27">
        <v>50550</v>
      </c>
      <c r="Q27">
        <v>0</v>
      </c>
      <c r="R27">
        <v>22354</v>
      </c>
      <c r="S27" t="s">
        <v>1136</v>
      </c>
      <c r="T27" s="4">
        <v>1.1299999999999999E-2</v>
      </c>
      <c r="U27" t="s">
        <v>1137</v>
      </c>
      <c r="V27" s="4">
        <v>1.0699999999999999E-2</v>
      </c>
      <c r="W27" t="s">
        <v>1138</v>
      </c>
      <c r="X27" s="4">
        <v>4.0000000000000001E-3</v>
      </c>
      <c r="Y27" t="s">
        <v>1137</v>
      </c>
      <c r="Z27" s="4">
        <v>5.4999999999999997E-3</v>
      </c>
      <c r="AA27" t="s">
        <v>1139</v>
      </c>
      <c r="AB27" s="4">
        <v>7.3000000000000001E-3</v>
      </c>
      <c r="AC27" t="s">
        <v>1137</v>
      </c>
      <c r="AD27" t="s">
        <v>1165</v>
      </c>
    </row>
    <row r="28" spans="1:30" hidden="1" x14ac:dyDescent="0.55000000000000004">
      <c r="A28">
        <v>600831571</v>
      </c>
      <c r="B28">
        <v>16</v>
      </c>
      <c r="C28">
        <v>76808</v>
      </c>
      <c r="D28" t="s">
        <v>1135</v>
      </c>
      <c r="E28">
        <v>0.18</v>
      </c>
      <c r="F28">
        <v>1</v>
      </c>
      <c r="G28">
        <v>635521</v>
      </c>
      <c r="H28">
        <v>19022189</v>
      </c>
      <c r="I28">
        <v>84886</v>
      </c>
      <c r="J28">
        <v>144752</v>
      </c>
      <c r="K28">
        <v>0</v>
      </c>
      <c r="L28">
        <v>93500</v>
      </c>
      <c r="M28">
        <v>453080</v>
      </c>
      <c r="N28">
        <v>9374385</v>
      </c>
      <c r="O28">
        <v>60693</v>
      </c>
      <c r="P28">
        <v>52488</v>
      </c>
      <c r="Q28">
        <v>0</v>
      </c>
      <c r="R28">
        <v>22870</v>
      </c>
      <c r="S28" t="s">
        <v>1136</v>
      </c>
      <c r="T28" s="4">
        <v>1.1599999999999999E-2</v>
      </c>
      <c r="U28" t="s">
        <v>1137</v>
      </c>
      <c r="V28" s="4">
        <v>1.15E-2</v>
      </c>
      <c r="W28" t="s">
        <v>1138</v>
      </c>
      <c r="X28" s="4">
        <v>4.3E-3</v>
      </c>
      <c r="Y28" t="s">
        <v>1137</v>
      </c>
      <c r="Z28" s="4">
        <v>6.1000000000000004E-3</v>
      </c>
      <c r="AA28" t="s">
        <v>1139</v>
      </c>
      <c r="AB28" s="4">
        <v>7.3000000000000001E-3</v>
      </c>
      <c r="AC28" t="s">
        <v>1137</v>
      </c>
      <c r="AD28" t="s">
        <v>1166</v>
      </c>
    </row>
    <row r="29" spans="1:30" hidden="1" x14ac:dyDescent="0.55000000000000004">
      <c r="A29">
        <v>600907294</v>
      </c>
      <c r="B29">
        <v>10</v>
      </c>
      <c r="C29">
        <v>76807</v>
      </c>
      <c r="D29" t="s">
        <v>1135</v>
      </c>
      <c r="E29">
        <v>0.18</v>
      </c>
      <c r="F29">
        <v>1</v>
      </c>
      <c r="G29">
        <v>629458</v>
      </c>
      <c r="H29">
        <v>19030313</v>
      </c>
      <c r="I29">
        <v>47354</v>
      </c>
      <c r="J29">
        <v>134364</v>
      </c>
      <c r="K29">
        <v>0</v>
      </c>
      <c r="L29">
        <v>97468</v>
      </c>
      <c r="M29">
        <v>442247</v>
      </c>
      <c r="N29">
        <v>9387343</v>
      </c>
      <c r="O29">
        <v>23580</v>
      </c>
      <c r="P29">
        <v>43068</v>
      </c>
      <c r="Q29">
        <v>0</v>
      </c>
      <c r="R29">
        <v>25659</v>
      </c>
      <c r="S29" t="s">
        <v>1136</v>
      </c>
      <c r="T29" s="4">
        <v>9.1999999999999998E-3</v>
      </c>
      <c r="U29" t="s">
        <v>1137</v>
      </c>
      <c r="V29" s="4">
        <v>6.7000000000000002E-3</v>
      </c>
      <c r="W29" t="s">
        <v>1138</v>
      </c>
      <c r="X29" s="4">
        <v>2.3999999999999998E-3</v>
      </c>
      <c r="Y29" t="s">
        <v>1137</v>
      </c>
      <c r="Z29" s="4">
        <v>2.3E-3</v>
      </c>
      <c r="AA29" t="s">
        <v>1139</v>
      </c>
      <c r="AB29" s="4">
        <v>6.7999999999999996E-3</v>
      </c>
      <c r="AC29" t="s">
        <v>1137</v>
      </c>
      <c r="AD29" t="s">
        <v>1162</v>
      </c>
    </row>
    <row r="30" spans="1:30" hidden="1" x14ac:dyDescent="0.55000000000000004">
      <c r="A30">
        <v>600941799</v>
      </c>
      <c r="B30">
        <v>12</v>
      </c>
      <c r="C30">
        <v>76807</v>
      </c>
      <c r="D30" t="s">
        <v>1135</v>
      </c>
      <c r="E30">
        <v>0.18</v>
      </c>
      <c r="F30">
        <v>1</v>
      </c>
      <c r="G30">
        <v>177466</v>
      </c>
      <c r="H30">
        <v>19482592</v>
      </c>
      <c r="I30">
        <v>13071</v>
      </c>
      <c r="J30">
        <v>71114</v>
      </c>
      <c r="K30">
        <v>0</v>
      </c>
      <c r="L30">
        <v>65583</v>
      </c>
      <c r="M30">
        <v>76565</v>
      </c>
      <c r="N30">
        <v>9753144</v>
      </c>
      <c r="O30">
        <v>0</v>
      </c>
      <c r="P30">
        <v>5912</v>
      </c>
      <c r="Q30">
        <v>0</v>
      </c>
      <c r="R30">
        <v>5910</v>
      </c>
      <c r="S30" t="s">
        <v>1136</v>
      </c>
      <c r="T30" s="4">
        <v>4.1999999999999997E-3</v>
      </c>
      <c r="U30" t="s">
        <v>1137</v>
      </c>
      <c r="V30" s="4">
        <v>5.9999999999999995E-4</v>
      </c>
      <c r="W30" t="s">
        <v>1138</v>
      </c>
      <c r="X30" s="4">
        <v>5.9999999999999995E-4</v>
      </c>
      <c r="Y30" t="s">
        <v>1137</v>
      </c>
      <c r="Z30" s="4">
        <v>0</v>
      </c>
      <c r="AA30" t="s">
        <v>1139</v>
      </c>
      <c r="AB30" s="4">
        <v>3.5999999999999999E-3</v>
      </c>
      <c r="AC30" t="s">
        <v>1137</v>
      </c>
      <c r="AD30" t="s">
        <v>1161</v>
      </c>
    </row>
    <row r="31" spans="1:30" hidden="1" x14ac:dyDescent="0.55000000000000004">
      <c r="A31">
        <v>601059305</v>
      </c>
      <c r="B31">
        <v>9</v>
      </c>
      <c r="C31">
        <v>76807</v>
      </c>
      <c r="D31" t="s">
        <v>1135</v>
      </c>
      <c r="E31">
        <v>0.18</v>
      </c>
      <c r="F31">
        <v>1</v>
      </c>
      <c r="G31">
        <v>639279</v>
      </c>
      <c r="H31">
        <v>19018353</v>
      </c>
      <c r="I31">
        <v>87613</v>
      </c>
      <c r="J31">
        <v>145683</v>
      </c>
      <c r="K31">
        <v>0</v>
      </c>
      <c r="L31">
        <v>95463</v>
      </c>
      <c r="M31">
        <v>454161</v>
      </c>
      <c r="N31">
        <v>9373470</v>
      </c>
      <c r="O31">
        <v>63416</v>
      </c>
      <c r="P31">
        <v>48313</v>
      </c>
      <c r="Q31">
        <v>0</v>
      </c>
      <c r="R31">
        <v>20045</v>
      </c>
      <c r="S31" t="s">
        <v>1136</v>
      </c>
      <c r="T31" s="4">
        <v>1.18E-2</v>
      </c>
      <c r="U31" t="s">
        <v>1137</v>
      </c>
      <c r="V31" s="4">
        <v>1.1299999999999999E-2</v>
      </c>
      <c r="W31" t="s">
        <v>1138</v>
      </c>
      <c r="X31" s="4">
        <v>4.4000000000000003E-3</v>
      </c>
      <c r="Y31" t="s">
        <v>1137</v>
      </c>
      <c r="Z31" s="4">
        <v>6.4000000000000003E-3</v>
      </c>
      <c r="AA31" t="s">
        <v>1139</v>
      </c>
      <c r="AB31" s="4">
        <v>7.4000000000000003E-3</v>
      </c>
      <c r="AC31" t="s">
        <v>1137</v>
      </c>
      <c r="AD31" t="s">
        <v>1167</v>
      </c>
    </row>
    <row r="32" spans="1:30" hidden="1" x14ac:dyDescent="0.55000000000000004">
      <c r="A32">
        <v>601065128</v>
      </c>
      <c r="B32">
        <v>5</v>
      </c>
      <c r="C32">
        <v>76807</v>
      </c>
      <c r="D32" t="s">
        <v>1135</v>
      </c>
      <c r="E32">
        <v>0.18</v>
      </c>
      <c r="F32">
        <v>1</v>
      </c>
      <c r="G32">
        <v>346797</v>
      </c>
      <c r="H32">
        <v>19313618</v>
      </c>
      <c r="I32">
        <v>48623</v>
      </c>
      <c r="J32">
        <v>92766</v>
      </c>
      <c r="K32">
        <v>0</v>
      </c>
      <c r="L32">
        <v>67447</v>
      </c>
      <c r="M32">
        <v>191083</v>
      </c>
      <c r="N32">
        <v>9639020</v>
      </c>
      <c r="O32">
        <v>24589</v>
      </c>
      <c r="P32">
        <v>14832</v>
      </c>
      <c r="Q32">
        <v>0</v>
      </c>
      <c r="R32">
        <v>5920</v>
      </c>
      <c r="S32" t="s">
        <v>1136</v>
      </c>
      <c r="T32" s="4">
        <v>7.1000000000000004E-3</v>
      </c>
      <c r="U32" t="s">
        <v>1137</v>
      </c>
      <c r="V32" s="4">
        <v>4.0000000000000001E-3</v>
      </c>
      <c r="W32" t="s">
        <v>1138</v>
      </c>
      <c r="X32" s="4">
        <v>2.3999999999999998E-3</v>
      </c>
      <c r="Y32" t="s">
        <v>1137</v>
      </c>
      <c r="Z32" s="4">
        <v>2.5000000000000001E-3</v>
      </c>
      <c r="AA32" t="s">
        <v>1139</v>
      </c>
      <c r="AB32" s="4">
        <v>4.7000000000000002E-3</v>
      </c>
      <c r="AC32" t="s">
        <v>1137</v>
      </c>
      <c r="AD32" t="s">
        <v>1168</v>
      </c>
    </row>
    <row r="33" spans="1:30" x14ac:dyDescent="0.55000000000000004">
      <c r="A33">
        <v>601167662</v>
      </c>
      <c r="B33">
        <v>17</v>
      </c>
      <c r="C33">
        <v>76808</v>
      </c>
      <c r="D33" t="s">
        <v>1135</v>
      </c>
      <c r="E33">
        <v>0.18</v>
      </c>
      <c r="F33">
        <v>1</v>
      </c>
      <c r="G33">
        <v>478054</v>
      </c>
      <c r="H33">
        <v>19182291</v>
      </c>
      <c r="I33">
        <v>55734</v>
      </c>
      <c r="J33">
        <v>102697</v>
      </c>
      <c r="K33">
        <v>0</v>
      </c>
      <c r="L33">
        <v>75334</v>
      </c>
      <c r="M33">
        <v>304306</v>
      </c>
      <c r="N33">
        <v>9525454</v>
      </c>
      <c r="O33">
        <v>24734</v>
      </c>
      <c r="P33">
        <v>22460</v>
      </c>
      <c r="Q33">
        <v>0</v>
      </c>
      <c r="R33">
        <v>11622</v>
      </c>
      <c r="S33" t="s">
        <v>1136</v>
      </c>
      <c r="T33" s="4">
        <v>8.0000000000000002E-3</v>
      </c>
      <c r="U33" t="s">
        <v>1137</v>
      </c>
      <c r="V33" s="4">
        <v>4.7999999999999996E-3</v>
      </c>
      <c r="W33" t="s">
        <v>1138</v>
      </c>
      <c r="X33" s="4">
        <v>2.8E-3</v>
      </c>
      <c r="Y33" t="s">
        <v>1137</v>
      </c>
      <c r="Z33" s="4">
        <v>2.5000000000000001E-3</v>
      </c>
      <c r="AA33" t="s">
        <v>1139</v>
      </c>
      <c r="AB33" s="4">
        <v>5.1999999999999998E-3</v>
      </c>
      <c r="AC33" t="s">
        <v>1137</v>
      </c>
      <c r="AD33" t="s">
        <v>1169</v>
      </c>
    </row>
    <row r="34" spans="1:30" hidden="1" x14ac:dyDescent="0.55000000000000004">
      <c r="A34">
        <v>601234988</v>
      </c>
      <c r="B34">
        <v>13</v>
      </c>
      <c r="C34">
        <v>76807</v>
      </c>
      <c r="D34" t="s">
        <v>1135</v>
      </c>
      <c r="E34">
        <v>0.18</v>
      </c>
      <c r="F34">
        <v>1</v>
      </c>
      <c r="G34">
        <v>845528</v>
      </c>
      <c r="H34">
        <v>18814433</v>
      </c>
      <c r="I34">
        <v>169709</v>
      </c>
      <c r="J34">
        <v>189859</v>
      </c>
      <c r="K34">
        <v>0</v>
      </c>
      <c r="L34">
        <v>84527</v>
      </c>
      <c r="M34">
        <v>499874</v>
      </c>
      <c r="N34">
        <v>9329915</v>
      </c>
      <c r="O34">
        <v>59588</v>
      </c>
      <c r="P34">
        <v>60093</v>
      </c>
      <c r="Q34">
        <v>0</v>
      </c>
      <c r="R34">
        <v>21939</v>
      </c>
      <c r="S34" t="s">
        <v>1136</v>
      </c>
      <c r="T34" s="4">
        <v>1.8200000000000001E-2</v>
      </c>
      <c r="U34" t="s">
        <v>1137</v>
      </c>
      <c r="V34" s="4">
        <v>1.21E-2</v>
      </c>
      <c r="W34" t="s">
        <v>1138</v>
      </c>
      <c r="X34" s="4">
        <v>8.6E-3</v>
      </c>
      <c r="Y34" t="s">
        <v>1137</v>
      </c>
      <c r="Z34" s="4">
        <v>6.0000000000000001E-3</v>
      </c>
      <c r="AA34" t="s">
        <v>1139</v>
      </c>
      <c r="AB34" s="4">
        <v>9.5999999999999992E-3</v>
      </c>
      <c r="AC34" t="s">
        <v>1137</v>
      </c>
      <c r="AD34" t="s">
        <v>1170</v>
      </c>
    </row>
    <row r="35" spans="1:30" hidden="1" x14ac:dyDescent="0.55000000000000004">
      <c r="A35">
        <v>601250162</v>
      </c>
      <c r="B35">
        <v>3</v>
      </c>
      <c r="C35">
        <v>76807</v>
      </c>
      <c r="D35" t="s">
        <v>1135</v>
      </c>
      <c r="E35">
        <v>0.18</v>
      </c>
      <c r="F35">
        <v>1</v>
      </c>
      <c r="G35">
        <v>678895</v>
      </c>
      <c r="H35">
        <v>18981107</v>
      </c>
      <c r="I35">
        <v>86353</v>
      </c>
      <c r="J35">
        <v>147944</v>
      </c>
      <c r="K35">
        <v>0</v>
      </c>
      <c r="L35">
        <v>96312</v>
      </c>
      <c r="M35">
        <v>484437</v>
      </c>
      <c r="N35">
        <v>9345359</v>
      </c>
      <c r="O35">
        <v>60180</v>
      </c>
      <c r="P35">
        <v>54743</v>
      </c>
      <c r="Q35">
        <v>0</v>
      </c>
      <c r="R35">
        <v>26772</v>
      </c>
      <c r="S35" t="s">
        <v>1136</v>
      </c>
      <c r="T35" s="4">
        <v>1.1900000000000001E-2</v>
      </c>
      <c r="U35" t="s">
        <v>1137</v>
      </c>
      <c r="V35" s="4">
        <v>1.1599999999999999E-2</v>
      </c>
      <c r="W35" t="s">
        <v>1138</v>
      </c>
      <c r="X35" s="4">
        <v>4.3E-3</v>
      </c>
      <c r="Y35" t="s">
        <v>1137</v>
      </c>
      <c r="Z35" s="4">
        <v>6.1000000000000004E-3</v>
      </c>
      <c r="AA35" t="s">
        <v>1139</v>
      </c>
      <c r="AB35" s="4">
        <v>7.4999999999999997E-3</v>
      </c>
      <c r="AC35" t="s">
        <v>1137</v>
      </c>
      <c r="AD35" t="s">
        <v>1171</v>
      </c>
    </row>
    <row r="36" spans="1:30" hidden="1" x14ac:dyDescent="0.55000000000000004">
      <c r="A36">
        <v>900423418</v>
      </c>
      <c r="B36">
        <v>8</v>
      </c>
      <c r="C36">
        <v>115207</v>
      </c>
      <c r="D36" t="s">
        <v>1135</v>
      </c>
      <c r="E36">
        <v>0.18</v>
      </c>
      <c r="F36">
        <v>2</v>
      </c>
      <c r="G36">
        <v>921834</v>
      </c>
      <c r="H36">
        <v>28564429</v>
      </c>
      <c r="I36">
        <v>55982</v>
      </c>
      <c r="J36">
        <v>133251</v>
      </c>
      <c r="K36">
        <v>0</v>
      </c>
      <c r="L36">
        <v>93185</v>
      </c>
      <c r="M36">
        <v>334031</v>
      </c>
      <c r="N36">
        <v>9494246</v>
      </c>
      <c r="O36">
        <v>304</v>
      </c>
      <c r="P36">
        <v>6163</v>
      </c>
      <c r="Q36">
        <v>0</v>
      </c>
      <c r="R36">
        <v>5929</v>
      </c>
      <c r="S36" t="s">
        <v>1136</v>
      </c>
      <c r="T36" s="4">
        <v>6.4000000000000003E-3</v>
      </c>
      <c r="U36" t="s">
        <v>1137</v>
      </c>
      <c r="V36" s="4">
        <v>5.9999999999999995E-4</v>
      </c>
      <c r="W36" t="s">
        <v>1138</v>
      </c>
      <c r="X36" s="4">
        <v>1.8E-3</v>
      </c>
      <c r="Y36" t="s">
        <v>1137</v>
      </c>
      <c r="Z36" s="4">
        <v>0</v>
      </c>
      <c r="AA36" t="s">
        <v>1139</v>
      </c>
      <c r="AB36" s="4">
        <v>4.4999999999999997E-3</v>
      </c>
      <c r="AC36" t="s">
        <v>1137</v>
      </c>
      <c r="AD36" t="s">
        <v>1161</v>
      </c>
    </row>
    <row r="37" spans="1:30" hidden="1" x14ac:dyDescent="0.55000000000000004">
      <c r="A37">
        <v>900541414</v>
      </c>
      <c r="B37">
        <v>11</v>
      </c>
      <c r="C37">
        <v>115207</v>
      </c>
      <c r="D37" t="s">
        <v>1135</v>
      </c>
      <c r="E37">
        <v>0.18</v>
      </c>
      <c r="F37">
        <v>2</v>
      </c>
      <c r="G37">
        <v>703742</v>
      </c>
      <c r="H37">
        <v>28786626</v>
      </c>
      <c r="I37">
        <v>43896</v>
      </c>
      <c r="J37">
        <v>110730</v>
      </c>
      <c r="K37">
        <v>0</v>
      </c>
      <c r="L37">
        <v>83054</v>
      </c>
      <c r="M37">
        <v>254311</v>
      </c>
      <c r="N37">
        <v>9575785</v>
      </c>
      <c r="O37">
        <v>1903</v>
      </c>
      <c r="P37">
        <v>6984</v>
      </c>
      <c r="Q37">
        <v>0</v>
      </c>
      <c r="R37">
        <v>5772</v>
      </c>
      <c r="S37" t="s">
        <v>1136</v>
      </c>
      <c r="T37" s="4">
        <v>5.1999999999999998E-3</v>
      </c>
      <c r="U37" t="s">
        <v>1137</v>
      </c>
      <c r="V37" s="4">
        <v>8.9999999999999998E-4</v>
      </c>
      <c r="W37" t="s">
        <v>1138</v>
      </c>
      <c r="X37" s="4">
        <v>1.4E-3</v>
      </c>
      <c r="Y37" t="s">
        <v>1137</v>
      </c>
      <c r="Z37" s="4">
        <v>1E-4</v>
      </c>
      <c r="AA37" t="s">
        <v>1139</v>
      </c>
      <c r="AB37" s="4">
        <v>3.7000000000000002E-3</v>
      </c>
      <c r="AC37" t="s">
        <v>1137</v>
      </c>
      <c r="AD37" t="s">
        <v>1172</v>
      </c>
    </row>
    <row r="38" spans="1:30" hidden="1" x14ac:dyDescent="0.55000000000000004">
      <c r="A38">
        <v>900587074</v>
      </c>
      <c r="B38">
        <v>2</v>
      </c>
      <c r="C38">
        <v>115207</v>
      </c>
      <c r="D38" t="s">
        <v>1135</v>
      </c>
      <c r="E38">
        <v>0.18</v>
      </c>
      <c r="F38">
        <v>2</v>
      </c>
      <c r="G38">
        <v>732542</v>
      </c>
      <c r="H38">
        <v>28757876</v>
      </c>
      <c r="I38">
        <v>57861</v>
      </c>
      <c r="J38">
        <v>113661</v>
      </c>
      <c r="K38">
        <v>0</v>
      </c>
      <c r="L38">
        <v>83512</v>
      </c>
      <c r="M38">
        <v>254140</v>
      </c>
      <c r="N38">
        <v>9575984</v>
      </c>
      <c r="O38">
        <v>1900</v>
      </c>
      <c r="P38">
        <v>7125</v>
      </c>
      <c r="Q38">
        <v>0</v>
      </c>
      <c r="R38">
        <v>5929</v>
      </c>
      <c r="S38" t="s">
        <v>1136</v>
      </c>
      <c r="T38" s="4">
        <v>5.7999999999999996E-3</v>
      </c>
      <c r="U38" t="s">
        <v>1137</v>
      </c>
      <c r="V38" s="4">
        <v>8.9999999999999998E-4</v>
      </c>
      <c r="W38" t="s">
        <v>1138</v>
      </c>
      <c r="X38" s="4">
        <v>1.9E-3</v>
      </c>
      <c r="Y38" t="s">
        <v>1137</v>
      </c>
      <c r="Z38" s="4">
        <v>1E-4</v>
      </c>
      <c r="AA38" t="s">
        <v>1139</v>
      </c>
      <c r="AB38" s="4">
        <v>3.8E-3</v>
      </c>
      <c r="AC38" t="s">
        <v>1137</v>
      </c>
      <c r="AD38" t="s">
        <v>1172</v>
      </c>
    </row>
    <row r="39" spans="1:30" hidden="1" x14ac:dyDescent="0.55000000000000004">
      <c r="A39">
        <v>900601962</v>
      </c>
      <c r="B39">
        <v>6</v>
      </c>
      <c r="C39">
        <v>115207</v>
      </c>
      <c r="D39" t="s">
        <v>1135</v>
      </c>
      <c r="E39">
        <v>0.18</v>
      </c>
      <c r="F39">
        <v>2</v>
      </c>
      <c r="G39">
        <v>938383</v>
      </c>
      <c r="H39">
        <v>28547090</v>
      </c>
      <c r="I39">
        <v>53867</v>
      </c>
      <c r="J39">
        <v>138485</v>
      </c>
      <c r="K39">
        <v>0</v>
      </c>
      <c r="L39">
        <v>101653</v>
      </c>
      <c r="M39">
        <v>338576</v>
      </c>
      <c r="N39">
        <v>9489299</v>
      </c>
      <c r="O39">
        <v>1900</v>
      </c>
      <c r="P39">
        <v>7139</v>
      </c>
      <c r="Q39">
        <v>0</v>
      </c>
      <c r="R39">
        <v>5929</v>
      </c>
      <c r="S39" t="s">
        <v>1136</v>
      </c>
      <c r="T39" s="4">
        <v>6.4999999999999997E-3</v>
      </c>
      <c r="U39" t="s">
        <v>1137</v>
      </c>
      <c r="V39" s="4">
        <v>8.9999999999999998E-4</v>
      </c>
      <c r="W39" t="s">
        <v>1138</v>
      </c>
      <c r="X39" s="4">
        <v>1.8E-3</v>
      </c>
      <c r="Y39" t="s">
        <v>1137</v>
      </c>
      <c r="Z39" s="4">
        <v>1E-4</v>
      </c>
      <c r="AA39" t="s">
        <v>1139</v>
      </c>
      <c r="AB39" s="4">
        <v>4.5999999999999999E-3</v>
      </c>
      <c r="AC39" t="s">
        <v>1137</v>
      </c>
      <c r="AD39" t="s">
        <v>1172</v>
      </c>
    </row>
    <row r="40" spans="1:30" hidden="1" x14ac:dyDescent="0.55000000000000004">
      <c r="A40">
        <v>900698295</v>
      </c>
      <c r="B40">
        <v>4</v>
      </c>
      <c r="C40">
        <v>115207</v>
      </c>
      <c r="D40" t="s">
        <v>1135</v>
      </c>
      <c r="E40">
        <v>0.18</v>
      </c>
      <c r="F40">
        <v>2</v>
      </c>
      <c r="G40">
        <v>264489</v>
      </c>
      <c r="H40">
        <v>29225376</v>
      </c>
      <c r="I40">
        <v>18293</v>
      </c>
      <c r="J40">
        <v>79644</v>
      </c>
      <c r="K40">
        <v>0</v>
      </c>
      <c r="L40">
        <v>71159</v>
      </c>
      <c r="M40">
        <v>81244</v>
      </c>
      <c r="N40">
        <v>9748546</v>
      </c>
      <c r="O40">
        <v>2611</v>
      </c>
      <c r="P40">
        <v>5977</v>
      </c>
      <c r="Q40">
        <v>0</v>
      </c>
      <c r="R40">
        <v>5904</v>
      </c>
      <c r="S40" t="s">
        <v>1136</v>
      </c>
      <c r="T40" s="4">
        <v>3.3E-3</v>
      </c>
      <c r="U40" t="s">
        <v>1137</v>
      </c>
      <c r="V40" s="4">
        <v>8.0000000000000004E-4</v>
      </c>
      <c r="W40" t="s">
        <v>1138</v>
      </c>
      <c r="X40" s="4">
        <v>5.9999999999999995E-4</v>
      </c>
      <c r="Y40" t="s">
        <v>1137</v>
      </c>
      <c r="Z40" s="4">
        <v>2.0000000000000001E-4</v>
      </c>
      <c r="AA40" t="s">
        <v>1139</v>
      </c>
      <c r="AB40" s="4">
        <v>2.7000000000000001E-3</v>
      </c>
      <c r="AC40" t="s">
        <v>1137</v>
      </c>
      <c r="AD40" t="s">
        <v>1161</v>
      </c>
    </row>
    <row r="41" spans="1:30" hidden="1" x14ac:dyDescent="0.55000000000000004">
      <c r="A41">
        <v>900734040</v>
      </c>
      <c r="B41">
        <v>1</v>
      </c>
      <c r="C41">
        <v>115207</v>
      </c>
      <c r="D41" t="s">
        <v>1135</v>
      </c>
      <c r="E41">
        <v>0.18</v>
      </c>
      <c r="F41">
        <v>2</v>
      </c>
      <c r="G41">
        <v>981115</v>
      </c>
      <c r="H41">
        <v>28508484</v>
      </c>
      <c r="I41">
        <v>49216</v>
      </c>
      <c r="J41">
        <v>151609</v>
      </c>
      <c r="K41">
        <v>0</v>
      </c>
      <c r="L41">
        <v>115219</v>
      </c>
      <c r="M41">
        <v>359120</v>
      </c>
      <c r="N41">
        <v>9470449</v>
      </c>
      <c r="O41">
        <v>545</v>
      </c>
      <c r="P41">
        <v>11391</v>
      </c>
      <c r="Q41">
        <v>0</v>
      </c>
      <c r="R41">
        <v>10623</v>
      </c>
      <c r="S41" t="s">
        <v>1136</v>
      </c>
      <c r="T41" s="4">
        <v>6.7999999999999996E-3</v>
      </c>
      <c r="U41" t="s">
        <v>1137</v>
      </c>
      <c r="V41" s="4">
        <v>1.1999999999999999E-3</v>
      </c>
      <c r="W41" t="s">
        <v>1138</v>
      </c>
      <c r="X41" s="4">
        <v>1.6000000000000001E-3</v>
      </c>
      <c r="Y41" t="s">
        <v>1137</v>
      </c>
      <c r="Z41" s="4">
        <v>0</v>
      </c>
      <c r="AA41" t="s">
        <v>1139</v>
      </c>
      <c r="AB41" s="4">
        <v>5.1000000000000004E-3</v>
      </c>
      <c r="AC41" t="s">
        <v>1137</v>
      </c>
      <c r="AD41" t="s">
        <v>1173</v>
      </c>
    </row>
    <row r="42" spans="1:30" hidden="1" x14ac:dyDescent="0.55000000000000004">
      <c r="A42">
        <v>900753311</v>
      </c>
      <c r="B42">
        <v>7</v>
      </c>
      <c r="C42">
        <v>115207</v>
      </c>
      <c r="D42" t="s">
        <v>1135</v>
      </c>
      <c r="E42">
        <v>0.18</v>
      </c>
      <c r="F42">
        <v>2</v>
      </c>
      <c r="G42">
        <v>928136</v>
      </c>
      <c r="H42">
        <v>28560000</v>
      </c>
      <c r="I42">
        <v>55858</v>
      </c>
      <c r="J42">
        <v>123368</v>
      </c>
      <c r="K42">
        <v>0</v>
      </c>
      <c r="L42">
        <v>84492</v>
      </c>
      <c r="M42">
        <v>363890</v>
      </c>
      <c r="N42">
        <v>9464159</v>
      </c>
      <c r="O42">
        <v>11706</v>
      </c>
      <c r="P42">
        <v>8920</v>
      </c>
      <c r="Q42">
        <v>0</v>
      </c>
      <c r="R42">
        <v>5780</v>
      </c>
      <c r="S42" t="s">
        <v>1136</v>
      </c>
      <c r="T42" s="4">
        <v>6.0000000000000001E-3</v>
      </c>
      <c r="U42" t="s">
        <v>1137</v>
      </c>
      <c r="V42" s="4">
        <v>2E-3</v>
      </c>
      <c r="W42" t="s">
        <v>1138</v>
      </c>
      <c r="X42" s="4">
        <v>1.8E-3</v>
      </c>
      <c r="Y42" t="s">
        <v>1137</v>
      </c>
      <c r="Z42" s="4">
        <v>1.1000000000000001E-3</v>
      </c>
      <c r="AA42" t="s">
        <v>1139</v>
      </c>
      <c r="AB42" s="4">
        <v>4.1000000000000003E-3</v>
      </c>
      <c r="AC42" t="s">
        <v>1137</v>
      </c>
      <c r="AD42" t="s">
        <v>1174</v>
      </c>
    </row>
    <row r="43" spans="1:30" hidden="1" x14ac:dyDescent="0.55000000000000004">
      <c r="A43">
        <v>900801944</v>
      </c>
      <c r="B43">
        <v>14</v>
      </c>
      <c r="C43">
        <v>115207</v>
      </c>
      <c r="D43" t="s">
        <v>1135</v>
      </c>
      <c r="E43">
        <v>0.18</v>
      </c>
      <c r="F43">
        <v>2</v>
      </c>
      <c r="G43">
        <v>857621</v>
      </c>
      <c r="H43">
        <v>28632227</v>
      </c>
      <c r="I43">
        <v>56041</v>
      </c>
      <c r="J43">
        <v>130863</v>
      </c>
      <c r="K43">
        <v>0</v>
      </c>
      <c r="L43">
        <v>101209</v>
      </c>
      <c r="M43">
        <v>342149</v>
      </c>
      <c r="N43">
        <v>9487710</v>
      </c>
      <c r="O43">
        <v>13069</v>
      </c>
      <c r="P43">
        <v>9359</v>
      </c>
      <c r="Q43">
        <v>0</v>
      </c>
      <c r="R43">
        <v>6012</v>
      </c>
      <c r="S43" t="s">
        <v>1136</v>
      </c>
      <c r="T43" s="4">
        <v>6.3E-3</v>
      </c>
      <c r="U43" t="s">
        <v>1137</v>
      </c>
      <c r="V43" s="4">
        <v>2.2000000000000001E-3</v>
      </c>
      <c r="W43" t="s">
        <v>1138</v>
      </c>
      <c r="X43" s="4">
        <v>1.9E-3</v>
      </c>
      <c r="Y43" t="s">
        <v>1137</v>
      </c>
      <c r="Z43" s="4">
        <v>1.2999999999999999E-3</v>
      </c>
      <c r="AA43" t="s">
        <v>1139</v>
      </c>
      <c r="AB43" s="4">
        <v>4.4000000000000003E-3</v>
      </c>
      <c r="AC43" t="s">
        <v>1137</v>
      </c>
      <c r="AD43" t="s">
        <v>1174</v>
      </c>
    </row>
    <row r="44" spans="1:30" hidden="1" x14ac:dyDescent="0.55000000000000004">
      <c r="A44">
        <v>900813871</v>
      </c>
      <c r="B44">
        <v>15</v>
      </c>
      <c r="C44">
        <v>115207</v>
      </c>
      <c r="D44" t="s">
        <v>1135</v>
      </c>
      <c r="E44">
        <v>0.18</v>
      </c>
      <c r="F44">
        <v>2</v>
      </c>
      <c r="G44">
        <v>912000</v>
      </c>
      <c r="H44">
        <v>28578348</v>
      </c>
      <c r="I44">
        <v>81079</v>
      </c>
      <c r="J44">
        <v>152087</v>
      </c>
      <c r="K44">
        <v>0</v>
      </c>
      <c r="L44">
        <v>104752</v>
      </c>
      <c r="M44">
        <v>319563</v>
      </c>
      <c r="N44">
        <v>9510591</v>
      </c>
      <c r="O44">
        <v>2041</v>
      </c>
      <c r="P44">
        <v>7372</v>
      </c>
      <c r="Q44">
        <v>0</v>
      </c>
      <c r="R44">
        <v>5875</v>
      </c>
      <c r="S44" t="s">
        <v>1136</v>
      </c>
      <c r="T44" s="4">
        <v>7.9000000000000008E-3</v>
      </c>
      <c r="U44" t="s">
        <v>1137</v>
      </c>
      <c r="V44" s="4">
        <v>8.9999999999999998E-4</v>
      </c>
      <c r="W44" t="s">
        <v>1138</v>
      </c>
      <c r="X44" s="4">
        <v>2.7000000000000001E-3</v>
      </c>
      <c r="Y44" t="s">
        <v>1137</v>
      </c>
      <c r="Z44" s="4">
        <v>2.0000000000000001E-4</v>
      </c>
      <c r="AA44" t="s">
        <v>1139</v>
      </c>
      <c r="AB44" s="4">
        <v>5.1000000000000004E-3</v>
      </c>
      <c r="AC44" t="s">
        <v>1137</v>
      </c>
      <c r="AD44" t="s">
        <v>1172</v>
      </c>
    </row>
    <row r="45" spans="1:30" hidden="1" x14ac:dyDescent="0.55000000000000004">
      <c r="A45">
        <v>900831708</v>
      </c>
      <c r="B45">
        <v>16</v>
      </c>
      <c r="C45">
        <v>115208</v>
      </c>
      <c r="D45" t="s">
        <v>1135</v>
      </c>
      <c r="E45">
        <v>0.18</v>
      </c>
      <c r="F45">
        <v>2</v>
      </c>
      <c r="G45">
        <v>975293</v>
      </c>
      <c r="H45">
        <v>28510114</v>
      </c>
      <c r="I45">
        <v>86786</v>
      </c>
      <c r="J45">
        <v>152004</v>
      </c>
      <c r="K45">
        <v>0</v>
      </c>
      <c r="L45">
        <v>99545</v>
      </c>
      <c r="M45">
        <v>339769</v>
      </c>
      <c r="N45">
        <v>9487925</v>
      </c>
      <c r="O45">
        <v>1900</v>
      </c>
      <c r="P45">
        <v>7252</v>
      </c>
      <c r="Q45">
        <v>0</v>
      </c>
      <c r="R45">
        <v>6045</v>
      </c>
      <c r="S45" t="s">
        <v>1136</v>
      </c>
      <c r="T45" s="4">
        <v>8.0000000000000002E-3</v>
      </c>
      <c r="U45" t="s">
        <v>1137</v>
      </c>
      <c r="V45" s="4">
        <v>8.9999999999999998E-4</v>
      </c>
      <c r="W45" t="s">
        <v>1138</v>
      </c>
      <c r="X45" s="4">
        <v>2.8999999999999998E-3</v>
      </c>
      <c r="Y45" t="s">
        <v>1137</v>
      </c>
      <c r="Z45" s="4">
        <v>1E-4</v>
      </c>
      <c r="AA45" t="s">
        <v>1139</v>
      </c>
      <c r="AB45" s="4">
        <v>5.1000000000000004E-3</v>
      </c>
      <c r="AC45" t="s">
        <v>1137</v>
      </c>
      <c r="AD45" t="s">
        <v>1172</v>
      </c>
    </row>
    <row r="46" spans="1:30" hidden="1" x14ac:dyDescent="0.55000000000000004">
      <c r="A46">
        <v>900907887</v>
      </c>
      <c r="B46">
        <v>10</v>
      </c>
      <c r="C46">
        <v>115207</v>
      </c>
      <c r="D46" t="s">
        <v>1135</v>
      </c>
      <c r="E46">
        <v>0.18</v>
      </c>
      <c r="F46">
        <v>2</v>
      </c>
      <c r="G46">
        <v>997741</v>
      </c>
      <c r="H46">
        <v>28491550</v>
      </c>
      <c r="I46">
        <v>51647</v>
      </c>
      <c r="J46">
        <v>142891</v>
      </c>
      <c r="K46">
        <v>0</v>
      </c>
      <c r="L46">
        <v>103545</v>
      </c>
      <c r="M46">
        <v>368280</v>
      </c>
      <c r="N46">
        <v>9461237</v>
      </c>
      <c r="O46">
        <v>4293</v>
      </c>
      <c r="P46">
        <v>8527</v>
      </c>
      <c r="Q46">
        <v>0</v>
      </c>
      <c r="R46">
        <v>6077</v>
      </c>
      <c r="S46" t="s">
        <v>1136</v>
      </c>
      <c r="T46" s="4">
        <v>6.4999999999999997E-3</v>
      </c>
      <c r="U46" t="s">
        <v>1137</v>
      </c>
      <c r="V46" s="4">
        <v>1.2999999999999999E-3</v>
      </c>
      <c r="W46" t="s">
        <v>1138</v>
      </c>
      <c r="X46" s="4">
        <v>1.6999999999999999E-3</v>
      </c>
      <c r="Y46" t="s">
        <v>1137</v>
      </c>
      <c r="Z46" s="4">
        <v>4.0000000000000002E-4</v>
      </c>
      <c r="AA46" t="s">
        <v>1139</v>
      </c>
      <c r="AB46" s="4">
        <v>4.7999999999999996E-3</v>
      </c>
      <c r="AC46" t="s">
        <v>1137</v>
      </c>
      <c r="AD46" t="s">
        <v>1175</v>
      </c>
    </row>
    <row r="47" spans="1:30" hidden="1" x14ac:dyDescent="0.55000000000000004">
      <c r="A47">
        <v>900943334</v>
      </c>
      <c r="B47">
        <v>12</v>
      </c>
      <c r="C47">
        <v>115207</v>
      </c>
      <c r="D47" t="s">
        <v>1135</v>
      </c>
      <c r="E47">
        <v>0.18</v>
      </c>
      <c r="F47">
        <v>2</v>
      </c>
      <c r="G47">
        <v>254230</v>
      </c>
      <c r="H47">
        <v>29235621</v>
      </c>
      <c r="I47">
        <v>13071</v>
      </c>
      <c r="J47">
        <v>77013</v>
      </c>
      <c r="K47">
        <v>0</v>
      </c>
      <c r="L47">
        <v>71482</v>
      </c>
      <c r="M47">
        <v>76761</v>
      </c>
      <c r="N47">
        <v>9753029</v>
      </c>
      <c r="O47">
        <v>0</v>
      </c>
      <c r="P47">
        <v>5899</v>
      </c>
      <c r="Q47">
        <v>0</v>
      </c>
      <c r="R47">
        <v>5899</v>
      </c>
      <c r="S47" t="s">
        <v>1136</v>
      </c>
      <c r="T47" s="4">
        <v>3.0000000000000001E-3</v>
      </c>
      <c r="U47" t="s">
        <v>1137</v>
      </c>
      <c r="V47" s="4">
        <v>5.9999999999999995E-4</v>
      </c>
      <c r="W47" t="s">
        <v>1138</v>
      </c>
      <c r="X47" s="4">
        <v>4.0000000000000002E-4</v>
      </c>
      <c r="Y47" t="s">
        <v>1137</v>
      </c>
      <c r="Z47" s="4">
        <v>0</v>
      </c>
      <c r="AA47" t="s">
        <v>1139</v>
      </c>
      <c r="AB47" s="4">
        <v>2.5999999999999999E-3</v>
      </c>
      <c r="AC47" t="s">
        <v>1137</v>
      </c>
      <c r="AD47" t="s">
        <v>1161</v>
      </c>
    </row>
    <row r="48" spans="1:30" hidden="1" x14ac:dyDescent="0.55000000000000004">
      <c r="A48">
        <v>901059830</v>
      </c>
      <c r="B48">
        <v>9</v>
      </c>
      <c r="C48">
        <v>115207</v>
      </c>
      <c r="D48" t="s">
        <v>1135</v>
      </c>
      <c r="E48">
        <v>0.18</v>
      </c>
      <c r="F48">
        <v>2</v>
      </c>
      <c r="G48">
        <v>977180</v>
      </c>
      <c r="H48">
        <v>28508321</v>
      </c>
      <c r="I48">
        <v>89513</v>
      </c>
      <c r="J48">
        <v>152821</v>
      </c>
      <c r="K48">
        <v>0</v>
      </c>
      <c r="L48">
        <v>101392</v>
      </c>
      <c r="M48">
        <v>337898</v>
      </c>
      <c r="N48">
        <v>9489968</v>
      </c>
      <c r="O48">
        <v>1900</v>
      </c>
      <c r="P48">
        <v>7138</v>
      </c>
      <c r="Q48">
        <v>0</v>
      </c>
      <c r="R48">
        <v>5929</v>
      </c>
      <c r="S48" t="s">
        <v>1136</v>
      </c>
      <c r="T48" s="4">
        <v>8.2000000000000007E-3</v>
      </c>
      <c r="U48" t="s">
        <v>1137</v>
      </c>
      <c r="V48" s="4">
        <v>8.9999999999999998E-4</v>
      </c>
      <c r="W48" t="s">
        <v>1138</v>
      </c>
      <c r="X48" s="4">
        <v>3.0000000000000001E-3</v>
      </c>
      <c r="Y48" t="s">
        <v>1137</v>
      </c>
      <c r="Z48" s="4">
        <v>1E-4</v>
      </c>
      <c r="AA48" t="s">
        <v>1139</v>
      </c>
      <c r="AB48" s="4">
        <v>5.1000000000000004E-3</v>
      </c>
      <c r="AC48" t="s">
        <v>1137</v>
      </c>
      <c r="AD48" t="s">
        <v>1172</v>
      </c>
    </row>
    <row r="49" spans="1:30" hidden="1" x14ac:dyDescent="0.55000000000000004">
      <c r="A49">
        <v>901067073</v>
      </c>
      <c r="B49">
        <v>5</v>
      </c>
      <c r="C49">
        <v>115207</v>
      </c>
      <c r="D49" t="s">
        <v>1135</v>
      </c>
      <c r="E49">
        <v>0.18</v>
      </c>
      <c r="F49">
        <v>2</v>
      </c>
      <c r="G49">
        <v>582399</v>
      </c>
      <c r="H49">
        <v>28907428</v>
      </c>
      <c r="I49">
        <v>75050</v>
      </c>
      <c r="J49">
        <v>108249</v>
      </c>
      <c r="K49">
        <v>0</v>
      </c>
      <c r="L49">
        <v>73479</v>
      </c>
      <c r="M49">
        <v>235599</v>
      </c>
      <c r="N49">
        <v>9593810</v>
      </c>
      <c r="O49">
        <v>26427</v>
      </c>
      <c r="P49">
        <v>15483</v>
      </c>
      <c r="Q49">
        <v>0</v>
      </c>
      <c r="R49">
        <v>6032</v>
      </c>
      <c r="S49" t="s">
        <v>1136</v>
      </c>
      <c r="T49" s="4">
        <v>6.1999999999999998E-3</v>
      </c>
      <c r="U49" t="s">
        <v>1137</v>
      </c>
      <c r="V49" s="4">
        <v>4.1999999999999997E-3</v>
      </c>
      <c r="W49" t="s">
        <v>1138</v>
      </c>
      <c r="X49" s="4">
        <v>2.5000000000000001E-3</v>
      </c>
      <c r="Y49" t="s">
        <v>1137</v>
      </c>
      <c r="Z49" s="4">
        <v>2.5999999999999999E-3</v>
      </c>
      <c r="AA49" t="s">
        <v>1139</v>
      </c>
      <c r="AB49" s="4">
        <v>3.5999999999999999E-3</v>
      </c>
      <c r="AC49" t="s">
        <v>1137</v>
      </c>
      <c r="AD49" t="s">
        <v>1168</v>
      </c>
    </row>
    <row r="50" spans="1:30" x14ac:dyDescent="0.55000000000000004">
      <c r="A50">
        <v>901167815</v>
      </c>
      <c r="B50">
        <v>17</v>
      </c>
      <c r="C50">
        <v>115208</v>
      </c>
      <c r="D50" t="s">
        <v>1135</v>
      </c>
      <c r="E50">
        <v>0.18</v>
      </c>
      <c r="F50">
        <v>2</v>
      </c>
      <c r="G50">
        <v>732957</v>
      </c>
      <c r="H50">
        <v>28757239</v>
      </c>
      <c r="I50">
        <v>57635</v>
      </c>
      <c r="J50">
        <v>109801</v>
      </c>
      <c r="K50">
        <v>0</v>
      </c>
      <c r="L50">
        <v>81233</v>
      </c>
      <c r="M50">
        <v>254900</v>
      </c>
      <c r="N50">
        <v>9574948</v>
      </c>
      <c r="O50">
        <v>1901</v>
      </c>
      <c r="P50">
        <v>7104</v>
      </c>
      <c r="Q50">
        <v>0</v>
      </c>
      <c r="R50">
        <v>5899</v>
      </c>
      <c r="S50" t="s">
        <v>1136</v>
      </c>
      <c r="T50" s="4">
        <v>5.5999999999999999E-3</v>
      </c>
      <c r="U50" t="s">
        <v>1137</v>
      </c>
      <c r="V50" s="4">
        <v>8.9999999999999998E-4</v>
      </c>
      <c r="W50" t="s">
        <v>1138</v>
      </c>
      <c r="X50" s="4">
        <v>1.9E-3</v>
      </c>
      <c r="Y50" t="s">
        <v>1137</v>
      </c>
      <c r="Z50" s="4">
        <v>1E-4</v>
      </c>
      <c r="AA50" t="s">
        <v>1139</v>
      </c>
      <c r="AB50" s="4">
        <v>3.7000000000000002E-3</v>
      </c>
      <c r="AC50" t="s">
        <v>1137</v>
      </c>
      <c r="AD50" t="s">
        <v>1172</v>
      </c>
    </row>
    <row r="51" spans="1:30" hidden="1" x14ac:dyDescent="0.55000000000000004">
      <c r="A51">
        <v>901236587</v>
      </c>
      <c r="B51">
        <v>13</v>
      </c>
      <c r="C51">
        <v>115207</v>
      </c>
      <c r="D51" t="s">
        <v>1135</v>
      </c>
      <c r="E51">
        <v>0.18</v>
      </c>
      <c r="F51">
        <v>2</v>
      </c>
      <c r="G51">
        <v>1320887</v>
      </c>
      <c r="H51">
        <v>28168826</v>
      </c>
      <c r="I51">
        <v>237624</v>
      </c>
      <c r="J51">
        <v>223916</v>
      </c>
      <c r="K51">
        <v>0</v>
      </c>
      <c r="L51">
        <v>89868</v>
      </c>
      <c r="M51">
        <v>475356</v>
      </c>
      <c r="N51">
        <v>9354393</v>
      </c>
      <c r="O51">
        <v>67915</v>
      </c>
      <c r="P51">
        <v>34057</v>
      </c>
      <c r="Q51">
        <v>0</v>
      </c>
      <c r="R51">
        <v>5341</v>
      </c>
      <c r="S51" t="s">
        <v>1136</v>
      </c>
      <c r="T51" t="s">
        <v>1176</v>
      </c>
      <c r="U51" t="s">
        <v>1137</v>
      </c>
      <c r="V51" s="4">
        <v>1.03E-2</v>
      </c>
      <c r="W51" t="s">
        <v>1138</v>
      </c>
      <c r="X51" s="4">
        <v>8.0000000000000002E-3</v>
      </c>
      <c r="Y51" t="s">
        <v>1137</v>
      </c>
      <c r="Z51" s="4">
        <v>6.8999999999999999E-3</v>
      </c>
      <c r="AA51" t="s">
        <v>1139</v>
      </c>
      <c r="AB51" s="4">
        <v>7.4999999999999997E-3</v>
      </c>
      <c r="AC51" t="s">
        <v>1137</v>
      </c>
      <c r="AD51" t="s">
        <v>1177</v>
      </c>
    </row>
    <row r="52" spans="1:30" hidden="1" x14ac:dyDescent="0.55000000000000004">
      <c r="A52">
        <v>901251962</v>
      </c>
      <c r="B52">
        <v>3</v>
      </c>
      <c r="C52">
        <v>115207</v>
      </c>
      <c r="D52" t="s">
        <v>1135</v>
      </c>
      <c r="E52">
        <v>0.18</v>
      </c>
      <c r="F52">
        <v>2</v>
      </c>
      <c r="G52">
        <v>1041160</v>
      </c>
      <c r="H52">
        <v>28448439</v>
      </c>
      <c r="I52">
        <v>87811</v>
      </c>
      <c r="J52">
        <v>162319</v>
      </c>
      <c r="K52">
        <v>0</v>
      </c>
      <c r="L52">
        <v>109428</v>
      </c>
      <c r="M52">
        <v>362262</v>
      </c>
      <c r="N52">
        <v>9467332</v>
      </c>
      <c r="O52">
        <v>1458</v>
      </c>
      <c r="P52">
        <v>14375</v>
      </c>
      <c r="Q52">
        <v>0</v>
      </c>
      <c r="R52">
        <v>13116</v>
      </c>
      <c r="S52" t="s">
        <v>1136</v>
      </c>
      <c r="T52" s="4">
        <v>8.3999999999999995E-3</v>
      </c>
      <c r="U52" t="s">
        <v>1137</v>
      </c>
      <c r="V52" s="4">
        <v>1.6000000000000001E-3</v>
      </c>
      <c r="W52" t="s">
        <v>1138</v>
      </c>
      <c r="X52" s="4">
        <v>2.8999999999999998E-3</v>
      </c>
      <c r="Y52" t="s">
        <v>1137</v>
      </c>
      <c r="Z52" s="4">
        <v>1E-4</v>
      </c>
      <c r="AA52" t="s">
        <v>1139</v>
      </c>
      <c r="AB52" s="4">
        <v>5.4999999999999997E-3</v>
      </c>
      <c r="AC52" t="s">
        <v>1137</v>
      </c>
      <c r="AD52" t="s">
        <v>1178</v>
      </c>
    </row>
    <row r="53" spans="1:30" hidden="1" x14ac:dyDescent="0.55000000000000004">
      <c r="A53">
        <v>1200424280</v>
      </c>
      <c r="B53">
        <v>8</v>
      </c>
      <c r="C53">
        <v>153607</v>
      </c>
      <c r="D53" t="s">
        <v>1135</v>
      </c>
      <c r="E53">
        <v>0.18</v>
      </c>
      <c r="F53">
        <v>3</v>
      </c>
      <c r="G53">
        <v>1313972</v>
      </c>
      <c r="H53">
        <v>38001784</v>
      </c>
      <c r="I53">
        <v>91771</v>
      </c>
      <c r="J53">
        <v>157804</v>
      </c>
      <c r="K53">
        <v>0</v>
      </c>
      <c r="L53">
        <v>102425</v>
      </c>
      <c r="M53">
        <v>392135</v>
      </c>
      <c r="N53">
        <v>9437355</v>
      </c>
      <c r="O53">
        <v>35789</v>
      </c>
      <c r="P53">
        <v>24553</v>
      </c>
      <c r="Q53">
        <v>0</v>
      </c>
      <c r="R53">
        <v>9240</v>
      </c>
      <c r="S53" t="s">
        <v>1136</v>
      </c>
      <c r="T53" s="4">
        <v>6.3E-3</v>
      </c>
      <c r="U53" t="s">
        <v>1137</v>
      </c>
      <c r="V53" s="4">
        <v>6.1000000000000004E-3</v>
      </c>
      <c r="W53" t="s">
        <v>1138</v>
      </c>
      <c r="X53" s="4">
        <v>2.3E-3</v>
      </c>
      <c r="Y53" t="s">
        <v>1137</v>
      </c>
      <c r="Z53" s="4">
        <v>3.5999999999999999E-3</v>
      </c>
      <c r="AA53" t="s">
        <v>1139</v>
      </c>
      <c r="AB53" s="4">
        <v>4.0000000000000001E-3</v>
      </c>
      <c r="AC53" t="s">
        <v>1137</v>
      </c>
      <c r="AD53" t="s">
        <v>1159</v>
      </c>
    </row>
    <row r="54" spans="1:30" hidden="1" x14ac:dyDescent="0.55000000000000004">
      <c r="A54">
        <v>1200541736</v>
      </c>
      <c r="B54">
        <v>11</v>
      </c>
      <c r="C54">
        <v>153607</v>
      </c>
      <c r="D54" t="s">
        <v>1135</v>
      </c>
      <c r="E54">
        <v>0.18</v>
      </c>
      <c r="F54">
        <v>3</v>
      </c>
      <c r="G54">
        <v>1037680</v>
      </c>
      <c r="H54">
        <v>38280272</v>
      </c>
      <c r="I54">
        <v>106029</v>
      </c>
      <c r="J54">
        <v>147581</v>
      </c>
      <c r="K54">
        <v>0</v>
      </c>
      <c r="L54">
        <v>92886</v>
      </c>
      <c r="M54">
        <v>333935</v>
      </c>
      <c r="N54">
        <v>9493646</v>
      </c>
      <c r="O54">
        <v>62133</v>
      </c>
      <c r="P54">
        <v>36851</v>
      </c>
      <c r="Q54">
        <v>0</v>
      </c>
      <c r="R54">
        <v>9832</v>
      </c>
      <c r="S54" t="s">
        <v>1136</v>
      </c>
      <c r="T54" s="4">
        <v>6.4000000000000003E-3</v>
      </c>
      <c r="U54" t="s">
        <v>1137</v>
      </c>
      <c r="V54" s="4">
        <v>0.01</v>
      </c>
      <c r="W54" t="s">
        <v>1138</v>
      </c>
      <c r="X54" s="4">
        <v>2.5999999999999999E-3</v>
      </c>
      <c r="Y54" t="s">
        <v>1137</v>
      </c>
      <c r="Z54" s="4">
        <v>6.3E-3</v>
      </c>
      <c r="AA54" t="s">
        <v>1139</v>
      </c>
      <c r="AB54" s="4">
        <v>3.7000000000000002E-3</v>
      </c>
      <c r="AC54" t="s">
        <v>1137</v>
      </c>
      <c r="AD54" t="s">
        <v>1179</v>
      </c>
    </row>
    <row r="55" spans="1:30" hidden="1" x14ac:dyDescent="0.55000000000000004">
      <c r="A55">
        <v>1200587423</v>
      </c>
      <c r="B55">
        <v>2</v>
      </c>
      <c r="C55">
        <v>153607</v>
      </c>
      <c r="D55" t="s">
        <v>1135</v>
      </c>
      <c r="E55">
        <v>0.18</v>
      </c>
      <c r="F55">
        <v>3</v>
      </c>
      <c r="G55">
        <v>1082165</v>
      </c>
      <c r="H55">
        <v>38235787</v>
      </c>
      <c r="I55">
        <v>126840</v>
      </c>
      <c r="J55">
        <v>149934</v>
      </c>
      <c r="K55">
        <v>0</v>
      </c>
      <c r="L55">
        <v>90212</v>
      </c>
      <c r="M55">
        <v>349620</v>
      </c>
      <c r="N55">
        <v>9477911</v>
      </c>
      <c r="O55">
        <v>68979</v>
      </c>
      <c r="P55">
        <v>36273</v>
      </c>
      <c r="Q55">
        <v>0</v>
      </c>
      <c r="R55">
        <v>6700</v>
      </c>
      <c r="S55" t="s">
        <v>1136</v>
      </c>
      <c r="T55" s="4">
        <v>7.0000000000000001E-3</v>
      </c>
      <c r="U55" t="s">
        <v>1137</v>
      </c>
      <c r="V55" s="4">
        <v>1.0699999999999999E-2</v>
      </c>
      <c r="W55" t="s">
        <v>1138</v>
      </c>
      <c r="X55" s="4">
        <v>3.2000000000000002E-3</v>
      </c>
      <c r="Y55" t="s">
        <v>1137</v>
      </c>
      <c r="Z55" s="4">
        <v>7.0000000000000001E-3</v>
      </c>
      <c r="AA55" t="s">
        <v>1139</v>
      </c>
      <c r="AB55" s="4">
        <v>3.8E-3</v>
      </c>
      <c r="AC55" t="s">
        <v>1137</v>
      </c>
      <c r="AD55" t="s">
        <v>1160</v>
      </c>
    </row>
    <row r="56" spans="1:30" hidden="1" x14ac:dyDescent="0.55000000000000004">
      <c r="A56">
        <v>1200600715</v>
      </c>
      <c r="B56">
        <v>6</v>
      </c>
      <c r="C56">
        <v>153607</v>
      </c>
      <c r="D56" t="s">
        <v>1135</v>
      </c>
      <c r="E56">
        <v>0.18</v>
      </c>
      <c r="F56">
        <v>3</v>
      </c>
      <c r="G56">
        <v>1261424</v>
      </c>
      <c r="H56">
        <v>38054181</v>
      </c>
      <c r="I56">
        <v>54734</v>
      </c>
      <c r="J56">
        <v>145464</v>
      </c>
      <c r="K56">
        <v>0</v>
      </c>
      <c r="L56">
        <v>107533</v>
      </c>
      <c r="M56">
        <v>323038</v>
      </c>
      <c r="N56">
        <v>9507091</v>
      </c>
      <c r="O56">
        <v>867</v>
      </c>
      <c r="P56">
        <v>6979</v>
      </c>
      <c r="Q56">
        <v>0</v>
      </c>
      <c r="R56">
        <v>5880</v>
      </c>
      <c r="S56" t="s">
        <v>1136</v>
      </c>
      <c r="T56" s="4">
        <v>5.0000000000000001E-3</v>
      </c>
      <c r="U56" t="s">
        <v>1137</v>
      </c>
      <c r="V56" s="4">
        <v>6.9999999999999999E-4</v>
      </c>
      <c r="W56" t="s">
        <v>1138</v>
      </c>
      <c r="X56" s="4">
        <v>1.2999999999999999E-3</v>
      </c>
      <c r="Y56" t="s">
        <v>1137</v>
      </c>
      <c r="Z56" s="4">
        <v>0</v>
      </c>
      <c r="AA56" t="s">
        <v>1139</v>
      </c>
      <c r="AB56" s="4">
        <v>3.5999999999999999E-3</v>
      </c>
      <c r="AC56" t="s">
        <v>1137</v>
      </c>
      <c r="AD56" t="s">
        <v>1172</v>
      </c>
    </row>
    <row r="57" spans="1:30" hidden="1" x14ac:dyDescent="0.55000000000000004">
      <c r="A57">
        <v>1200697193</v>
      </c>
      <c r="B57">
        <v>4</v>
      </c>
      <c r="C57">
        <v>153607</v>
      </c>
      <c r="D57" t="s">
        <v>1135</v>
      </c>
      <c r="E57">
        <v>0.18</v>
      </c>
      <c r="F57">
        <v>3</v>
      </c>
      <c r="G57">
        <v>345869</v>
      </c>
      <c r="H57">
        <v>38973713</v>
      </c>
      <c r="I57">
        <v>20904</v>
      </c>
      <c r="J57">
        <v>85621</v>
      </c>
      <c r="K57">
        <v>0</v>
      </c>
      <c r="L57">
        <v>77063</v>
      </c>
      <c r="M57">
        <v>81377</v>
      </c>
      <c r="N57">
        <v>9748337</v>
      </c>
      <c r="O57">
        <v>2611</v>
      </c>
      <c r="P57">
        <v>5977</v>
      </c>
      <c r="Q57">
        <v>0</v>
      </c>
      <c r="R57">
        <v>5904</v>
      </c>
      <c r="S57" t="s">
        <v>1136</v>
      </c>
      <c r="T57" s="4">
        <v>2.7000000000000001E-3</v>
      </c>
      <c r="U57" t="s">
        <v>1137</v>
      </c>
      <c r="V57" s="4">
        <v>8.0000000000000004E-4</v>
      </c>
      <c r="W57" t="s">
        <v>1138</v>
      </c>
      <c r="X57" s="4">
        <v>5.0000000000000001E-4</v>
      </c>
      <c r="Y57" t="s">
        <v>1137</v>
      </c>
      <c r="Z57" s="4">
        <v>2.0000000000000001E-4</v>
      </c>
      <c r="AA57" t="s">
        <v>1139</v>
      </c>
      <c r="AB57" s="4">
        <v>2.0999999999999999E-3</v>
      </c>
      <c r="AC57" t="s">
        <v>1137</v>
      </c>
      <c r="AD57" t="s">
        <v>1161</v>
      </c>
    </row>
    <row r="58" spans="1:30" hidden="1" x14ac:dyDescent="0.55000000000000004">
      <c r="A58">
        <v>1200734000</v>
      </c>
      <c r="B58">
        <v>1</v>
      </c>
      <c r="C58">
        <v>153607</v>
      </c>
      <c r="D58" t="s">
        <v>1135</v>
      </c>
      <c r="E58">
        <v>0.18</v>
      </c>
      <c r="F58">
        <v>3</v>
      </c>
      <c r="G58">
        <v>1500168</v>
      </c>
      <c r="H58">
        <v>37816968</v>
      </c>
      <c r="I58">
        <v>131093</v>
      </c>
      <c r="J58">
        <v>195427</v>
      </c>
      <c r="K58">
        <v>0</v>
      </c>
      <c r="L58">
        <v>119977</v>
      </c>
      <c r="M58">
        <v>519050</v>
      </c>
      <c r="N58">
        <v>9308484</v>
      </c>
      <c r="O58">
        <v>81877</v>
      </c>
      <c r="P58">
        <v>43818</v>
      </c>
      <c r="Q58">
        <v>0</v>
      </c>
      <c r="R58">
        <v>4758</v>
      </c>
      <c r="S58" t="s">
        <v>1136</v>
      </c>
      <c r="T58" s="4">
        <v>8.3000000000000001E-3</v>
      </c>
      <c r="U58" t="s">
        <v>1137</v>
      </c>
      <c r="V58" s="4">
        <v>1.2699999999999999E-2</v>
      </c>
      <c r="W58" t="s">
        <v>1138</v>
      </c>
      <c r="X58" s="4">
        <v>3.3E-3</v>
      </c>
      <c r="Y58" t="s">
        <v>1137</v>
      </c>
      <c r="Z58" s="4">
        <v>8.3000000000000001E-3</v>
      </c>
      <c r="AA58" t="s">
        <v>1139</v>
      </c>
      <c r="AB58" s="4">
        <v>4.8999999999999998E-3</v>
      </c>
      <c r="AC58" t="s">
        <v>1137</v>
      </c>
      <c r="AD58" t="s">
        <v>1180</v>
      </c>
    </row>
    <row r="59" spans="1:30" hidden="1" x14ac:dyDescent="0.55000000000000004">
      <c r="A59">
        <v>1200752452</v>
      </c>
      <c r="B59">
        <v>7</v>
      </c>
      <c r="C59">
        <v>153607</v>
      </c>
      <c r="D59" t="s">
        <v>1135</v>
      </c>
      <c r="E59">
        <v>0.18</v>
      </c>
      <c r="F59">
        <v>3</v>
      </c>
      <c r="G59">
        <v>1268813</v>
      </c>
      <c r="H59">
        <v>38046928</v>
      </c>
      <c r="I59">
        <v>62114</v>
      </c>
      <c r="J59">
        <v>133824</v>
      </c>
      <c r="K59">
        <v>0</v>
      </c>
      <c r="L59">
        <v>90345</v>
      </c>
      <c r="M59">
        <v>340674</v>
      </c>
      <c r="N59">
        <v>9486928</v>
      </c>
      <c r="O59">
        <v>6256</v>
      </c>
      <c r="P59">
        <v>10456</v>
      </c>
      <c r="Q59">
        <v>0</v>
      </c>
      <c r="R59">
        <v>5853</v>
      </c>
      <c r="S59" t="s">
        <v>1136</v>
      </c>
      <c r="T59" s="4">
        <v>4.8999999999999998E-3</v>
      </c>
      <c r="U59" t="s">
        <v>1137</v>
      </c>
      <c r="V59" s="4">
        <v>1.6999999999999999E-3</v>
      </c>
      <c r="W59" t="s">
        <v>1138</v>
      </c>
      <c r="X59" s="4">
        <v>1.5E-3</v>
      </c>
      <c r="Y59" t="s">
        <v>1137</v>
      </c>
      <c r="Z59" s="4">
        <v>5.9999999999999995E-4</v>
      </c>
      <c r="AA59" t="s">
        <v>1139</v>
      </c>
      <c r="AB59" s="4">
        <v>3.3999999999999998E-3</v>
      </c>
      <c r="AC59" t="s">
        <v>1137</v>
      </c>
      <c r="AD59" t="s">
        <v>1181</v>
      </c>
    </row>
    <row r="60" spans="1:30" hidden="1" x14ac:dyDescent="0.55000000000000004">
      <c r="A60">
        <v>1200800709</v>
      </c>
      <c r="B60">
        <v>14</v>
      </c>
      <c r="C60">
        <v>153607</v>
      </c>
      <c r="D60" t="s">
        <v>1135</v>
      </c>
      <c r="E60">
        <v>0.18</v>
      </c>
      <c r="F60">
        <v>3</v>
      </c>
      <c r="G60">
        <v>1186779</v>
      </c>
      <c r="H60">
        <v>38130755</v>
      </c>
      <c r="I60">
        <v>60937</v>
      </c>
      <c r="J60">
        <v>139318</v>
      </c>
      <c r="K60">
        <v>0</v>
      </c>
      <c r="L60">
        <v>108073</v>
      </c>
      <c r="M60">
        <v>329155</v>
      </c>
      <c r="N60">
        <v>9498528</v>
      </c>
      <c r="O60">
        <v>4896</v>
      </c>
      <c r="P60">
        <v>8455</v>
      </c>
      <c r="Q60">
        <v>0</v>
      </c>
      <c r="R60">
        <v>6864</v>
      </c>
      <c r="S60" t="s">
        <v>1136</v>
      </c>
      <c r="T60" s="4">
        <v>5.0000000000000001E-3</v>
      </c>
      <c r="U60" t="s">
        <v>1137</v>
      </c>
      <c r="V60" s="4">
        <v>1.2999999999999999E-3</v>
      </c>
      <c r="W60" t="s">
        <v>1138</v>
      </c>
      <c r="X60" s="4">
        <v>1.5E-3</v>
      </c>
      <c r="Y60" t="s">
        <v>1137</v>
      </c>
      <c r="Z60" s="4">
        <v>4.0000000000000002E-4</v>
      </c>
      <c r="AA60" t="s">
        <v>1139</v>
      </c>
      <c r="AB60" s="4">
        <v>3.5000000000000001E-3</v>
      </c>
      <c r="AC60" t="s">
        <v>1137</v>
      </c>
      <c r="AD60" t="s">
        <v>1175</v>
      </c>
    </row>
    <row r="61" spans="1:30" hidden="1" x14ac:dyDescent="0.55000000000000004">
      <c r="A61">
        <v>1200814353</v>
      </c>
      <c r="B61">
        <v>15</v>
      </c>
      <c r="C61">
        <v>153607</v>
      </c>
      <c r="D61" t="s">
        <v>1135</v>
      </c>
      <c r="E61">
        <v>0.18</v>
      </c>
      <c r="F61">
        <v>3</v>
      </c>
      <c r="G61">
        <v>1348876</v>
      </c>
      <c r="H61">
        <v>37969227</v>
      </c>
      <c r="I61">
        <v>170387</v>
      </c>
      <c r="J61">
        <v>198897</v>
      </c>
      <c r="K61">
        <v>0</v>
      </c>
      <c r="L61">
        <v>113211</v>
      </c>
      <c r="M61">
        <v>436873</v>
      </c>
      <c r="N61">
        <v>9390879</v>
      </c>
      <c r="O61">
        <v>89308</v>
      </c>
      <c r="P61">
        <v>46810</v>
      </c>
      <c r="Q61">
        <v>0</v>
      </c>
      <c r="R61">
        <v>8459</v>
      </c>
      <c r="S61" t="s">
        <v>1136</v>
      </c>
      <c r="T61" s="4">
        <v>9.2999999999999992E-3</v>
      </c>
      <c r="U61" t="s">
        <v>1137</v>
      </c>
      <c r="V61" s="4">
        <v>1.38E-2</v>
      </c>
      <c r="W61" t="s">
        <v>1138</v>
      </c>
      <c r="X61" s="4">
        <v>4.3E-3</v>
      </c>
      <c r="Y61" t="s">
        <v>1137</v>
      </c>
      <c r="Z61" s="4">
        <v>8.9999999999999993E-3</v>
      </c>
      <c r="AA61" t="s">
        <v>1139</v>
      </c>
      <c r="AB61" s="4">
        <v>5.0000000000000001E-3</v>
      </c>
      <c r="AC61" t="s">
        <v>1137</v>
      </c>
      <c r="AD61" t="s">
        <v>1182</v>
      </c>
    </row>
    <row r="62" spans="1:30" hidden="1" x14ac:dyDescent="0.55000000000000004">
      <c r="A62">
        <v>1200832549</v>
      </c>
      <c r="B62">
        <v>16</v>
      </c>
      <c r="C62">
        <v>153608</v>
      </c>
      <c r="D62" t="s">
        <v>1135</v>
      </c>
      <c r="E62">
        <v>0.18</v>
      </c>
      <c r="F62">
        <v>3</v>
      </c>
      <c r="G62">
        <v>1407772</v>
      </c>
      <c r="H62">
        <v>37906478</v>
      </c>
      <c r="I62">
        <v>160893</v>
      </c>
      <c r="J62">
        <v>188879</v>
      </c>
      <c r="K62">
        <v>0</v>
      </c>
      <c r="L62">
        <v>104826</v>
      </c>
      <c r="M62">
        <v>432476</v>
      </c>
      <c r="N62">
        <v>9396364</v>
      </c>
      <c r="O62">
        <v>74107</v>
      </c>
      <c r="P62">
        <v>36875</v>
      </c>
      <c r="Q62">
        <v>0</v>
      </c>
      <c r="R62">
        <v>5281</v>
      </c>
      <c r="S62" t="s">
        <v>1136</v>
      </c>
      <c r="T62" s="4">
        <v>8.8000000000000005E-3</v>
      </c>
      <c r="U62" t="s">
        <v>1137</v>
      </c>
      <c r="V62" s="4">
        <v>1.12E-2</v>
      </c>
      <c r="W62" t="s">
        <v>1138</v>
      </c>
      <c r="X62" s="4">
        <v>4.0000000000000001E-3</v>
      </c>
      <c r="Y62" t="s">
        <v>1137</v>
      </c>
      <c r="Z62" s="4">
        <v>7.4999999999999997E-3</v>
      </c>
      <c r="AA62" t="s">
        <v>1139</v>
      </c>
      <c r="AB62" s="4">
        <v>4.7999999999999996E-3</v>
      </c>
      <c r="AC62" t="s">
        <v>1137</v>
      </c>
      <c r="AD62" t="s">
        <v>1179</v>
      </c>
    </row>
    <row r="63" spans="1:30" hidden="1" x14ac:dyDescent="0.55000000000000004">
      <c r="A63">
        <v>1200907985</v>
      </c>
      <c r="B63">
        <v>10</v>
      </c>
      <c r="C63">
        <v>153607</v>
      </c>
      <c r="D63" t="s">
        <v>1135</v>
      </c>
      <c r="E63">
        <v>0.18</v>
      </c>
      <c r="F63">
        <v>3</v>
      </c>
      <c r="G63">
        <v>1402704</v>
      </c>
      <c r="H63">
        <v>37914151</v>
      </c>
      <c r="I63">
        <v>95512</v>
      </c>
      <c r="J63">
        <v>168769</v>
      </c>
      <c r="K63">
        <v>0</v>
      </c>
      <c r="L63">
        <v>109101</v>
      </c>
      <c r="M63">
        <v>404960</v>
      </c>
      <c r="N63">
        <v>9422601</v>
      </c>
      <c r="O63">
        <v>43865</v>
      </c>
      <c r="P63">
        <v>25878</v>
      </c>
      <c r="Q63">
        <v>0</v>
      </c>
      <c r="R63">
        <v>5556</v>
      </c>
      <c r="S63" t="s">
        <v>1136</v>
      </c>
      <c r="T63" s="4">
        <v>6.7000000000000002E-3</v>
      </c>
      <c r="U63" t="s">
        <v>1137</v>
      </c>
      <c r="V63" s="4">
        <v>7.0000000000000001E-3</v>
      </c>
      <c r="W63" t="s">
        <v>1138</v>
      </c>
      <c r="X63" s="4">
        <v>2.3999999999999998E-3</v>
      </c>
      <c r="Y63" t="s">
        <v>1137</v>
      </c>
      <c r="Z63" s="4">
        <v>4.4000000000000003E-3</v>
      </c>
      <c r="AA63" t="s">
        <v>1139</v>
      </c>
      <c r="AB63" s="4">
        <v>4.1999999999999997E-3</v>
      </c>
      <c r="AC63" t="s">
        <v>1137</v>
      </c>
      <c r="AD63" t="s">
        <v>1183</v>
      </c>
    </row>
    <row r="64" spans="1:30" hidden="1" x14ac:dyDescent="0.55000000000000004">
      <c r="A64">
        <v>1200942073</v>
      </c>
      <c r="B64">
        <v>12</v>
      </c>
      <c r="C64">
        <v>153607</v>
      </c>
      <c r="D64" t="s">
        <v>1135</v>
      </c>
      <c r="E64">
        <v>0.18</v>
      </c>
      <c r="F64">
        <v>3</v>
      </c>
      <c r="G64">
        <v>331240</v>
      </c>
      <c r="H64">
        <v>38988328</v>
      </c>
      <c r="I64">
        <v>13071</v>
      </c>
      <c r="J64">
        <v>83108</v>
      </c>
      <c r="K64">
        <v>0</v>
      </c>
      <c r="L64">
        <v>77356</v>
      </c>
      <c r="M64">
        <v>77007</v>
      </c>
      <c r="N64">
        <v>9752707</v>
      </c>
      <c r="O64">
        <v>0</v>
      </c>
      <c r="P64">
        <v>6095</v>
      </c>
      <c r="Q64">
        <v>0</v>
      </c>
      <c r="R64">
        <v>5874</v>
      </c>
      <c r="S64" t="s">
        <v>1136</v>
      </c>
      <c r="T64" s="4">
        <v>2.3999999999999998E-3</v>
      </c>
      <c r="U64" t="s">
        <v>1137</v>
      </c>
      <c r="V64" s="4">
        <v>5.9999999999999995E-4</v>
      </c>
      <c r="W64" t="s">
        <v>1138</v>
      </c>
      <c r="X64" s="4">
        <v>2.9999999999999997E-4</v>
      </c>
      <c r="Y64" t="s">
        <v>1137</v>
      </c>
      <c r="Z64" s="4">
        <v>0</v>
      </c>
      <c r="AA64" t="s">
        <v>1139</v>
      </c>
      <c r="AB64" s="4">
        <v>2.0999999999999999E-3</v>
      </c>
      <c r="AC64" t="s">
        <v>1137</v>
      </c>
      <c r="AD64" t="s">
        <v>1161</v>
      </c>
    </row>
    <row r="65" spans="1:30" hidden="1" x14ac:dyDescent="0.55000000000000004">
      <c r="A65">
        <v>1201060253</v>
      </c>
      <c r="B65">
        <v>9</v>
      </c>
      <c r="C65">
        <v>153607</v>
      </c>
      <c r="D65" t="s">
        <v>1135</v>
      </c>
      <c r="E65">
        <v>0.18</v>
      </c>
      <c r="F65">
        <v>3</v>
      </c>
      <c r="G65">
        <v>1413527</v>
      </c>
      <c r="H65">
        <v>37900982</v>
      </c>
      <c r="I65">
        <v>166649</v>
      </c>
      <c r="J65">
        <v>190906</v>
      </c>
      <c r="K65">
        <v>0</v>
      </c>
      <c r="L65">
        <v>106662</v>
      </c>
      <c r="M65">
        <v>436344</v>
      </c>
      <c r="N65">
        <v>9392661</v>
      </c>
      <c r="O65">
        <v>77136</v>
      </c>
      <c r="P65">
        <v>38085</v>
      </c>
      <c r="Q65">
        <v>0</v>
      </c>
      <c r="R65">
        <v>5270</v>
      </c>
      <c r="S65" t="s">
        <v>1136</v>
      </c>
      <c r="T65" s="4">
        <v>8.9999999999999993E-3</v>
      </c>
      <c r="U65" t="s">
        <v>1137</v>
      </c>
      <c r="V65" s="4">
        <v>1.17E-2</v>
      </c>
      <c r="W65" t="s">
        <v>1138</v>
      </c>
      <c r="X65" s="4">
        <v>4.1999999999999997E-3</v>
      </c>
      <c r="Y65" t="s">
        <v>1137</v>
      </c>
      <c r="Z65" s="4">
        <v>7.7999999999999996E-3</v>
      </c>
      <c r="AA65" t="s">
        <v>1139</v>
      </c>
      <c r="AB65" s="4">
        <v>4.7999999999999996E-3</v>
      </c>
      <c r="AC65" t="s">
        <v>1137</v>
      </c>
      <c r="AD65" t="s">
        <v>1184</v>
      </c>
    </row>
    <row r="66" spans="1:30" hidden="1" x14ac:dyDescent="0.55000000000000004">
      <c r="A66">
        <v>1201066195</v>
      </c>
      <c r="B66">
        <v>5</v>
      </c>
      <c r="C66">
        <v>153607</v>
      </c>
      <c r="D66" t="s">
        <v>1135</v>
      </c>
      <c r="E66">
        <v>0.18</v>
      </c>
      <c r="F66">
        <v>3</v>
      </c>
      <c r="G66">
        <v>820918</v>
      </c>
      <c r="H66">
        <v>38498558</v>
      </c>
      <c r="I66">
        <v>87182</v>
      </c>
      <c r="J66">
        <v>123370</v>
      </c>
      <c r="K66">
        <v>0</v>
      </c>
      <c r="L66">
        <v>83839</v>
      </c>
      <c r="M66">
        <v>238516</v>
      </c>
      <c r="N66">
        <v>9591130</v>
      </c>
      <c r="O66">
        <v>12132</v>
      </c>
      <c r="P66">
        <v>15121</v>
      </c>
      <c r="Q66">
        <v>0</v>
      </c>
      <c r="R66">
        <v>10360</v>
      </c>
      <c r="S66" t="s">
        <v>1136</v>
      </c>
      <c r="T66" s="4">
        <v>5.3E-3</v>
      </c>
      <c r="U66" t="s">
        <v>1137</v>
      </c>
      <c r="V66" s="4">
        <v>2.7000000000000001E-3</v>
      </c>
      <c r="W66" t="s">
        <v>1138</v>
      </c>
      <c r="X66" s="4">
        <v>2.2000000000000001E-3</v>
      </c>
      <c r="Y66" t="s">
        <v>1137</v>
      </c>
      <c r="Z66" s="4">
        <v>1.1999999999999999E-3</v>
      </c>
      <c r="AA66" t="s">
        <v>1139</v>
      </c>
      <c r="AB66" s="4">
        <v>3.0999999999999999E-3</v>
      </c>
      <c r="AC66" t="s">
        <v>1137</v>
      </c>
      <c r="AD66" t="s">
        <v>1168</v>
      </c>
    </row>
    <row r="67" spans="1:30" x14ac:dyDescent="0.55000000000000004">
      <c r="A67">
        <v>1201168331</v>
      </c>
      <c r="B67">
        <v>17</v>
      </c>
      <c r="C67">
        <v>153608</v>
      </c>
      <c r="D67" t="s">
        <v>1135</v>
      </c>
      <c r="E67">
        <v>0.18</v>
      </c>
      <c r="F67">
        <v>3</v>
      </c>
      <c r="G67">
        <v>1132775</v>
      </c>
      <c r="H67">
        <v>38187188</v>
      </c>
      <c r="I67">
        <v>144025</v>
      </c>
      <c r="J67">
        <v>150296</v>
      </c>
      <c r="K67">
        <v>0</v>
      </c>
      <c r="L67">
        <v>86004</v>
      </c>
      <c r="M67">
        <v>399815</v>
      </c>
      <c r="N67">
        <v>9429949</v>
      </c>
      <c r="O67">
        <v>86390</v>
      </c>
      <c r="P67">
        <v>40495</v>
      </c>
      <c r="Q67">
        <v>0</v>
      </c>
      <c r="R67">
        <v>4771</v>
      </c>
      <c r="S67" t="s">
        <v>1136</v>
      </c>
      <c r="T67" s="4">
        <v>7.4000000000000003E-3</v>
      </c>
      <c r="U67" t="s">
        <v>1137</v>
      </c>
      <c r="V67" s="4">
        <v>1.29E-2</v>
      </c>
      <c r="W67" t="s">
        <v>1138</v>
      </c>
      <c r="X67" s="4">
        <v>3.5999999999999999E-3</v>
      </c>
      <c r="Y67" t="s">
        <v>1137</v>
      </c>
      <c r="Z67" s="4">
        <v>8.6999999999999994E-3</v>
      </c>
      <c r="AA67" t="s">
        <v>1139</v>
      </c>
      <c r="AB67" s="4">
        <v>3.8E-3</v>
      </c>
      <c r="AC67" t="s">
        <v>1137</v>
      </c>
      <c r="AD67" t="s">
        <v>1185</v>
      </c>
    </row>
    <row r="68" spans="1:30" hidden="1" x14ac:dyDescent="0.55000000000000004">
      <c r="A68">
        <v>1201235393</v>
      </c>
      <c r="B68">
        <v>13</v>
      </c>
      <c r="C68">
        <v>153607</v>
      </c>
      <c r="D68" t="s">
        <v>1135</v>
      </c>
      <c r="E68">
        <v>0.18</v>
      </c>
      <c r="F68">
        <v>3</v>
      </c>
      <c r="G68">
        <v>1718387</v>
      </c>
      <c r="H68">
        <v>37601389</v>
      </c>
      <c r="I68">
        <v>271348</v>
      </c>
      <c r="J68">
        <v>243581</v>
      </c>
      <c r="K68">
        <v>0</v>
      </c>
      <c r="L68">
        <v>95323</v>
      </c>
      <c r="M68">
        <v>397497</v>
      </c>
      <c r="N68">
        <v>9432563</v>
      </c>
      <c r="O68">
        <v>33724</v>
      </c>
      <c r="P68">
        <v>19665</v>
      </c>
      <c r="Q68">
        <v>0</v>
      </c>
      <c r="R68">
        <v>5455</v>
      </c>
      <c r="S68" t="s">
        <v>1136</v>
      </c>
      <c r="T68" t="s">
        <v>1186</v>
      </c>
      <c r="U68" t="s">
        <v>1137</v>
      </c>
      <c r="V68" s="4">
        <v>5.4000000000000003E-3</v>
      </c>
      <c r="W68" t="s">
        <v>1138</v>
      </c>
      <c r="X68" s="4">
        <v>6.8999999999999999E-3</v>
      </c>
      <c r="Y68" t="s">
        <v>1137</v>
      </c>
      <c r="Z68" s="4">
        <v>3.3999999999999998E-3</v>
      </c>
      <c r="AA68" t="s">
        <v>1139</v>
      </c>
      <c r="AB68" s="4">
        <v>6.1000000000000004E-3</v>
      </c>
      <c r="AC68" t="s">
        <v>1137</v>
      </c>
      <c r="AD68" t="s">
        <v>1187</v>
      </c>
    </row>
    <row r="69" spans="1:30" hidden="1" x14ac:dyDescent="0.55000000000000004">
      <c r="A69">
        <v>1201249388</v>
      </c>
      <c r="B69">
        <v>3</v>
      </c>
      <c r="C69">
        <v>153607</v>
      </c>
      <c r="D69" t="s">
        <v>1135</v>
      </c>
      <c r="E69">
        <v>0.18</v>
      </c>
      <c r="F69">
        <v>3</v>
      </c>
      <c r="G69">
        <v>1386311</v>
      </c>
      <c r="H69">
        <v>37933330</v>
      </c>
      <c r="I69">
        <v>88675</v>
      </c>
      <c r="J69">
        <v>171246</v>
      </c>
      <c r="K69">
        <v>0</v>
      </c>
      <c r="L69">
        <v>117426</v>
      </c>
      <c r="M69">
        <v>345148</v>
      </c>
      <c r="N69">
        <v>9484891</v>
      </c>
      <c r="O69">
        <v>864</v>
      </c>
      <c r="P69">
        <v>8927</v>
      </c>
      <c r="Q69">
        <v>0</v>
      </c>
      <c r="R69">
        <v>7998</v>
      </c>
      <c r="S69" t="s">
        <v>1136</v>
      </c>
      <c r="T69" s="4">
        <v>6.6E-3</v>
      </c>
      <c r="U69" t="s">
        <v>1137</v>
      </c>
      <c r="V69" s="4">
        <v>8.9999999999999998E-4</v>
      </c>
      <c r="W69" t="s">
        <v>1138</v>
      </c>
      <c r="X69" s="4">
        <v>2.2000000000000001E-3</v>
      </c>
      <c r="Y69" t="s">
        <v>1137</v>
      </c>
      <c r="Z69" s="4">
        <v>0</v>
      </c>
      <c r="AA69" t="s">
        <v>1139</v>
      </c>
      <c r="AB69" s="4">
        <v>4.3E-3</v>
      </c>
      <c r="AC69" t="s">
        <v>1137</v>
      </c>
      <c r="AD69" t="s">
        <v>1174</v>
      </c>
    </row>
    <row r="70" spans="1:30" hidden="1" x14ac:dyDescent="0.55000000000000004">
      <c r="A70">
        <v>1500426422</v>
      </c>
      <c r="B70">
        <v>8</v>
      </c>
      <c r="C70">
        <v>192007</v>
      </c>
      <c r="D70" t="s">
        <v>1135</v>
      </c>
      <c r="E70">
        <v>0.18</v>
      </c>
      <c r="F70">
        <v>4</v>
      </c>
      <c r="G70">
        <v>1822975</v>
      </c>
      <c r="H70">
        <v>47320457</v>
      </c>
      <c r="I70">
        <v>196538</v>
      </c>
      <c r="J70">
        <v>215793</v>
      </c>
      <c r="K70">
        <v>0</v>
      </c>
      <c r="L70">
        <v>115831</v>
      </c>
      <c r="M70">
        <v>509000</v>
      </c>
      <c r="N70">
        <v>9318673</v>
      </c>
      <c r="O70">
        <v>104767</v>
      </c>
      <c r="P70">
        <v>57989</v>
      </c>
      <c r="Q70">
        <v>0</v>
      </c>
      <c r="R70">
        <v>13406</v>
      </c>
      <c r="S70" t="s">
        <v>1136</v>
      </c>
      <c r="T70" s="4">
        <v>8.3000000000000001E-3</v>
      </c>
      <c r="U70" t="s">
        <v>1137</v>
      </c>
      <c r="V70" s="4">
        <v>1.6500000000000001E-2</v>
      </c>
      <c r="W70" t="s">
        <v>1138</v>
      </c>
      <c r="X70" s="4">
        <v>3.8999999999999998E-3</v>
      </c>
      <c r="Y70" t="s">
        <v>1137</v>
      </c>
      <c r="Z70" s="4">
        <v>1.06E-2</v>
      </c>
      <c r="AA70" t="s">
        <v>1139</v>
      </c>
      <c r="AB70" s="4">
        <v>4.3E-3</v>
      </c>
      <c r="AC70" t="s">
        <v>1137</v>
      </c>
      <c r="AD70" t="s">
        <v>1188</v>
      </c>
    </row>
    <row r="71" spans="1:30" hidden="1" x14ac:dyDescent="0.55000000000000004">
      <c r="A71">
        <v>1500543843</v>
      </c>
      <c r="B71">
        <v>11</v>
      </c>
      <c r="C71">
        <v>192007</v>
      </c>
      <c r="D71" t="s">
        <v>1135</v>
      </c>
      <c r="E71">
        <v>0.18</v>
      </c>
      <c r="F71">
        <v>4</v>
      </c>
      <c r="G71">
        <v>1396473</v>
      </c>
      <c r="H71">
        <v>47751192</v>
      </c>
      <c r="I71">
        <v>166605</v>
      </c>
      <c r="J71">
        <v>191675</v>
      </c>
      <c r="K71">
        <v>0</v>
      </c>
      <c r="L71">
        <v>111496</v>
      </c>
      <c r="M71">
        <v>358790</v>
      </c>
      <c r="N71">
        <v>9470920</v>
      </c>
      <c r="O71">
        <v>60576</v>
      </c>
      <c r="P71">
        <v>44094</v>
      </c>
      <c r="Q71">
        <v>0</v>
      </c>
      <c r="R71">
        <v>18610</v>
      </c>
      <c r="S71" t="s">
        <v>1136</v>
      </c>
      <c r="T71" s="4">
        <v>7.1999999999999998E-3</v>
      </c>
      <c r="U71" t="s">
        <v>1137</v>
      </c>
      <c r="V71" s="4">
        <v>1.06E-2</v>
      </c>
      <c r="W71" t="s">
        <v>1138</v>
      </c>
      <c r="X71" s="4">
        <v>3.3E-3</v>
      </c>
      <c r="Y71" t="s">
        <v>1137</v>
      </c>
      <c r="Z71" s="4">
        <v>6.1000000000000004E-3</v>
      </c>
      <c r="AA71" t="s">
        <v>1139</v>
      </c>
      <c r="AB71" s="4">
        <v>3.8E-3</v>
      </c>
      <c r="AC71" t="s">
        <v>1137</v>
      </c>
      <c r="AD71" t="s">
        <v>1180</v>
      </c>
    </row>
    <row r="72" spans="1:30" hidden="1" x14ac:dyDescent="0.55000000000000004">
      <c r="A72">
        <v>1500586858</v>
      </c>
      <c r="B72">
        <v>2</v>
      </c>
      <c r="C72">
        <v>192007</v>
      </c>
      <c r="D72" t="s">
        <v>1135</v>
      </c>
      <c r="E72">
        <v>0.18</v>
      </c>
      <c r="F72">
        <v>4</v>
      </c>
      <c r="G72">
        <v>1314551</v>
      </c>
      <c r="H72">
        <v>47830891</v>
      </c>
      <c r="I72">
        <v>126840</v>
      </c>
      <c r="J72">
        <v>155838</v>
      </c>
      <c r="K72">
        <v>0</v>
      </c>
      <c r="L72">
        <v>96116</v>
      </c>
      <c r="M72">
        <v>232383</v>
      </c>
      <c r="N72">
        <v>9595104</v>
      </c>
      <c r="O72">
        <v>0</v>
      </c>
      <c r="P72">
        <v>5904</v>
      </c>
      <c r="Q72">
        <v>0</v>
      </c>
      <c r="R72">
        <v>5904</v>
      </c>
      <c r="S72" t="s">
        <v>1136</v>
      </c>
      <c r="T72" s="4">
        <v>5.7000000000000002E-3</v>
      </c>
      <c r="U72" t="s">
        <v>1137</v>
      </c>
      <c r="V72" s="4">
        <v>5.9999999999999995E-4</v>
      </c>
      <c r="W72" t="s">
        <v>1138</v>
      </c>
      <c r="X72" s="4">
        <v>2.5000000000000001E-3</v>
      </c>
      <c r="Y72" t="s">
        <v>1137</v>
      </c>
      <c r="Z72" s="4">
        <v>0</v>
      </c>
      <c r="AA72" t="s">
        <v>1139</v>
      </c>
      <c r="AB72" s="4">
        <v>3.0999999999999999E-3</v>
      </c>
      <c r="AC72" t="s">
        <v>1137</v>
      </c>
      <c r="AD72" t="s">
        <v>1161</v>
      </c>
    </row>
    <row r="73" spans="1:30" hidden="1" x14ac:dyDescent="0.55000000000000004">
      <c r="A73">
        <v>1500602390</v>
      </c>
      <c r="B73">
        <v>6</v>
      </c>
      <c r="C73">
        <v>192007</v>
      </c>
      <c r="D73" t="s">
        <v>1135</v>
      </c>
      <c r="E73">
        <v>0.18</v>
      </c>
      <c r="F73">
        <v>4</v>
      </c>
      <c r="G73">
        <v>1584631</v>
      </c>
      <c r="H73">
        <v>47558833</v>
      </c>
      <c r="I73">
        <v>56634</v>
      </c>
      <c r="J73">
        <v>152589</v>
      </c>
      <c r="K73">
        <v>0</v>
      </c>
      <c r="L73">
        <v>113461</v>
      </c>
      <c r="M73">
        <v>323204</v>
      </c>
      <c r="N73">
        <v>9504652</v>
      </c>
      <c r="O73">
        <v>1900</v>
      </c>
      <c r="P73">
        <v>7125</v>
      </c>
      <c r="Q73">
        <v>0</v>
      </c>
      <c r="R73">
        <v>5928</v>
      </c>
      <c r="S73" t="s">
        <v>1136</v>
      </c>
      <c r="T73" s="4">
        <v>4.1999999999999997E-3</v>
      </c>
      <c r="U73" t="s">
        <v>1137</v>
      </c>
      <c r="V73" s="4">
        <v>8.9999999999999998E-4</v>
      </c>
      <c r="W73" t="s">
        <v>1138</v>
      </c>
      <c r="X73" s="4">
        <v>1.1000000000000001E-3</v>
      </c>
      <c r="Y73" t="s">
        <v>1137</v>
      </c>
      <c r="Z73" s="4">
        <v>1E-4</v>
      </c>
      <c r="AA73" t="s">
        <v>1139</v>
      </c>
      <c r="AB73" s="4">
        <v>3.0999999999999999E-3</v>
      </c>
      <c r="AC73" t="s">
        <v>1137</v>
      </c>
      <c r="AD73" t="s">
        <v>1172</v>
      </c>
    </row>
    <row r="74" spans="1:30" hidden="1" x14ac:dyDescent="0.55000000000000004">
      <c r="A74">
        <v>1500698309</v>
      </c>
      <c r="B74">
        <v>4</v>
      </c>
      <c r="C74">
        <v>192007</v>
      </c>
      <c r="D74" t="s">
        <v>1135</v>
      </c>
      <c r="E74">
        <v>0.18</v>
      </c>
      <c r="F74">
        <v>4</v>
      </c>
      <c r="G74">
        <v>427527</v>
      </c>
      <c r="H74">
        <v>48721850</v>
      </c>
      <c r="I74">
        <v>23515</v>
      </c>
      <c r="J74">
        <v>91598</v>
      </c>
      <c r="K74">
        <v>0</v>
      </c>
      <c r="L74">
        <v>82967</v>
      </c>
      <c r="M74">
        <v>81655</v>
      </c>
      <c r="N74">
        <v>9748137</v>
      </c>
      <c r="O74">
        <v>2611</v>
      </c>
      <c r="P74">
        <v>5977</v>
      </c>
      <c r="Q74">
        <v>0</v>
      </c>
      <c r="R74">
        <v>5904</v>
      </c>
      <c r="S74" t="s">
        <v>1136</v>
      </c>
      <c r="T74" s="4">
        <v>2.3E-3</v>
      </c>
      <c r="U74" t="s">
        <v>1137</v>
      </c>
      <c r="V74" s="4">
        <v>8.0000000000000004E-4</v>
      </c>
      <c r="W74" t="s">
        <v>1138</v>
      </c>
      <c r="X74" s="4">
        <v>4.0000000000000002E-4</v>
      </c>
      <c r="Y74" t="s">
        <v>1137</v>
      </c>
      <c r="Z74" s="4">
        <v>2.0000000000000001E-4</v>
      </c>
      <c r="AA74" t="s">
        <v>1139</v>
      </c>
      <c r="AB74" s="4">
        <v>1.8E-3</v>
      </c>
      <c r="AC74" t="s">
        <v>1137</v>
      </c>
      <c r="AD74" t="s">
        <v>1161</v>
      </c>
    </row>
    <row r="75" spans="1:30" hidden="1" x14ac:dyDescent="0.55000000000000004">
      <c r="A75">
        <v>1500735229</v>
      </c>
      <c r="B75">
        <v>1</v>
      </c>
      <c r="C75">
        <v>192007</v>
      </c>
      <c r="D75" t="s">
        <v>1135</v>
      </c>
      <c r="E75">
        <v>0.18</v>
      </c>
      <c r="F75">
        <v>4</v>
      </c>
      <c r="G75">
        <v>1999651</v>
      </c>
      <c r="H75">
        <v>47145151</v>
      </c>
      <c r="I75">
        <v>182812</v>
      </c>
      <c r="J75">
        <v>221601</v>
      </c>
      <c r="K75">
        <v>0</v>
      </c>
      <c r="L75">
        <v>125351</v>
      </c>
      <c r="M75">
        <v>499480</v>
      </c>
      <c r="N75">
        <v>9328183</v>
      </c>
      <c r="O75">
        <v>51719</v>
      </c>
      <c r="P75">
        <v>26174</v>
      </c>
      <c r="Q75">
        <v>0</v>
      </c>
      <c r="R75">
        <v>5374</v>
      </c>
      <c r="S75" t="s">
        <v>1136</v>
      </c>
      <c r="T75" s="4">
        <v>8.2000000000000007E-3</v>
      </c>
      <c r="U75" t="s">
        <v>1137</v>
      </c>
      <c r="V75" s="4">
        <v>7.9000000000000008E-3</v>
      </c>
      <c r="W75" t="s">
        <v>1138</v>
      </c>
      <c r="X75" s="4">
        <v>3.7000000000000002E-3</v>
      </c>
      <c r="Y75" t="s">
        <v>1137</v>
      </c>
      <c r="Z75" s="4">
        <v>5.1999999999999998E-3</v>
      </c>
      <c r="AA75" t="s">
        <v>1139</v>
      </c>
      <c r="AB75" s="4">
        <v>4.4999999999999997E-3</v>
      </c>
      <c r="AC75" t="s">
        <v>1137</v>
      </c>
      <c r="AD75" t="s">
        <v>1183</v>
      </c>
    </row>
    <row r="76" spans="1:30" hidden="1" x14ac:dyDescent="0.55000000000000004">
      <c r="A76">
        <v>1500754417</v>
      </c>
      <c r="B76">
        <v>7</v>
      </c>
      <c r="C76">
        <v>192007</v>
      </c>
      <c r="D76" t="s">
        <v>1135</v>
      </c>
      <c r="E76">
        <v>0.18</v>
      </c>
      <c r="F76">
        <v>4</v>
      </c>
      <c r="G76">
        <v>1668428</v>
      </c>
      <c r="H76">
        <v>47475187</v>
      </c>
      <c r="I76">
        <v>71899</v>
      </c>
      <c r="J76">
        <v>155031</v>
      </c>
      <c r="K76">
        <v>0</v>
      </c>
      <c r="L76">
        <v>105967</v>
      </c>
      <c r="M76">
        <v>399612</v>
      </c>
      <c r="N76">
        <v>9428259</v>
      </c>
      <c r="O76">
        <v>9785</v>
      </c>
      <c r="P76">
        <v>21207</v>
      </c>
      <c r="Q76">
        <v>0</v>
      </c>
      <c r="R76">
        <v>15622</v>
      </c>
      <c r="S76" t="s">
        <v>1136</v>
      </c>
      <c r="T76" s="4">
        <v>4.5999999999999999E-3</v>
      </c>
      <c r="U76" t="s">
        <v>1137</v>
      </c>
      <c r="V76" s="4">
        <v>3.0999999999999999E-3</v>
      </c>
      <c r="W76" t="s">
        <v>1138</v>
      </c>
      <c r="X76" s="4">
        <v>1.4E-3</v>
      </c>
      <c r="Y76" t="s">
        <v>1137</v>
      </c>
      <c r="Z76" s="4">
        <v>8.9999999999999998E-4</v>
      </c>
      <c r="AA76" t="s">
        <v>1139</v>
      </c>
      <c r="AB76" s="4">
        <v>3.0999999999999999E-3</v>
      </c>
      <c r="AC76" t="s">
        <v>1137</v>
      </c>
      <c r="AD76" t="s">
        <v>1189</v>
      </c>
    </row>
    <row r="77" spans="1:30" hidden="1" x14ac:dyDescent="0.55000000000000004">
      <c r="A77">
        <v>1500803541</v>
      </c>
      <c r="B77">
        <v>14</v>
      </c>
      <c r="C77">
        <v>192007</v>
      </c>
      <c r="D77" t="s">
        <v>1135</v>
      </c>
      <c r="E77">
        <v>0.18</v>
      </c>
      <c r="F77">
        <v>4</v>
      </c>
      <c r="G77">
        <v>1654001</v>
      </c>
      <c r="H77">
        <v>47491267</v>
      </c>
      <c r="I77">
        <v>149855</v>
      </c>
      <c r="J77">
        <v>189141</v>
      </c>
      <c r="K77">
        <v>0</v>
      </c>
      <c r="L77">
        <v>119700</v>
      </c>
      <c r="M77">
        <v>467219</v>
      </c>
      <c r="N77">
        <v>9360512</v>
      </c>
      <c r="O77">
        <v>88918</v>
      </c>
      <c r="P77">
        <v>49823</v>
      </c>
      <c r="Q77">
        <v>0</v>
      </c>
      <c r="R77">
        <v>11627</v>
      </c>
      <c r="S77" t="s">
        <v>1136</v>
      </c>
      <c r="T77" s="4">
        <v>6.7999999999999996E-3</v>
      </c>
      <c r="U77" t="s">
        <v>1137</v>
      </c>
      <c r="V77" s="4">
        <v>1.41E-2</v>
      </c>
      <c r="W77" t="s">
        <v>1138</v>
      </c>
      <c r="X77" s="4">
        <v>3.0000000000000001E-3</v>
      </c>
      <c r="Y77" t="s">
        <v>1137</v>
      </c>
      <c r="Z77" s="4">
        <v>8.9999999999999993E-3</v>
      </c>
      <c r="AA77" t="s">
        <v>1139</v>
      </c>
      <c r="AB77" s="4">
        <v>3.8E-3</v>
      </c>
      <c r="AC77" t="s">
        <v>1137</v>
      </c>
      <c r="AD77" t="s">
        <v>1190</v>
      </c>
    </row>
    <row r="78" spans="1:30" hidden="1" x14ac:dyDescent="0.55000000000000004">
      <c r="A78">
        <v>1500815876</v>
      </c>
      <c r="B78">
        <v>15</v>
      </c>
      <c r="C78">
        <v>192007</v>
      </c>
      <c r="D78" t="s">
        <v>1135</v>
      </c>
      <c r="E78">
        <v>0.18</v>
      </c>
      <c r="F78">
        <v>4</v>
      </c>
      <c r="G78">
        <v>1732909</v>
      </c>
      <c r="H78">
        <v>47412751</v>
      </c>
      <c r="I78">
        <v>218749</v>
      </c>
      <c r="J78">
        <v>238580</v>
      </c>
      <c r="K78">
        <v>0</v>
      </c>
      <c r="L78">
        <v>130643</v>
      </c>
      <c r="M78">
        <v>384030</v>
      </c>
      <c r="N78">
        <v>9443524</v>
      </c>
      <c r="O78">
        <v>48362</v>
      </c>
      <c r="P78">
        <v>39683</v>
      </c>
      <c r="Q78">
        <v>0</v>
      </c>
      <c r="R78">
        <v>17432</v>
      </c>
      <c r="S78" t="s">
        <v>1136</v>
      </c>
      <c r="T78" s="4">
        <v>5.0000000000000001E-4</v>
      </c>
      <c r="U78" t="s">
        <v>1137</v>
      </c>
      <c r="V78" s="4">
        <v>8.8999999999999999E-3</v>
      </c>
      <c r="W78" t="s">
        <v>1138</v>
      </c>
      <c r="X78" s="4">
        <v>4.4000000000000003E-3</v>
      </c>
      <c r="Y78" t="s">
        <v>1137</v>
      </c>
      <c r="Z78" s="4">
        <v>4.8999999999999998E-3</v>
      </c>
      <c r="AA78" t="s">
        <v>1139</v>
      </c>
      <c r="AB78" s="4">
        <v>4.7999999999999996E-3</v>
      </c>
      <c r="AC78" t="s">
        <v>1137</v>
      </c>
      <c r="AD78" t="s">
        <v>1191</v>
      </c>
    </row>
    <row r="79" spans="1:30" hidden="1" x14ac:dyDescent="0.55000000000000004">
      <c r="A79">
        <v>1500831754</v>
      </c>
      <c r="B79">
        <v>16</v>
      </c>
      <c r="C79">
        <v>192008</v>
      </c>
      <c r="D79" t="s">
        <v>1135</v>
      </c>
      <c r="E79">
        <v>0.18</v>
      </c>
      <c r="F79">
        <v>4</v>
      </c>
      <c r="G79">
        <v>1721468</v>
      </c>
      <c r="H79">
        <v>47421664</v>
      </c>
      <c r="I79">
        <v>160893</v>
      </c>
      <c r="J79">
        <v>194754</v>
      </c>
      <c r="K79">
        <v>0</v>
      </c>
      <c r="L79">
        <v>110701</v>
      </c>
      <c r="M79">
        <v>313693</v>
      </c>
      <c r="N79">
        <v>9515186</v>
      </c>
      <c r="O79">
        <v>0</v>
      </c>
      <c r="P79">
        <v>5875</v>
      </c>
      <c r="Q79">
        <v>0</v>
      </c>
      <c r="R79">
        <v>5875</v>
      </c>
      <c r="S79" t="s">
        <v>1136</v>
      </c>
      <c r="T79" s="4">
        <v>7.1999999999999998E-3</v>
      </c>
      <c r="U79" t="s">
        <v>1137</v>
      </c>
      <c r="V79" s="4">
        <v>5.0000000000000001E-4</v>
      </c>
      <c r="W79" t="s">
        <v>1138</v>
      </c>
      <c r="X79" s="4">
        <v>3.2000000000000002E-3</v>
      </c>
      <c r="Y79" t="s">
        <v>1137</v>
      </c>
      <c r="Z79" s="4">
        <v>0</v>
      </c>
      <c r="AA79" t="s">
        <v>1139</v>
      </c>
      <c r="AB79" s="4">
        <v>3.8999999999999998E-3</v>
      </c>
      <c r="AC79" t="s">
        <v>1137</v>
      </c>
      <c r="AD79" t="s">
        <v>1192</v>
      </c>
    </row>
    <row r="80" spans="1:30" hidden="1" x14ac:dyDescent="0.55000000000000004">
      <c r="A80">
        <v>1500907192</v>
      </c>
      <c r="B80">
        <v>10</v>
      </c>
      <c r="C80">
        <v>192007</v>
      </c>
      <c r="D80" t="s">
        <v>1135</v>
      </c>
      <c r="E80">
        <v>0.18</v>
      </c>
      <c r="F80">
        <v>4</v>
      </c>
      <c r="G80">
        <v>1737716</v>
      </c>
      <c r="H80">
        <v>47406860</v>
      </c>
      <c r="I80">
        <v>95512</v>
      </c>
      <c r="J80">
        <v>174644</v>
      </c>
      <c r="K80">
        <v>0</v>
      </c>
      <c r="L80">
        <v>114976</v>
      </c>
      <c r="M80">
        <v>335009</v>
      </c>
      <c r="N80">
        <v>9492709</v>
      </c>
      <c r="O80">
        <v>0</v>
      </c>
      <c r="P80">
        <v>5875</v>
      </c>
      <c r="Q80">
        <v>0</v>
      </c>
      <c r="R80">
        <v>5875</v>
      </c>
      <c r="S80" t="s">
        <v>1136</v>
      </c>
      <c r="T80" s="4">
        <v>5.4000000000000003E-3</v>
      </c>
      <c r="U80" t="s">
        <v>1137</v>
      </c>
      <c r="V80" s="4">
        <v>5.0000000000000001E-4</v>
      </c>
      <c r="W80" t="s">
        <v>1138</v>
      </c>
      <c r="X80" s="4">
        <v>1.9E-3</v>
      </c>
      <c r="Y80" t="s">
        <v>1137</v>
      </c>
      <c r="Z80" s="4">
        <v>0</v>
      </c>
      <c r="AA80" t="s">
        <v>1139</v>
      </c>
      <c r="AB80" s="4">
        <v>3.5000000000000001E-3</v>
      </c>
      <c r="AC80" t="s">
        <v>1137</v>
      </c>
      <c r="AD80" t="s">
        <v>1192</v>
      </c>
    </row>
    <row r="81" spans="1:30" hidden="1" x14ac:dyDescent="0.55000000000000004">
      <c r="A81">
        <v>1500943314</v>
      </c>
      <c r="B81">
        <v>12</v>
      </c>
      <c r="C81">
        <v>192007</v>
      </c>
      <c r="D81" t="s">
        <v>1135</v>
      </c>
      <c r="E81">
        <v>0.18</v>
      </c>
      <c r="F81">
        <v>4</v>
      </c>
      <c r="G81">
        <v>408411</v>
      </c>
      <c r="H81">
        <v>48740952</v>
      </c>
      <c r="I81">
        <v>13071</v>
      </c>
      <c r="J81">
        <v>89007</v>
      </c>
      <c r="K81">
        <v>0</v>
      </c>
      <c r="L81">
        <v>83255</v>
      </c>
      <c r="M81">
        <v>77168</v>
      </c>
      <c r="N81">
        <v>9752624</v>
      </c>
      <c r="O81">
        <v>0</v>
      </c>
      <c r="P81">
        <v>5899</v>
      </c>
      <c r="Q81">
        <v>0</v>
      </c>
      <c r="R81">
        <v>5899</v>
      </c>
      <c r="S81" t="s">
        <v>1136</v>
      </c>
      <c r="T81" s="4">
        <v>2E-3</v>
      </c>
      <c r="U81" t="s">
        <v>1137</v>
      </c>
      <c r="V81" s="4">
        <v>5.9999999999999995E-4</v>
      </c>
      <c r="W81" t="s">
        <v>1138</v>
      </c>
      <c r="X81" s="4">
        <v>2.0000000000000001E-4</v>
      </c>
      <c r="Y81" t="s">
        <v>1137</v>
      </c>
      <c r="Z81" s="4">
        <v>0</v>
      </c>
      <c r="AA81" t="s">
        <v>1139</v>
      </c>
      <c r="AB81" s="4">
        <v>1.8E-3</v>
      </c>
      <c r="AC81" t="s">
        <v>1137</v>
      </c>
      <c r="AD81" t="s">
        <v>1161</v>
      </c>
    </row>
    <row r="82" spans="1:30" hidden="1" x14ac:dyDescent="0.55000000000000004">
      <c r="A82">
        <v>1501061433</v>
      </c>
      <c r="B82">
        <v>9</v>
      </c>
      <c r="C82">
        <v>192007</v>
      </c>
      <c r="D82" t="s">
        <v>1135</v>
      </c>
      <c r="E82">
        <v>0.18</v>
      </c>
      <c r="F82">
        <v>4</v>
      </c>
      <c r="G82">
        <v>1902932</v>
      </c>
      <c r="H82">
        <v>47241762</v>
      </c>
      <c r="I82">
        <v>238161</v>
      </c>
      <c r="J82">
        <v>232794</v>
      </c>
      <c r="K82">
        <v>0</v>
      </c>
      <c r="L82">
        <v>114565</v>
      </c>
      <c r="M82">
        <v>489402</v>
      </c>
      <c r="N82">
        <v>9340780</v>
      </c>
      <c r="O82">
        <v>71512</v>
      </c>
      <c r="P82">
        <v>41888</v>
      </c>
      <c r="Q82">
        <v>0</v>
      </c>
      <c r="R82">
        <v>7903</v>
      </c>
      <c r="S82" t="s">
        <v>1136</v>
      </c>
      <c r="T82" s="4">
        <v>8.0000000000000004E-4</v>
      </c>
      <c r="U82" t="s">
        <v>1137</v>
      </c>
      <c r="V82" s="4">
        <v>1.15E-2</v>
      </c>
      <c r="W82" t="s">
        <v>1138</v>
      </c>
      <c r="X82" s="4">
        <v>4.7999999999999996E-3</v>
      </c>
      <c r="Y82" t="s">
        <v>1137</v>
      </c>
      <c r="Z82" s="4">
        <v>7.1999999999999998E-3</v>
      </c>
      <c r="AA82" t="s">
        <v>1139</v>
      </c>
      <c r="AB82" s="4">
        <v>4.7000000000000002E-3</v>
      </c>
      <c r="AC82" t="s">
        <v>1137</v>
      </c>
      <c r="AD82" t="s">
        <v>1193</v>
      </c>
    </row>
    <row r="83" spans="1:30" hidden="1" x14ac:dyDescent="0.55000000000000004">
      <c r="A83">
        <v>1501068548</v>
      </c>
      <c r="B83">
        <v>5</v>
      </c>
      <c r="C83">
        <v>192007</v>
      </c>
      <c r="D83" t="s">
        <v>1135</v>
      </c>
      <c r="E83">
        <v>0.18</v>
      </c>
      <c r="F83">
        <v>4</v>
      </c>
      <c r="G83">
        <v>1109180</v>
      </c>
      <c r="H83">
        <v>48037927</v>
      </c>
      <c r="I83">
        <v>109855</v>
      </c>
      <c r="J83">
        <v>153063</v>
      </c>
      <c r="K83">
        <v>0</v>
      </c>
      <c r="L83">
        <v>103546</v>
      </c>
      <c r="M83">
        <v>288259</v>
      </c>
      <c r="N83">
        <v>9539369</v>
      </c>
      <c r="O83">
        <v>22673</v>
      </c>
      <c r="P83">
        <v>29693</v>
      </c>
      <c r="Q83">
        <v>0</v>
      </c>
      <c r="R83">
        <v>19707</v>
      </c>
      <c r="S83" t="s">
        <v>1136</v>
      </c>
      <c r="T83" s="4">
        <v>5.3E-3</v>
      </c>
      <c r="U83" t="s">
        <v>1137</v>
      </c>
      <c r="V83" s="4">
        <v>5.3E-3</v>
      </c>
      <c r="W83" t="s">
        <v>1138</v>
      </c>
      <c r="X83" s="4">
        <v>2.2000000000000001E-3</v>
      </c>
      <c r="Y83" t="s">
        <v>1137</v>
      </c>
      <c r="Z83" s="4">
        <v>2.3E-3</v>
      </c>
      <c r="AA83" t="s">
        <v>1139</v>
      </c>
      <c r="AB83" s="4">
        <v>3.0999999999999999E-3</v>
      </c>
      <c r="AC83" t="s">
        <v>1137</v>
      </c>
      <c r="AD83" t="s">
        <v>1194</v>
      </c>
    </row>
    <row r="84" spans="1:30" x14ac:dyDescent="0.55000000000000004">
      <c r="A84">
        <v>1501170306</v>
      </c>
      <c r="B84">
        <v>17</v>
      </c>
      <c r="C84">
        <v>192008</v>
      </c>
      <c r="D84" t="s">
        <v>1135</v>
      </c>
      <c r="E84">
        <v>0.18</v>
      </c>
      <c r="F84">
        <v>4</v>
      </c>
      <c r="G84">
        <v>1413628</v>
      </c>
      <c r="H84">
        <v>47735998</v>
      </c>
      <c r="I84">
        <v>155917</v>
      </c>
      <c r="J84">
        <v>168455</v>
      </c>
      <c r="K84">
        <v>0</v>
      </c>
      <c r="L84">
        <v>101728</v>
      </c>
      <c r="M84">
        <v>280850</v>
      </c>
      <c r="N84">
        <v>9548810</v>
      </c>
      <c r="O84">
        <v>11892</v>
      </c>
      <c r="P84">
        <v>18159</v>
      </c>
      <c r="Q84">
        <v>0</v>
      </c>
      <c r="R84">
        <v>15724</v>
      </c>
      <c r="S84" t="s">
        <v>1136</v>
      </c>
      <c r="T84" s="4">
        <v>6.4999999999999997E-3</v>
      </c>
      <c r="U84" t="s">
        <v>1137</v>
      </c>
      <c r="V84" s="4">
        <v>3.0000000000000001E-3</v>
      </c>
      <c r="W84" t="s">
        <v>1138</v>
      </c>
      <c r="X84" s="4">
        <v>3.0999999999999999E-3</v>
      </c>
      <c r="Y84" t="s">
        <v>1137</v>
      </c>
      <c r="Z84" s="4">
        <v>1.1999999999999999E-3</v>
      </c>
      <c r="AA84" t="s">
        <v>1139</v>
      </c>
      <c r="AB84" s="4">
        <v>3.3999999999999998E-3</v>
      </c>
      <c r="AC84" t="s">
        <v>1137</v>
      </c>
      <c r="AD84" t="s">
        <v>1195</v>
      </c>
    </row>
    <row r="85" spans="1:30" hidden="1" x14ac:dyDescent="0.55000000000000004">
      <c r="A85">
        <v>1501237606</v>
      </c>
      <c r="B85">
        <v>13</v>
      </c>
      <c r="C85">
        <v>192007</v>
      </c>
      <c r="D85" t="s">
        <v>1135</v>
      </c>
      <c r="E85">
        <v>0.18</v>
      </c>
      <c r="F85">
        <v>4</v>
      </c>
      <c r="G85">
        <v>2265733</v>
      </c>
      <c r="H85">
        <v>46884064</v>
      </c>
      <c r="I85">
        <v>399338</v>
      </c>
      <c r="J85">
        <v>318111</v>
      </c>
      <c r="K85">
        <v>0</v>
      </c>
      <c r="L85">
        <v>113360</v>
      </c>
      <c r="M85">
        <v>547343</v>
      </c>
      <c r="N85">
        <v>9282675</v>
      </c>
      <c r="O85">
        <v>127990</v>
      </c>
      <c r="P85">
        <v>74530</v>
      </c>
      <c r="Q85">
        <v>0</v>
      </c>
      <c r="R85">
        <v>18037</v>
      </c>
      <c r="S85" t="s">
        <v>1136</v>
      </c>
      <c r="T85" t="s">
        <v>1196</v>
      </c>
      <c r="U85" t="s">
        <v>1137</v>
      </c>
      <c r="V85" s="4">
        <v>2.06E-2</v>
      </c>
      <c r="W85" t="s">
        <v>1138</v>
      </c>
      <c r="X85" s="4">
        <v>8.0999999999999996E-3</v>
      </c>
      <c r="Y85" t="s">
        <v>1137</v>
      </c>
      <c r="Z85" s="4">
        <v>1.2999999999999999E-2</v>
      </c>
      <c r="AA85" t="s">
        <v>1139</v>
      </c>
      <c r="AB85" s="4">
        <v>6.4000000000000003E-3</v>
      </c>
      <c r="AC85" t="s">
        <v>1137</v>
      </c>
      <c r="AD85" t="s">
        <v>1197</v>
      </c>
    </row>
    <row r="86" spans="1:30" hidden="1" x14ac:dyDescent="0.55000000000000004">
      <c r="A86">
        <v>1501252767</v>
      </c>
      <c r="B86">
        <v>3</v>
      </c>
      <c r="C86">
        <v>192007</v>
      </c>
      <c r="D86" t="s">
        <v>1135</v>
      </c>
      <c r="E86">
        <v>0.18</v>
      </c>
      <c r="F86">
        <v>4</v>
      </c>
      <c r="G86">
        <v>1850095</v>
      </c>
      <c r="H86">
        <v>47297234</v>
      </c>
      <c r="I86">
        <v>136817</v>
      </c>
      <c r="J86">
        <v>218496</v>
      </c>
      <c r="K86">
        <v>0</v>
      </c>
      <c r="L86">
        <v>138268</v>
      </c>
      <c r="M86">
        <v>463781</v>
      </c>
      <c r="N86">
        <v>9363904</v>
      </c>
      <c r="O86">
        <v>48142</v>
      </c>
      <c r="P86">
        <v>47250</v>
      </c>
      <c r="Q86">
        <v>0</v>
      </c>
      <c r="R86">
        <v>20842</v>
      </c>
      <c r="S86" t="s">
        <v>1136</v>
      </c>
      <c r="T86" s="4">
        <v>7.1999999999999998E-3</v>
      </c>
      <c r="U86" t="s">
        <v>1137</v>
      </c>
      <c r="V86" s="4">
        <v>9.7000000000000003E-3</v>
      </c>
      <c r="W86" t="s">
        <v>1138</v>
      </c>
      <c r="X86" s="4">
        <v>2.7000000000000001E-3</v>
      </c>
      <c r="Y86" t="s">
        <v>1137</v>
      </c>
      <c r="Z86" s="4">
        <v>4.7999999999999996E-3</v>
      </c>
      <c r="AA86" t="s">
        <v>1139</v>
      </c>
      <c r="AB86" s="4">
        <v>4.4000000000000003E-3</v>
      </c>
      <c r="AC86" t="s">
        <v>1137</v>
      </c>
      <c r="AD86" t="s">
        <v>1198</v>
      </c>
    </row>
    <row r="87" spans="1:30" hidden="1" x14ac:dyDescent="0.55000000000000004">
      <c r="A87">
        <v>1800423599</v>
      </c>
      <c r="B87">
        <v>8</v>
      </c>
      <c r="C87">
        <v>230407</v>
      </c>
      <c r="D87" t="s">
        <v>1135</v>
      </c>
      <c r="E87">
        <v>0.18</v>
      </c>
      <c r="F87">
        <v>5</v>
      </c>
      <c r="G87">
        <v>2159878</v>
      </c>
      <c r="H87">
        <v>56811166</v>
      </c>
      <c r="I87">
        <v>198438</v>
      </c>
      <c r="J87">
        <v>223645</v>
      </c>
      <c r="K87">
        <v>0</v>
      </c>
      <c r="L87">
        <v>122180</v>
      </c>
      <c r="M87">
        <v>336900</v>
      </c>
      <c r="N87">
        <v>9490709</v>
      </c>
      <c r="O87">
        <v>1900</v>
      </c>
      <c r="P87">
        <v>7852</v>
      </c>
      <c r="Q87">
        <v>0</v>
      </c>
      <c r="R87">
        <v>6349</v>
      </c>
      <c r="S87" t="s">
        <v>1136</v>
      </c>
      <c r="T87" s="4">
        <v>7.1000000000000004E-3</v>
      </c>
      <c r="U87" t="s">
        <v>1137</v>
      </c>
      <c r="V87" s="4">
        <v>8.9999999999999998E-4</v>
      </c>
      <c r="W87" t="s">
        <v>1138</v>
      </c>
      <c r="X87" s="4">
        <v>3.3E-3</v>
      </c>
      <c r="Y87" t="s">
        <v>1137</v>
      </c>
      <c r="Z87" s="4">
        <v>1E-4</v>
      </c>
      <c r="AA87" t="s">
        <v>1139</v>
      </c>
      <c r="AB87" s="4">
        <v>3.7000000000000002E-3</v>
      </c>
      <c r="AC87" t="s">
        <v>1137</v>
      </c>
      <c r="AD87" t="s">
        <v>1172</v>
      </c>
    </row>
    <row r="88" spans="1:30" hidden="1" x14ac:dyDescent="0.55000000000000004">
      <c r="A88">
        <v>1800541469</v>
      </c>
      <c r="B88">
        <v>11</v>
      </c>
      <c r="C88">
        <v>230407</v>
      </c>
      <c r="D88" t="s">
        <v>1135</v>
      </c>
      <c r="E88">
        <v>0.18</v>
      </c>
      <c r="F88">
        <v>5</v>
      </c>
      <c r="G88">
        <v>1666644</v>
      </c>
      <c r="H88">
        <v>57308822</v>
      </c>
      <c r="I88">
        <v>173315</v>
      </c>
      <c r="J88">
        <v>201592</v>
      </c>
      <c r="K88">
        <v>0</v>
      </c>
      <c r="L88">
        <v>117757</v>
      </c>
      <c r="M88">
        <v>270168</v>
      </c>
      <c r="N88">
        <v>9557630</v>
      </c>
      <c r="O88">
        <v>6710</v>
      </c>
      <c r="P88">
        <v>9917</v>
      </c>
      <c r="Q88">
        <v>0</v>
      </c>
      <c r="R88">
        <v>6261</v>
      </c>
      <c r="S88" t="s">
        <v>1136</v>
      </c>
      <c r="T88" s="4">
        <v>6.3E-3</v>
      </c>
      <c r="U88" t="s">
        <v>1137</v>
      </c>
      <c r="V88" s="4">
        <v>1.6000000000000001E-3</v>
      </c>
      <c r="W88" t="s">
        <v>1138</v>
      </c>
      <c r="X88" s="4">
        <v>2.8999999999999998E-3</v>
      </c>
      <c r="Y88" t="s">
        <v>1137</v>
      </c>
      <c r="Z88" s="4">
        <v>5.9999999999999995E-4</v>
      </c>
      <c r="AA88" t="s">
        <v>1139</v>
      </c>
      <c r="AB88" s="4">
        <v>3.3999999999999998E-3</v>
      </c>
      <c r="AC88" t="s">
        <v>1137</v>
      </c>
      <c r="AD88" t="s">
        <v>1181</v>
      </c>
    </row>
    <row r="89" spans="1:30" hidden="1" x14ac:dyDescent="0.55000000000000004">
      <c r="A89">
        <v>1800585894</v>
      </c>
      <c r="B89">
        <v>2</v>
      </c>
      <c r="C89">
        <v>230407</v>
      </c>
      <c r="D89" t="s">
        <v>1135</v>
      </c>
      <c r="E89">
        <v>0.18</v>
      </c>
      <c r="F89">
        <v>5</v>
      </c>
      <c r="G89">
        <v>1546957</v>
      </c>
      <c r="H89">
        <v>57425890</v>
      </c>
      <c r="I89">
        <v>126840</v>
      </c>
      <c r="J89">
        <v>161767</v>
      </c>
      <c r="K89">
        <v>0</v>
      </c>
      <c r="L89">
        <v>102045</v>
      </c>
      <c r="M89">
        <v>232403</v>
      </c>
      <c r="N89">
        <v>9594999</v>
      </c>
      <c r="O89">
        <v>0</v>
      </c>
      <c r="P89">
        <v>5929</v>
      </c>
      <c r="Q89">
        <v>0</v>
      </c>
      <c r="R89">
        <v>5929</v>
      </c>
      <c r="S89" t="s">
        <v>1136</v>
      </c>
      <c r="T89" s="4">
        <v>4.7999999999999996E-3</v>
      </c>
      <c r="U89" t="s">
        <v>1137</v>
      </c>
      <c r="V89" s="4">
        <v>5.9999999999999995E-4</v>
      </c>
      <c r="W89" t="s">
        <v>1138</v>
      </c>
      <c r="X89" s="4">
        <v>2.0999999999999999E-3</v>
      </c>
      <c r="Y89" t="s">
        <v>1137</v>
      </c>
      <c r="Z89" s="4">
        <v>0</v>
      </c>
      <c r="AA89" t="s">
        <v>1139</v>
      </c>
      <c r="AB89" s="4">
        <v>2.7000000000000001E-3</v>
      </c>
      <c r="AC89" t="s">
        <v>1137</v>
      </c>
      <c r="AD89" t="s">
        <v>1161</v>
      </c>
    </row>
    <row r="90" spans="1:30" hidden="1" x14ac:dyDescent="0.55000000000000004">
      <c r="A90">
        <v>1800602352</v>
      </c>
      <c r="B90">
        <v>6</v>
      </c>
      <c r="C90">
        <v>230407</v>
      </c>
      <c r="D90" t="s">
        <v>1135</v>
      </c>
      <c r="E90">
        <v>0.18</v>
      </c>
      <c r="F90">
        <v>5</v>
      </c>
      <c r="G90">
        <v>2109818</v>
      </c>
      <c r="H90">
        <v>56863794</v>
      </c>
      <c r="I90">
        <v>125449</v>
      </c>
      <c r="J90">
        <v>189163</v>
      </c>
      <c r="K90">
        <v>0</v>
      </c>
      <c r="L90">
        <v>118639</v>
      </c>
      <c r="M90">
        <v>525184</v>
      </c>
      <c r="N90">
        <v>9304961</v>
      </c>
      <c r="O90">
        <v>68815</v>
      </c>
      <c r="P90">
        <v>36574</v>
      </c>
      <c r="Q90">
        <v>0</v>
      </c>
      <c r="R90">
        <v>5178</v>
      </c>
      <c r="S90" t="s">
        <v>1136</v>
      </c>
      <c r="T90" s="4">
        <v>5.3E-3</v>
      </c>
      <c r="U90" t="s">
        <v>1137</v>
      </c>
      <c r="V90" s="4">
        <v>1.0699999999999999E-2</v>
      </c>
      <c r="W90" t="s">
        <v>1138</v>
      </c>
      <c r="X90" s="4">
        <v>2.0999999999999999E-3</v>
      </c>
      <c r="Y90" t="s">
        <v>1137</v>
      </c>
      <c r="Z90" s="4">
        <v>7.0000000000000001E-3</v>
      </c>
      <c r="AA90" t="s">
        <v>1139</v>
      </c>
      <c r="AB90" s="4">
        <v>3.2000000000000002E-3</v>
      </c>
      <c r="AC90" t="s">
        <v>1137</v>
      </c>
      <c r="AD90" t="s">
        <v>1179</v>
      </c>
    </row>
    <row r="91" spans="1:30" hidden="1" x14ac:dyDescent="0.55000000000000004">
      <c r="A91">
        <v>1800697218</v>
      </c>
      <c r="B91">
        <v>4</v>
      </c>
      <c r="C91">
        <v>230407</v>
      </c>
      <c r="D91" t="s">
        <v>1135</v>
      </c>
      <c r="E91">
        <v>0.18</v>
      </c>
      <c r="F91">
        <v>5</v>
      </c>
      <c r="G91">
        <v>509307</v>
      </c>
      <c r="H91">
        <v>58469787</v>
      </c>
      <c r="I91">
        <v>26126</v>
      </c>
      <c r="J91">
        <v>97575</v>
      </c>
      <c r="K91">
        <v>0</v>
      </c>
      <c r="L91">
        <v>88871</v>
      </c>
      <c r="M91">
        <v>81777</v>
      </c>
      <c r="N91">
        <v>9747937</v>
      </c>
      <c r="O91">
        <v>2611</v>
      </c>
      <c r="P91">
        <v>5977</v>
      </c>
      <c r="Q91">
        <v>0</v>
      </c>
      <c r="R91">
        <v>5904</v>
      </c>
      <c r="S91" t="s">
        <v>1136</v>
      </c>
      <c r="T91" s="4">
        <v>2E-3</v>
      </c>
      <c r="U91" t="s">
        <v>1137</v>
      </c>
      <c r="V91" s="4">
        <v>8.0000000000000004E-4</v>
      </c>
      <c r="W91" t="s">
        <v>1138</v>
      </c>
      <c r="X91" s="4">
        <v>4.0000000000000002E-4</v>
      </c>
      <c r="Y91" t="s">
        <v>1137</v>
      </c>
      <c r="Z91" s="4">
        <v>2.0000000000000001E-4</v>
      </c>
      <c r="AA91" t="s">
        <v>1139</v>
      </c>
      <c r="AB91" s="4">
        <v>1.6000000000000001E-3</v>
      </c>
      <c r="AC91" t="s">
        <v>1137</v>
      </c>
      <c r="AD91" t="s">
        <v>1161</v>
      </c>
    </row>
    <row r="92" spans="1:30" hidden="1" x14ac:dyDescent="0.55000000000000004">
      <c r="A92">
        <v>1800733002</v>
      </c>
      <c r="B92">
        <v>1</v>
      </c>
      <c r="C92">
        <v>230407</v>
      </c>
      <c r="D92" t="s">
        <v>1135</v>
      </c>
      <c r="E92">
        <v>0.18</v>
      </c>
      <c r="F92">
        <v>5</v>
      </c>
      <c r="G92">
        <v>2418161</v>
      </c>
      <c r="H92">
        <v>56554238</v>
      </c>
      <c r="I92">
        <v>184715</v>
      </c>
      <c r="J92">
        <v>228607</v>
      </c>
      <c r="K92">
        <v>0</v>
      </c>
      <c r="L92">
        <v>131154</v>
      </c>
      <c r="M92">
        <v>418507</v>
      </c>
      <c r="N92">
        <v>9409087</v>
      </c>
      <c r="O92">
        <v>1903</v>
      </c>
      <c r="P92">
        <v>7006</v>
      </c>
      <c r="Q92">
        <v>0</v>
      </c>
      <c r="R92">
        <v>5803</v>
      </c>
      <c r="S92" t="s">
        <v>1136</v>
      </c>
      <c r="T92" s="4">
        <v>7.0000000000000001E-3</v>
      </c>
      <c r="U92" t="s">
        <v>1137</v>
      </c>
      <c r="V92" s="4">
        <v>8.9999999999999998E-4</v>
      </c>
      <c r="W92" t="s">
        <v>1138</v>
      </c>
      <c r="X92" s="4">
        <v>3.0999999999999999E-3</v>
      </c>
      <c r="Y92" t="s">
        <v>1137</v>
      </c>
      <c r="Z92" s="4">
        <v>1E-4</v>
      </c>
      <c r="AA92" t="s">
        <v>1139</v>
      </c>
      <c r="AB92" s="4">
        <v>3.8E-3</v>
      </c>
      <c r="AC92" t="s">
        <v>1137</v>
      </c>
      <c r="AD92" t="s">
        <v>1172</v>
      </c>
    </row>
    <row r="93" spans="1:30" hidden="1" x14ac:dyDescent="0.55000000000000004">
      <c r="A93">
        <v>1800753261</v>
      </c>
      <c r="B93">
        <v>7</v>
      </c>
      <c r="C93">
        <v>230407</v>
      </c>
      <c r="D93" t="s">
        <v>1135</v>
      </c>
      <c r="E93">
        <v>0.18</v>
      </c>
      <c r="F93">
        <v>5</v>
      </c>
      <c r="G93">
        <v>2066841</v>
      </c>
      <c r="H93">
        <v>56904476</v>
      </c>
      <c r="I93">
        <v>85244</v>
      </c>
      <c r="J93">
        <v>171335</v>
      </c>
      <c r="K93">
        <v>0</v>
      </c>
      <c r="L93">
        <v>114324</v>
      </c>
      <c r="M93">
        <v>398410</v>
      </c>
      <c r="N93">
        <v>9429289</v>
      </c>
      <c r="O93">
        <v>13345</v>
      </c>
      <c r="P93">
        <v>16304</v>
      </c>
      <c r="Q93">
        <v>0</v>
      </c>
      <c r="R93">
        <v>8357</v>
      </c>
      <c r="S93" t="s">
        <v>1136</v>
      </c>
      <c r="T93" s="4">
        <v>4.3E-3</v>
      </c>
      <c r="U93" t="s">
        <v>1137</v>
      </c>
      <c r="V93" s="4">
        <v>3.0000000000000001E-3</v>
      </c>
      <c r="W93" t="s">
        <v>1138</v>
      </c>
      <c r="X93" s="4">
        <v>1.4E-3</v>
      </c>
      <c r="Y93" t="s">
        <v>1137</v>
      </c>
      <c r="Z93" s="4">
        <v>1.2999999999999999E-3</v>
      </c>
      <c r="AA93" t="s">
        <v>1139</v>
      </c>
      <c r="AB93" s="4">
        <v>2.8999999999999998E-3</v>
      </c>
      <c r="AC93" t="s">
        <v>1137</v>
      </c>
      <c r="AD93" t="s">
        <v>1199</v>
      </c>
    </row>
    <row r="94" spans="1:30" hidden="1" x14ac:dyDescent="0.55000000000000004">
      <c r="A94">
        <v>1800799877</v>
      </c>
      <c r="B94">
        <v>14</v>
      </c>
      <c r="C94">
        <v>230407</v>
      </c>
      <c r="D94" t="s">
        <v>1135</v>
      </c>
      <c r="E94">
        <v>0.18</v>
      </c>
      <c r="F94">
        <v>5</v>
      </c>
      <c r="G94">
        <v>1967080</v>
      </c>
      <c r="H94">
        <v>57008177</v>
      </c>
      <c r="I94">
        <v>149855</v>
      </c>
      <c r="J94">
        <v>195016</v>
      </c>
      <c r="K94">
        <v>0</v>
      </c>
      <c r="L94">
        <v>125575</v>
      </c>
      <c r="M94">
        <v>313076</v>
      </c>
      <c r="N94">
        <v>9516910</v>
      </c>
      <c r="O94">
        <v>0</v>
      </c>
      <c r="P94">
        <v>5875</v>
      </c>
      <c r="Q94">
        <v>0</v>
      </c>
      <c r="R94">
        <v>5875</v>
      </c>
      <c r="S94" t="s">
        <v>1136</v>
      </c>
      <c r="T94" s="4">
        <v>5.7999999999999996E-3</v>
      </c>
      <c r="U94" t="s">
        <v>1137</v>
      </c>
      <c r="V94" s="4">
        <v>5.0000000000000001E-4</v>
      </c>
      <c r="W94" t="s">
        <v>1138</v>
      </c>
      <c r="X94" s="4">
        <v>2.5000000000000001E-3</v>
      </c>
      <c r="Y94" t="s">
        <v>1137</v>
      </c>
      <c r="Z94" s="4">
        <v>0</v>
      </c>
      <c r="AA94" t="s">
        <v>1139</v>
      </c>
      <c r="AB94" s="4">
        <v>3.3E-3</v>
      </c>
      <c r="AC94" t="s">
        <v>1137</v>
      </c>
      <c r="AD94" t="s">
        <v>1192</v>
      </c>
    </row>
    <row r="95" spans="1:30" hidden="1" x14ac:dyDescent="0.55000000000000004">
      <c r="A95">
        <v>1800812221</v>
      </c>
      <c r="B95">
        <v>15</v>
      </c>
      <c r="C95">
        <v>230407</v>
      </c>
      <c r="D95" t="s">
        <v>1135</v>
      </c>
      <c r="E95">
        <v>0.18</v>
      </c>
      <c r="F95">
        <v>5</v>
      </c>
      <c r="G95">
        <v>2016408</v>
      </c>
      <c r="H95">
        <v>56956840</v>
      </c>
      <c r="I95">
        <v>218749</v>
      </c>
      <c r="J95">
        <v>244479</v>
      </c>
      <c r="K95">
        <v>0</v>
      </c>
      <c r="L95">
        <v>136542</v>
      </c>
      <c r="M95">
        <v>283496</v>
      </c>
      <c r="N95">
        <v>9544089</v>
      </c>
      <c r="O95">
        <v>0</v>
      </c>
      <c r="P95">
        <v>5899</v>
      </c>
      <c r="Q95">
        <v>0</v>
      </c>
      <c r="R95">
        <v>5899</v>
      </c>
      <c r="S95" t="s">
        <v>1136</v>
      </c>
      <c r="T95" s="4">
        <v>5.0000000000000001E-4</v>
      </c>
      <c r="U95" t="s">
        <v>1137</v>
      </c>
      <c r="V95" s="4">
        <v>5.9999999999999995E-4</v>
      </c>
      <c r="W95" t="s">
        <v>1138</v>
      </c>
      <c r="X95" s="4">
        <v>3.7000000000000002E-3</v>
      </c>
      <c r="Y95" t="s">
        <v>1137</v>
      </c>
      <c r="Z95" s="4">
        <v>0</v>
      </c>
      <c r="AA95" t="s">
        <v>1139</v>
      </c>
      <c r="AB95" s="4">
        <v>4.1000000000000003E-3</v>
      </c>
      <c r="AC95" t="s">
        <v>1137</v>
      </c>
      <c r="AD95" t="s">
        <v>1161</v>
      </c>
    </row>
    <row r="96" spans="1:30" hidden="1" x14ac:dyDescent="0.55000000000000004">
      <c r="A96">
        <v>1800830520</v>
      </c>
      <c r="B96">
        <v>16</v>
      </c>
      <c r="C96">
        <v>230408</v>
      </c>
      <c r="D96" t="s">
        <v>1135</v>
      </c>
      <c r="E96">
        <v>0.18</v>
      </c>
      <c r="F96">
        <v>5</v>
      </c>
      <c r="G96">
        <v>2035205</v>
      </c>
      <c r="H96">
        <v>56936730</v>
      </c>
      <c r="I96">
        <v>160893</v>
      </c>
      <c r="J96">
        <v>200653</v>
      </c>
      <c r="K96">
        <v>0</v>
      </c>
      <c r="L96">
        <v>116600</v>
      </c>
      <c r="M96">
        <v>313734</v>
      </c>
      <c r="N96">
        <v>9515066</v>
      </c>
      <c r="O96">
        <v>0</v>
      </c>
      <c r="P96">
        <v>5899</v>
      </c>
      <c r="Q96">
        <v>0</v>
      </c>
      <c r="R96">
        <v>5899</v>
      </c>
      <c r="S96" t="s">
        <v>1136</v>
      </c>
      <c r="T96" s="4">
        <v>6.1000000000000004E-3</v>
      </c>
      <c r="U96" t="s">
        <v>1137</v>
      </c>
      <c r="V96" s="4">
        <v>5.9999999999999995E-4</v>
      </c>
      <c r="W96" t="s">
        <v>1138</v>
      </c>
      <c r="X96" s="4">
        <v>2.7000000000000001E-3</v>
      </c>
      <c r="Y96" t="s">
        <v>1137</v>
      </c>
      <c r="Z96" s="4">
        <v>0</v>
      </c>
      <c r="AA96" t="s">
        <v>1139</v>
      </c>
      <c r="AB96" s="4">
        <v>3.3999999999999998E-3</v>
      </c>
      <c r="AC96" t="s">
        <v>1137</v>
      </c>
      <c r="AD96" t="s">
        <v>1161</v>
      </c>
    </row>
    <row r="97" spans="1:30" hidden="1" x14ac:dyDescent="0.55000000000000004">
      <c r="A97">
        <v>1800905927</v>
      </c>
      <c r="B97">
        <v>10</v>
      </c>
      <c r="C97">
        <v>230407</v>
      </c>
      <c r="D97" t="s">
        <v>1135</v>
      </c>
      <c r="E97">
        <v>0.18</v>
      </c>
      <c r="F97">
        <v>5</v>
      </c>
      <c r="G97">
        <v>2072710</v>
      </c>
      <c r="H97">
        <v>56899484</v>
      </c>
      <c r="I97">
        <v>95512</v>
      </c>
      <c r="J97">
        <v>180543</v>
      </c>
      <c r="K97">
        <v>0</v>
      </c>
      <c r="L97">
        <v>120875</v>
      </c>
      <c r="M97">
        <v>334991</v>
      </c>
      <c r="N97">
        <v>9492624</v>
      </c>
      <c r="O97">
        <v>0</v>
      </c>
      <c r="P97">
        <v>5899</v>
      </c>
      <c r="Q97">
        <v>0</v>
      </c>
      <c r="R97">
        <v>5899</v>
      </c>
      <c r="S97" t="s">
        <v>1136</v>
      </c>
      <c r="T97" s="4">
        <v>4.5999999999999999E-3</v>
      </c>
      <c r="U97" t="s">
        <v>1137</v>
      </c>
      <c r="V97" s="4">
        <v>5.9999999999999995E-4</v>
      </c>
      <c r="W97" t="s">
        <v>1138</v>
      </c>
      <c r="X97" s="4">
        <v>1.6000000000000001E-3</v>
      </c>
      <c r="Y97" t="s">
        <v>1137</v>
      </c>
      <c r="Z97" s="4">
        <v>0</v>
      </c>
      <c r="AA97" t="s">
        <v>1139</v>
      </c>
      <c r="AB97" s="4">
        <v>3.0000000000000001E-3</v>
      </c>
      <c r="AC97" t="s">
        <v>1137</v>
      </c>
      <c r="AD97" t="s">
        <v>1161</v>
      </c>
    </row>
    <row r="98" spans="1:30" hidden="1" x14ac:dyDescent="0.55000000000000004">
      <c r="A98">
        <v>1800943705</v>
      </c>
      <c r="B98">
        <v>12</v>
      </c>
      <c r="C98">
        <v>230407</v>
      </c>
      <c r="D98" t="s">
        <v>1135</v>
      </c>
      <c r="E98">
        <v>0.18</v>
      </c>
      <c r="F98">
        <v>5</v>
      </c>
      <c r="G98">
        <v>549889</v>
      </c>
      <c r="H98">
        <v>58429195</v>
      </c>
      <c r="I98">
        <v>22292</v>
      </c>
      <c r="J98">
        <v>98024</v>
      </c>
      <c r="K98">
        <v>0</v>
      </c>
      <c r="L98">
        <v>90548</v>
      </c>
      <c r="M98">
        <v>141475</v>
      </c>
      <c r="N98">
        <v>9688243</v>
      </c>
      <c r="O98">
        <v>9221</v>
      </c>
      <c r="P98">
        <v>9017</v>
      </c>
      <c r="Q98">
        <v>0</v>
      </c>
      <c r="R98">
        <v>7293</v>
      </c>
      <c r="S98" t="s">
        <v>1136</v>
      </c>
      <c r="T98" s="4">
        <v>2E-3</v>
      </c>
      <c r="U98" t="s">
        <v>1137</v>
      </c>
      <c r="V98" s="4">
        <v>1.8E-3</v>
      </c>
      <c r="W98" t="s">
        <v>1138</v>
      </c>
      <c r="X98" s="4">
        <v>2.9999999999999997E-4</v>
      </c>
      <c r="Y98" t="s">
        <v>1137</v>
      </c>
      <c r="Z98" s="4">
        <v>8.9999999999999998E-4</v>
      </c>
      <c r="AA98" t="s">
        <v>1139</v>
      </c>
      <c r="AB98" s="4">
        <v>1.6000000000000001E-3</v>
      </c>
      <c r="AC98" t="s">
        <v>1137</v>
      </c>
      <c r="AD98" t="s">
        <v>1174</v>
      </c>
    </row>
    <row r="99" spans="1:30" hidden="1" x14ac:dyDescent="0.55000000000000004">
      <c r="A99">
        <v>1801059203</v>
      </c>
      <c r="B99">
        <v>9</v>
      </c>
      <c r="C99">
        <v>230407</v>
      </c>
      <c r="D99" t="s">
        <v>1135</v>
      </c>
      <c r="E99">
        <v>0.18</v>
      </c>
      <c r="F99">
        <v>5</v>
      </c>
      <c r="G99">
        <v>2262059</v>
      </c>
      <c r="H99">
        <v>56712672</v>
      </c>
      <c r="I99">
        <v>240061</v>
      </c>
      <c r="J99">
        <v>239907</v>
      </c>
      <c r="K99">
        <v>0</v>
      </c>
      <c r="L99">
        <v>120470</v>
      </c>
      <c r="M99">
        <v>359124</v>
      </c>
      <c r="N99">
        <v>9470910</v>
      </c>
      <c r="O99">
        <v>1900</v>
      </c>
      <c r="P99">
        <v>7113</v>
      </c>
      <c r="Q99">
        <v>0</v>
      </c>
      <c r="R99">
        <v>5905</v>
      </c>
      <c r="S99" t="s">
        <v>1136</v>
      </c>
      <c r="T99" s="4">
        <v>8.0000000000000004E-4</v>
      </c>
      <c r="U99" t="s">
        <v>1137</v>
      </c>
      <c r="V99" s="4">
        <v>8.9999999999999998E-4</v>
      </c>
      <c r="W99" t="s">
        <v>1138</v>
      </c>
      <c r="X99" s="4">
        <v>4.0000000000000001E-3</v>
      </c>
      <c r="Y99" t="s">
        <v>1137</v>
      </c>
      <c r="Z99" s="4">
        <v>1E-4</v>
      </c>
      <c r="AA99" t="s">
        <v>1139</v>
      </c>
      <c r="AB99" s="4">
        <v>4.0000000000000001E-3</v>
      </c>
      <c r="AC99" t="s">
        <v>1137</v>
      </c>
      <c r="AD99" t="s">
        <v>1172</v>
      </c>
    </row>
    <row r="100" spans="1:30" hidden="1" x14ac:dyDescent="0.55000000000000004">
      <c r="A100">
        <v>1801066918</v>
      </c>
      <c r="B100">
        <v>5</v>
      </c>
      <c r="C100">
        <v>230407</v>
      </c>
      <c r="D100" t="s">
        <v>1135</v>
      </c>
      <c r="E100">
        <v>0.18</v>
      </c>
      <c r="F100">
        <v>5</v>
      </c>
      <c r="G100">
        <v>1420802</v>
      </c>
      <c r="H100">
        <v>57555982</v>
      </c>
      <c r="I100">
        <v>120915</v>
      </c>
      <c r="J100">
        <v>165026</v>
      </c>
      <c r="K100">
        <v>0</v>
      </c>
      <c r="L100">
        <v>110702</v>
      </c>
      <c r="M100">
        <v>311619</v>
      </c>
      <c r="N100">
        <v>9518055</v>
      </c>
      <c r="O100">
        <v>11060</v>
      </c>
      <c r="P100">
        <v>11963</v>
      </c>
      <c r="Q100">
        <v>0</v>
      </c>
      <c r="R100">
        <v>7156</v>
      </c>
      <c r="S100" t="s">
        <v>1136</v>
      </c>
      <c r="T100" s="4">
        <v>4.7999999999999996E-3</v>
      </c>
      <c r="U100" t="s">
        <v>1137</v>
      </c>
      <c r="V100" s="4">
        <v>2.3E-3</v>
      </c>
      <c r="W100" t="s">
        <v>1138</v>
      </c>
      <c r="X100" s="4">
        <v>2E-3</v>
      </c>
      <c r="Y100" t="s">
        <v>1137</v>
      </c>
      <c r="Z100" s="4">
        <v>1.1000000000000001E-3</v>
      </c>
      <c r="AA100" t="s">
        <v>1139</v>
      </c>
      <c r="AB100" s="4">
        <v>2.7000000000000001E-3</v>
      </c>
      <c r="AC100" t="s">
        <v>1137</v>
      </c>
      <c r="AD100" t="s">
        <v>1200</v>
      </c>
    </row>
    <row r="101" spans="1:30" x14ac:dyDescent="0.55000000000000004">
      <c r="A101">
        <v>1801167681</v>
      </c>
      <c r="B101">
        <v>17</v>
      </c>
      <c r="C101">
        <v>230408</v>
      </c>
      <c r="D101" t="s">
        <v>1135</v>
      </c>
      <c r="E101">
        <v>0.18</v>
      </c>
      <c r="F101">
        <v>5</v>
      </c>
      <c r="G101">
        <v>1675032</v>
      </c>
      <c r="H101">
        <v>57301940</v>
      </c>
      <c r="I101">
        <v>157817</v>
      </c>
      <c r="J101">
        <v>175467</v>
      </c>
      <c r="K101">
        <v>0</v>
      </c>
      <c r="L101">
        <v>107502</v>
      </c>
      <c r="M101">
        <v>261401</v>
      </c>
      <c r="N101">
        <v>9565942</v>
      </c>
      <c r="O101">
        <v>1900</v>
      </c>
      <c r="P101">
        <v>7012</v>
      </c>
      <c r="Q101">
        <v>0</v>
      </c>
      <c r="R101">
        <v>5774</v>
      </c>
      <c r="S101" t="s">
        <v>1136</v>
      </c>
      <c r="T101" s="4">
        <v>5.5999999999999999E-3</v>
      </c>
      <c r="U101" t="s">
        <v>1137</v>
      </c>
      <c r="V101" s="4">
        <v>8.9999999999999998E-4</v>
      </c>
      <c r="W101" t="s">
        <v>1138</v>
      </c>
      <c r="X101" s="4">
        <v>2.5999999999999999E-3</v>
      </c>
      <c r="Y101" t="s">
        <v>1137</v>
      </c>
      <c r="Z101" s="4">
        <v>1E-4</v>
      </c>
      <c r="AA101" t="s">
        <v>1139</v>
      </c>
      <c r="AB101" s="4">
        <v>2.8999999999999998E-3</v>
      </c>
      <c r="AC101" t="s">
        <v>1137</v>
      </c>
      <c r="AD101" t="s">
        <v>1172</v>
      </c>
    </row>
    <row r="102" spans="1:30" hidden="1" x14ac:dyDescent="0.55000000000000004">
      <c r="A102">
        <v>1801233719</v>
      </c>
      <c r="B102">
        <v>13</v>
      </c>
      <c r="C102">
        <v>230407</v>
      </c>
      <c r="D102" t="s">
        <v>1135</v>
      </c>
      <c r="E102">
        <v>0.18</v>
      </c>
      <c r="F102">
        <v>5</v>
      </c>
      <c r="G102">
        <v>2593555</v>
      </c>
      <c r="H102">
        <v>56386340</v>
      </c>
      <c r="I102">
        <v>399338</v>
      </c>
      <c r="J102">
        <v>324010</v>
      </c>
      <c r="K102">
        <v>0</v>
      </c>
      <c r="L102">
        <v>119259</v>
      </c>
      <c r="M102">
        <v>327819</v>
      </c>
      <c r="N102">
        <v>9502276</v>
      </c>
      <c r="O102">
        <v>0</v>
      </c>
      <c r="P102">
        <v>5899</v>
      </c>
      <c r="Q102">
        <v>0</v>
      </c>
      <c r="R102">
        <v>5899</v>
      </c>
      <c r="S102" t="s">
        <v>1136</v>
      </c>
      <c r="T102" t="s">
        <v>1201</v>
      </c>
      <c r="U102" t="s">
        <v>1137</v>
      </c>
      <c r="V102" s="4">
        <v>5.9999999999999995E-4</v>
      </c>
      <c r="W102" t="s">
        <v>1138</v>
      </c>
      <c r="X102" s="4">
        <v>6.7000000000000002E-3</v>
      </c>
      <c r="Y102" t="s">
        <v>1137</v>
      </c>
      <c r="Z102" s="4">
        <v>0</v>
      </c>
      <c r="AA102" t="s">
        <v>1139</v>
      </c>
      <c r="AB102" s="4">
        <v>5.4000000000000003E-3</v>
      </c>
      <c r="AC102" t="s">
        <v>1137</v>
      </c>
      <c r="AD102" t="s">
        <v>1161</v>
      </c>
    </row>
    <row r="103" spans="1:30" hidden="1" x14ac:dyDescent="0.55000000000000004">
      <c r="A103">
        <v>1801250243</v>
      </c>
      <c r="B103">
        <v>3</v>
      </c>
      <c r="C103">
        <v>230407</v>
      </c>
      <c r="D103" t="s">
        <v>1135</v>
      </c>
      <c r="E103">
        <v>0.18</v>
      </c>
      <c r="F103">
        <v>5</v>
      </c>
      <c r="G103">
        <v>2202890</v>
      </c>
      <c r="H103">
        <v>56774273</v>
      </c>
      <c r="I103">
        <v>138238</v>
      </c>
      <c r="J103">
        <v>226941</v>
      </c>
      <c r="K103">
        <v>0</v>
      </c>
      <c r="L103">
        <v>145514</v>
      </c>
      <c r="M103">
        <v>352792</v>
      </c>
      <c r="N103">
        <v>9477039</v>
      </c>
      <c r="O103">
        <v>1421</v>
      </c>
      <c r="P103">
        <v>8445</v>
      </c>
      <c r="Q103">
        <v>0</v>
      </c>
      <c r="R103">
        <v>7246</v>
      </c>
      <c r="S103" t="s">
        <v>1136</v>
      </c>
      <c r="T103" s="4">
        <v>6.1000000000000004E-3</v>
      </c>
      <c r="U103" t="s">
        <v>1137</v>
      </c>
      <c r="V103" s="4">
        <v>1E-3</v>
      </c>
      <c r="W103" t="s">
        <v>1138</v>
      </c>
      <c r="X103" s="4">
        <v>2.3E-3</v>
      </c>
      <c r="Y103" t="s">
        <v>1137</v>
      </c>
      <c r="Z103" s="4">
        <v>1E-4</v>
      </c>
      <c r="AA103" t="s">
        <v>1139</v>
      </c>
      <c r="AB103" s="4">
        <v>3.8E-3</v>
      </c>
      <c r="AC103" t="s">
        <v>1137</v>
      </c>
      <c r="AD103" t="s">
        <v>1175</v>
      </c>
    </row>
    <row r="104" spans="1:30" hidden="1" x14ac:dyDescent="0.55000000000000004">
      <c r="A104">
        <v>2100426119</v>
      </c>
      <c r="B104">
        <v>8</v>
      </c>
      <c r="C104">
        <v>268807</v>
      </c>
      <c r="D104" t="s">
        <v>1135</v>
      </c>
      <c r="E104">
        <v>0.18</v>
      </c>
      <c r="F104">
        <v>6</v>
      </c>
      <c r="G104">
        <v>2596866</v>
      </c>
      <c r="H104">
        <v>66201980</v>
      </c>
      <c r="I104">
        <v>226151</v>
      </c>
      <c r="J104">
        <v>253071</v>
      </c>
      <c r="K104">
        <v>0</v>
      </c>
      <c r="L104">
        <v>137900</v>
      </c>
      <c r="M104">
        <v>436985</v>
      </c>
      <c r="N104">
        <v>9390814</v>
      </c>
      <c r="O104">
        <v>27713</v>
      </c>
      <c r="P104">
        <v>29426</v>
      </c>
      <c r="Q104">
        <v>0</v>
      </c>
      <c r="R104">
        <v>15720</v>
      </c>
      <c r="S104" t="s">
        <v>1136</v>
      </c>
      <c r="T104" s="4">
        <v>6.9999999999999999E-4</v>
      </c>
      <c r="U104" t="s">
        <v>1137</v>
      </c>
      <c r="V104" s="4">
        <v>5.7999999999999996E-3</v>
      </c>
      <c r="W104" t="s">
        <v>1138</v>
      </c>
      <c r="X104" s="4">
        <v>3.2000000000000002E-3</v>
      </c>
      <c r="Y104" t="s">
        <v>1137</v>
      </c>
      <c r="Z104" s="4">
        <v>2.8E-3</v>
      </c>
      <c r="AA104" t="s">
        <v>1139</v>
      </c>
      <c r="AB104" s="4">
        <v>3.5999999999999999E-3</v>
      </c>
      <c r="AC104" t="s">
        <v>1137</v>
      </c>
      <c r="AD104" t="s">
        <v>1202</v>
      </c>
    </row>
    <row r="105" spans="1:30" hidden="1" x14ac:dyDescent="0.55000000000000004">
      <c r="A105">
        <v>2100543916</v>
      </c>
      <c r="B105">
        <v>11</v>
      </c>
      <c r="C105">
        <v>268807</v>
      </c>
      <c r="D105" t="s">
        <v>1135</v>
      </c>
      <c r="E105">
        <v>0.18</v>
      </c>
      <c r="F105">
        <v>6</v>
      </c>
      <c r="G105">
        <v>2058918</v>
      </c>
      <c r="H105">
        <v>66746421</v>
      </c>
      <c r="I105">
        <v>196098</v>
      </c>
      <c r="J105">
        <v>231599</v>
      </c>
      <c r="K105">
        <v>0</v>
      </c>
      <c r="L105">
        <v>136855</v>
      </c>
      <c r="M105">
        <v>392271</v>
      </c>
      <c r="N105">
        <v>9437599</v>
      </c>
      <c r="O105">
        <v>22783</v>
      </c>
      <c r="P105">
        <v>30007</v>
      </c>
      <c r="Q105">
        <v>0</v>
      </c>
      <c r="R105">
        <v>19098</v>
      </c>
      <c r="S105" t="s">
        <v>1136</v>
      </c>
      <c r="T105" s="4">
        <v>6.1999999999999998E-3</v>
      </c>
      <c r="U105" t="s">
        <v>1137</v>
      </c>
      <c r="V105" s="4">
        <v>5.3E-3</v>
      </c>
      <c r="W105" t="s">
        <v>1138</v>
      </c>
      <c r="X105" s="4">
        <v>2.8E-3</v>
      </c>
      <c r="Y105" t="s">
        <v>1137</v>
      </c>
      <c r="Z105" s="4">
        <v>2.3E-3</v>
      </c>
      <c r="AA105" t="s">
        <v>1139</v>
      </c>
      <c r="AB105" s="4">
        <v>3.3E-3</v>
      </c>
      <c r="AC105" t="s">
        <v>1137</v>
      </c>
      <c r="AD105" t="s">
        <v>1194</v>
      </c>
    </row>
    <row r="106" spans="1:30" hidden="1" x14ac:dyDescent="0.55000000000000004">
      <c r="A106">
        <v>2100589705</v>
      </c>
      <c r="B106">
        <v>2</v>
      </c>
      <c r="C106">
        <v>268807</v>
      </c>
      <c r="D106" t="s">
        <v>1135</v>
      </c>
      <c r="E106">
        <v>0.18</v>
      </c>
      <c r="F106">
        <v>6</v>
      </c>
      <c r="G106">
        <v>1988376</v>
      </c>
      <c r="H106">
        <v>66814058</v>
      </c>
      <c r="I106">
        <v>228557</v>
      </c>
      <c r="J106">
        <v>223803</v>
      </c>
      <c r="K106">
        <v>0</v>
      </c>
      <c r="L106">
        <v>119710</v>
      </c>
      <c r="M106">
        <v>441416</v>
      </c>
      <c r="N106">
        <v>9388168</v>
      </c>
      <c r="O106">
        <v>101717</v>
      </c>
      <c r="P106">
        <v>62036</v>
      </c>
      <c r="Q106">
        <v>0</v>
      </c>
      <c r="R106">
        <v>17665</v>
      </c>
      <c r="S106" t="s">
        <v>1136</v>
      </c>
      <c r="T106" s="4">
        <v>2.9999999999999997E-4</v>
      </c>
      <c r="U106" t="s">
        <v>1137</v>
      </c>
      <c r="V106" s="4">
        <v>1.66E-2</v>
      </c>
      <c r="W106" t="s">
        <v>1138</v>
      </c>
      <c r="X106" s="4">
        <v>3.3E-3</v>
      </c>
      <c r="Y106" t="s">
        <v>1137</v>
      </c>
      <c r="Z106" s="4">
        <v>1.03E-2</v>
      </c>
      <c r="AA106" t="s">
        <v>1139</v>
      </c>
      <c r="AB106" s="4">
        <v>3.2000000000000002E-3</v>
      </c>
      <c r="AC106" t="s">
        <v>1137</v>
      </c>
      <c r="AD106" t="s">
        <v>1203</v>
      </c>
    </row>
    <row r="107" spans="1:30" hidden="1" x14ac:dyDescent="0.55000000000000004">
      <c r="A107">
        <v>2100604086</v>
      </c>
      <c r="B107">
        <v>6</v>
      </c>
      <c r="C107">
        <v>268807</v>
      </c>
      <c r="D107" t="s">
        <v>1135</v>
      </c>
      <c r="E107">
        <v>0.18</v>
      </c>
      <c r="F107">
        <v>6</v>
      </c>
      <c r="G107">
        <v>2598302</v>
      </c>
      <c r="H107">
        <v>66202938</v>
      </c>
      <c r="I107">
        <v>158906</v>
      </c>
      <c r="J107">
        <v>217989</v>
      </c>
      <c r="K107">
        <v>0</v>
      </c>
      <c r="L107">
        <v>132249</v>
      </c>
      <c r="M107">
        <v>488481</v>
      </c>
      <c r="N107">
        <v>9339144</v>
      </c>
      <c r="O107">
        <v>33457</v>
      </c>
      <c r="P107">
        <v>28826</v>
      </c>
      <c r="Q107">
        <v>0</v>
      </c>
      <c r="R107">
        <v>13610</v>
      </c>
      <c r="S107" t="s">
        <v>1136</v>
      </c>
      <c r="T107" s="4">
        <v>5.4000000000000003E-3</v>
      </c>
      <c r="U107" t="s">
        <v>1137</v>
      </c>
      <c r="V107" s="4">
        <v>6.3E-3</v>
      </c>
      <c r="W107" t="s">
        <v>1138</v>
      </c>
      <c r="X107" s="4">
        <v>2.3E-3</v>
      </c>
      <c r="Y107" t="s">
        <v>1137</v>
      </c>
      <c r="Z107" s="4">
        <v>3.3999999999999998E-3</v>
      </c>
      <c r="AA107" t="s">
        <v>1139</v>
      </c>
      <c r="AB107" s="4">
        <v>3.0999999999999999E-3</v>
      </c>
      <c r="AC107" t="s">
        <v>1137</v>
      </c>
      <c r="AD107" t="s">
        <v>1202</v>
      </c>
    </row>
    <row r="108" spans="1:30" hidden="1" x14ac:dyDescent="0.55000000000000004">
      <c r="A108">
        <v>2100700393</v>
      </c>
      <c r="B108">
        <v>4</v>
      </c>
      <c r="C108">
        <v>268807</v>
      </c>
      <c r="D108" t="s">
        <v>1135</v>
      </c>
      <c r="E108">
        <v>0.18</v>
      </c>
      <c r="F108">
        <v>6</v>
      </c>
      <c r="G108">
        <v>622315</v>
      </c>
      <c r="H108">
        <v>68184421</v>
      </c>
      <c r="I108">
        <v>32433</v>
      </c>
      <c r="J108">
        <v>112968</v>
      </c>
      <c r="K108">
        <v>0</v>
      </c>
      <c r="L108">
        <v>103317</v>
      </c>
      <c r="M108">
        <v>113005</v>
      </c>
      <c r="N108">
        <v>9714634</v>
      </c>
      <c r="O108">
        <v>6307</v>
      </c>
      <c r="P108">
        <v>15393</v>
      </c>
      <c r="Q108">
        <v>0</v>
      </c>
      <c r="R108">
        <v>14446</v>
      </c>
      <c r="S108" t="s">
        <v>1136</v>
      </c>
      <c r="T108" s="4">
        <v>2.0999999999999999E-3</v>
      </c>
      <c r="U108" t="s">
        <v>1137</v>
      </c>
      <c r="V108" s="4">
        <v>2.2000000000000001E-3</v>
      </c>
      <c r="W108" t="s">
        <v>1138</v>
      </c>
      <c r="X108" s="4">
        <v>4.0000000000000002E-4</v>
      </c>
      <c r="Y108" t="s">
        <v>1137</v>
      </c>
      <c r="Z108" s="4">
        <v>5.9999999999999995E-4</v>
      </c>
      <c r="AA108" t="s">
        <v>1139</v>
      </c>
      <c r="AB108" s="4">
        <v>1.6000000000000001E-3</v>
      </c>
      <c r="AC108" t="s">
        <v>1137</v>
      </c>
      <c r="AD108" t="s">
        <v>1168</v>
      </c>
    </row>
    <row r="109" spans="1:30" hidden="1" x14ac:dyDescent="0.55000000000000004">
      <c r="A109">
        <v>2100735118</v>
      </c>
      <c r="B109">
        <v>1</v>
      </c>
      <c r="C109">
        <v>268807</v>
      </c>
      <c r="D109" t="s">
        <v>1135</v>
      </c>
      <c r="E109">
        <v>0.18</v>
      </c>
      <c r="F109">
        <v>6</v>
      </c>
      <c r="G109">
        <v>2908460</v>
      </c>
      <c r="H109">
        <v>65894027</v>
      </c>
      <c r="I109">
        <v>203579</v>
      </c>
      <c r="J109">
        <v>242008</v>
      </c>
      <c r="K109">
        <v>0</v>
      </c>
      <c r="L109">
        <v>136976</v>
      </c>
      <c r="M109">
        <v>490296</v>
      </c>
      <c r="N109">
        <v>9339789</v>
      </c>
      <c r="O109">
        <v>18864</v>
      </c>
      <c r="P109">
        <v>13401</v>
      </c>
      <c r="Q109">
        <v>0</v>
      </c>
      <c r="R109">
        <v>5822</v>
      </c>
      <c r="S109" t="s">
        <v>1136</v>
      </c>
      <c r="T109" s="4">
        <v>2.0000000000000001E-4</v>
      </c>
      <c r="U109" t="s">
        <v>1137</v>
      </c>
      <c r="V109" s="4">
        <v>3.2000000000000002E-3</v>
      </c>
      <c r="W109" t="s">
        <v>1138</v>
      </c>
      <c r="X109" s="4">
        <v>2.8999999999999998E-3</v>
      </c>
      <c r="Y109" t="s">
        <v>1137</v>
      </c>
      <c r="Z109" s="4">
        <v>1.9E-3</v>
      </c>
      <c r="AA109" t="s">
        <v>1139</v>
      </c>
      <c r="AB109" s="4">
        <v>3.5000000000000001E-3</v>
      </c>
      <c r="AC109" t="s">
        <v>1137</v>
      </c>
      <c r="AD109" t="s">
        <v>1204</v>
      </c>
    </row>
    <row r="110" spans="1:30" hidden="1" x14ac:dyDescent="0.55000000000000004">
      <c r="A110">
        <v>2100755226</v>
      </c>
      <c r="B110">
        <v>7</v>
      </c>
      <c r="C110">
        <v>268807</v>
      </c>
      <c r="D110" t="s">
        <v>1135</v>
      </c>
      <c r="E110">
        <v>0.18</v>
      </c>
      <c r="F110">
        <v>6</v>
      </c>
      <c r="G110">
        <v>2531859</v>
      </c>
      <c r="H110">
        <v>66269346</v>
      </c>
      <c r="I110">
        <v>130032</v>
      </c>
      <c r="J110">
        <v>202574</v>
      </c>
      <c r="K110">
        <v>0</v>
      </c>
      <c r="L110">
        <v>127441</v>
      </c>
      <c r="M110">
        <v>465015</v>
      </c>
      <c r="N110">
        <v>9364870</v>
      </c>
      <c r="O110">
        <v>44788</v>
      </c>
      <c r="P110">
        <v>31239</v>
      </c>
      <c r="Q110">
        <v>0</v>
      </c>
      <c r="R110">
        <v>13117</v>
      </c>
      <c r="S110" t="s">
        <v>1136</v>
      </c>
      <c r="T110" s="4">
        <v>4.7999999999999996E-3</v>
      </c>
      <c r="U110" t="s">
        <v>1137</v>
      </c>
      <c r="V110" s="4">
        <v>7.7000000000000002E-3</v>
      </c>
      <c r="W110" t="s">
        <v>1138</v>
      </c>
      <c r="X110" s="4">
        <v>1.8E-3</v>
      </c>
      <c r="Y110" t="s">
        <v>1137</v>
      </c>
      <c r="Z110" s="4">
        <v>4.4999999999999997E-3</v>
      </c>
      <c r="AA110" t="s">
        <v>1139</v>
      </c>
      <c r="AB110" s="4">
        <v>2.8999999999999998E-3</v>
      </c>
      <c r="AC110" t="s">
        <v>1137</v>
      </c>
      <c r="AD110" t="s">
        <v>1205</v>
      </c>
    </row>
    <row r="111" spans="1:30" hidden="1" x14ac:dyDescent="0.55000000000000004">
      <c r="A111">
        <v>2100803524</v>
      </c>
      <c r="B111">
        <v>14</v>
      </c>
      <c r="C111">
        <v>268807</v>
      </c>
      <c r="D111" t="s">
        <v>1135</v>
      </c>
      <c r="E111">
        <v>0.18</v>
      </c>
      <c r="F111">
        <v>6</v>
      </c>
      <c r="G111">
        <v>2362626</v>
      </c>
      <c r="H111">
        <v>66442315</v>
      </c>
      <c r="I111">
        <v>185735</v>
      </c>
      <c r="J111">
        <v>222547</v>
      </c>
      <c r="K111">
        <v>0</v>
      </c>
      <c r="L111">
        <v>138443</v>
      </c>
      <c r="M111">
        <v>395543</v>
      </c>
      <c r="N111">
        <v>9434138</v>
      </c>
      <c r="O111">
        <v>35880</v>
      </c>
      <c r="P111">
        <v>27531</v>
      </c>
      <c r="Q111">
        <v>0</v>
      </c>
      <c r="R111">
        <v>12868</v>
      </c>
      <c r="S111" t="s">
        <v>1136</v>
      </c>
      <c r="T111" s="4">
        <v>5.8999999999999999E-3</v>
      </c>
      <c r="U111" t="s">
        <v>1137</v>
      </c>
      <c r="V111" s="4">
        <v>6.4000000000000003E-3</v>
      </c>
      <c r="W111" t="s">
        <v>1138</v>
      </c>
      <c r="X111" s="4">
        <v>2.5999999999999999E-3</v>
      </c>
      <c r="Y111" t="s">
        <v>1137</v>
      </c>
      <c r="Z111" s="4">
        <v>3.5999999999999999E-3</v>
      </c>
      <c r="AA111" t="s">
        <v>1139</v>
      </c>
      <c r="AB111" s="4">
        <v>3.2000000000000002E-3</v>
      </c>
      <c r="AC111" t="s">
        <v>1137</v>
      </c>
      <c r="AD111" t="s">
        <v>1206</v>
      </c>
    </row>
    <row r="112" spans="1:30" hidden="1" x14ac:dyDescent="0.55000000000000004">
      <c r="A112">
        <v>2100815886</v>
      </c>
      <c r="B112">
        <v>15</v>
      </c>
      <c r="C112">
        <v>268807</v>
      </c>
      <c r="D112" t="s">
        <v>1135</v>
      </c>
      <c r="E112">
        <v>0.18</v>
      </c>
      <c r="F112">
        <v>6</v>
      </c>
      <c r="G112">
        <v>2404092</v>
      </c>
      <c r="H112">
        <v>66399173</v>
      </c>
      <c r="I112">
        <v>230772</v>
      </c>
      <c r="J112">
        <v>264646</v>
      </c>
      <c r="K112">
        <v>0</v>
      </c>
      <c r="L112">
        <v>152770</v>
      </c>
      <c r="M112">
        <v>387681</v>
      </c>
      <c r="N112">
        <v>9442333</v>
      </c>
      <c r="O112">
        <v>12023</v>
      </c>
      <c r="P112">
        <v>20167</v>
      </c>
      <c r="Q112">
        <v>0</v>
      </c>
      <c r="R112">
        <v>16228</v>
      </c>
      <c r="S112" t="s">
        <v>1136</v>
      </c>
      <c r="T112" s="4">
        <v>8.9999999999999998E-4</v>
      </c>
      <c r="U112" t="s">
        <v>1137</v>
      </c>
      <c r="V112" s="4">
        <v>3.2000000000000002E-3</v>
      </c>
      <c r="W112" t="s">
        <v>1138</v>
      </c>
      <c r="X112" s="4">
        <v>3.3E-3</v>
      </c>
      <c r="Y112" t="s">
        <v>1137</v>
      </c>
      <c r="Z112" s="4">
        <v>1.1999999999999999E-3</v>
      </c>
      <c r="AA112" t="s">
        <v>1139</v>
      </c>
      <c r="AB112" s="4">
        <v>3.8E-3</v>
      </c>
      <c r="AC112" t="s">
        <v>1137</v>
      </c>
      <c r="AD112" t="s">
        <v>1187</v>
      </c>
    </row>
    <row r="113" spans="1:30" hidden="1" x14ac:dyDescent="0.55000000000000004">
      <c r="A113">
        <v>2100834205</v>
      </c>
      <c r="B113">
        <v>16</v>
      </c>
      <c r="C113">
        <v>268808</v>
      </c>
      <c r="D113" t="s">
        <v>1135</v>
      </c>
      <c r="E113">
        <v>0.18</v>
      </c>
      <c r="F113">
        <v>6</v>
      </c>
      <c r="G113">
        <v>2470779</v>
      </c>
      <c r="H113">
        <v>66331127</v>
      </c>
      <c r="I113">
        <v>191048</v>
      </c>
      <c r="J113">
        <v>232683</v>
      </c>
      <c r="K113">
        <v>0</v>
      </c>
      <c r="L113">
        <v>130887</v>
      </c>
      <c r="M113">
        <v>435571</v>
      </c>
      <c r="N113">
        <v>9394397</v>
      </c>
      <c r="O113">
        <v>30155</v>
      </c>
      <c r="P113">
        <v>32030</v>
      </c>
      <c r="Q113">
        <v>0</v>
      </c>
      <c r="R113">
        <v>14287</v>
      </c>
      <c r="S113" t="s">
        <v>1136</v>
      </c>
      <c r="T113" s="4">
        <v>6.1000000000000004E-3</v>
      </c>
      <c r="U113" t="s">
        <v>1137</v>
      </c>
      <c r="V113" s="4">
        <v>6.3E-3</v>
      </c>
      <c r="W113" t="s">
        <v>1138</v>
      </c>
      <c r="X113" s="4">
        <v>2.7000000000000001E-3</v>
      </c>
      <c r="Y113" t="s">
        <v>1137</v>
      </c>
      <c r="Z113" s="4">
        <v>3.0000000000000001E-3</v>
      </c>
      <c r="AA113" t="s">
        <v>1139</v>
      </c>
      <c r="AB113" s="4">
        <v>3.3E-3</v>
      </c>
      <c r="AC113" t="s">
        <v>1137</v>
      </c>
      <c r="AD113" t="s">
        <v>1207</v>
      </c>
    </row>
    <row r="114" spans="1:30" hidden="1" x14ac:dyDescent="0.55000000000000004">
      <c r="A114">
        <v>2100909951</v>
      </c>
      <c r="B114">
        <v>10</v>
      </c>
      <c r="C114">
        <v>268807</v>
      </c>
      <c r="D114" t="s">
        <v>1135</v>
      </c>
      <c r="E114">
        <v>0.18</v>
      </c>
      <c r="F114">
        <v>6</v>
      </c>
      <c r="G114">
        <v>2611135</v>
      </c>
      <c r="H114">
        <v>66190971</v>
      </c>
      <c r="I114">
        <v>169625</v>
      </c>
      <c r="J114">
        <v>235341</v>
      </c>
      <c r="K114">
        <v>0</v>
      </c>
      <c r="L114">
        <v>133974</v>
      </c>
      <c r="M114">
        <v>538422</v>
      </c>
      <c r="N114">
        <v>9291487</v>
      </c>
      <c r="O114">
        <v>74113</v>
      </c>
      <c r="P114">
        <v>54798</v>
      </c>
      <c r="Q114">
        <v>0</v>
      </c>
      <c r="R114">
        <v>13099</v>
      </c>
      <c r="S114" t="s">
        <v>1136</v>
      </c>
      <c r="T114" s="4">
        <v>5.7999999999999996E-3</v>
      </c>
      <c r="U114" t="s">
        <v>1137</v>
      </c>
      <c r="V114" s="4">
        <v>1.3100000000000001E-2</v>
      </c>
      <c r="W114" t="s">
        <v>1138</v>
      </c>
      <c r="X114" s="4">
        <v>2.3999999999999998E-3</v>
      </c>
      <c r="Y114" t="s">
        <v>1137</v>
      </c>
      <c r="Z114" s="4">
        <v>7.4999999999999997E-3</v>
      </c>
      <c r="AA114" t="s">
        <v>1139</v>
      </c>
      <c r="AB114" s="4">
        <v>3.3999999999999998E-3</v>
      </c>
      <c r="AC114" t="s">
        <v>1137</v>
      </c>
      <c r="AD114" t="s">
        <v>1171</v>
      </c>
    </row>
    <row r="115" spans="1:30" hidden="1" x14ac:dyDescent="0.55000000000000004">
      <c r="A115">
        <v>2100946898</v>
      </c>
      <c r="B115">
        <v>12</v>
      </c>
      <c r="C115">
        <v>268807</v>
      </c>
      <c r="D115" t="s">
        <v>1135</v>
      </c>
      <c r="E115">
        <v>0.18</v>
      </c>
      <c r="F115">
        <v>6</v>
      </c>
      <c r="G115">
        <v>786748</v>
      </c>
      <c r="H115">
        <v>68021922</v>
      </c>
      <c r="I115">
        <v>50205</v>
      </c>
      <c r="J115">
        <v>128429</v>
      </c>
      <c r="K115">
        <v>0</v>
      </c>
      <c r="L115">
        <v>110126</v>
      </c>
      <c r="M115">
        <v>236856</v>
      </c>
      <c r="N115">
        <v>9592727</v>
      </c>
      <c r="O115">
        <v>27913</v>
      </c>
      <c r="P115">
        <v>30405</v>
      </c>
      <c r="Q115">
        <v>0</v>
      </c>
      <c r="R115">
        <v>19578</v>
      </c>
      <c r="S115" t="s">
        <v>1136</v>
      </c>
      <c r="T115" s="4">
        <v>2.5000000000000001E-3</v>
      </c>
      <c r="U115" t="s">
        <v>1137</v>
      </c>
      <c r="V115" s="4">
        <v>5.8999999999999999E-3</v>
      </c>
      <c r="W115" t="s">
        <v>1138</v>
      </c>
      <c r="X115" s="4">
        <v>6.9999999999999999E-4</v>
      </c>
      <c r="Y115" t="s">
        <v>1137</v>
      </c>
      <c r="Z115" s="4">
        <v>2.8E-3</v>
      </c>
      <c r="AA115" t="s">
        <v>1139</v>
      </c>
      <c r="AB115" s="4">
        <v>1.8E-3</v>
      </c>
      <c r="AC115" t="s">
        <v>1137</v>
      </c>
      <c r="AD115" t="s">
        <v>1194</v>
      </c>
    </row>
    <row r="116" spans="1:30" hidden="1" x14ac:dyDescent="0.55000000000000004">
      <c r="A116">
        <v>2101061947</v>
      </c>
      <c r="B116">
        <v>9</v>
      </c>
      <c r="C116">
        <v>268807</v>
      </c>
      <c r="D116" t="s">
        <v>1135</v>
      </c>
      <c r="E116">
        <v>0.18</v>
      </c>
      <c r="F116">
        <v>6</v>
      </c>
      <c r="G116">
        <v>2765577</v>
      </c>
      <c r="H116">
        <v>66036874</v>
      </c>
      <c r="I116">
        <v>333408</v>
      </c>
      <c r="J116">
        <v>301378</v>
      </c>
      <c r="K116">
        <v>0</v>
      </c>
      <c r="L116">
        <v>140330</v>
      </c>
      <c r="M116">
        <v>503515</v>
      </c>
      <c r="N116">
        <v>9324202</v>
      </c>
      <c r="O116">
        <v>93347</v>
      </c>
      <c r="P116">
        <v>61471</v>
      </c>
      <c r="Q116">
        <v>0</v>
      </c>
      <c r="R116">
        <v>19860</v>
      </c>
      <c r="S116" t="s">
        <v>1136</v>
      </c>
      <c r="T116" s="4">
        <v>2.8999999999999998E-3</v>
      </c>
      <c r="U116" t="s">
        <v>1137</v>
      </c>
      <c r="V116" s="4">
        <v>1.5699999999999999E-2</v>
      </c>
      <c r="W116" t="s">
        <v>1138</v>
      </c>
      <c r="X116" s="4">
        <v>4.7999999999999996E-3</v>
      </c>
      <c r="Y116" t="s">
        <v>1137</v>
      </c>
      <c r="Z116" s="4">
        <v>9.4000000000000004E-3</v>
      </c>
      <c r="AA116" t="s">
        <v>1139</v>
      </c>
      <c r="AB116" s="4">
        <v>4.3E-3</v>
      </c>
      <c r="AC116" t="s">
        <v>1137</v>
      </c>
      <c r="AD116" t="s">
        <v>1208</v>
      </c>
    </row>
    <row r="117" spans="1:30" hidden="1" x14ac:dyDescent="0.55000000000000004">
      <c r="A117">
        <v>2101068142</v>
      </c>
      <c r="B117">
        <v>5</v>
      </c>
      <c r="C117">
        <v>268807</v>
      </c>
      <c r="D117" t="s">
        <v>1135</v>
      </c>
      <c r="E117">
        <v>0.18</v>
      </c>
      <c r="F117">
        <v>6</v>
      </c>
      <c r="G117">
        <v>1842805</v>
      </c>
      <c r="H117">
        <v>66961617</v>
      </c>
      <c r="I117">
        <v>150022</v>
      </c>
      <c r="J117">
        <v>184621</v>
      </c>
      <c r="K117">
        <v>0</v>
      </c>
      <c r="L117">
        <v>118557</v>
      </c>
      <c r="M117">
        <v>422000</v>
      </c>
      <c r="N117">
        <v>9405635</v>
      </c>
      <c r="O117">
        <v>29107</v>
      </c>
      <c r="P117">
        <v>19595</v>
      </c>
      <c r="Q117">
        <v>0</v>
      </c>
      <c r="R117">
        <v>7855</v>
      </c>
      <c r="S117" t="s">
        <v>1136</v>
      </c>
      <c r="T117" s="4">
        <v>4.7999999999999996E-3</v>
      </c>
      <c r="U117" t="s">
        <v>1137</v>
      </c>
      <c r="V117" s="4">
        <v>4.8999999999999998E-3</v>
      </c>
      <c r="W117" t="s">
        <v>1138</v>
      </c>
      <c r="X117" s="4">
        <v>2.0999999999999999E-3</v>
      </c>
      <c r="Y117" t="s">
        <v>1137</v>
      </c>
      <c r="Z117" s="4">
        <v>2.8999999999999998E-3</v>
      </c>
      <c r="AA117" t="s">
        <v>1139</v>
      </c>
      <c r="AB117" s="4">
        <v>2.5999999999999999E-3</v>
      </c>
      <c r="AC117" t="s">
        <v>1137</v>
      </c>
      <c r="AD117" t="s">
        <v>1209</v>
      </c>
    </row>
    <row r="118" spans="1:30" x14ac:dyDescent="0.55000000000000004">
      <c r="A118">
        <v>2101170323</v>
      </c>
      <c r="B118">
        <v>17</v>
      </c>
      <c r="C118">
        <v>268808</v>
      </c>
      <c r="D118" t="s">
        <v>1135</v>
      </c>
      <c r="E118">
        <v>0.18</v>
      </c>
      <c r="F118">
        <v>6</v>
      </c>
      <c r="G118">
        <v>2088257</v>
      </c>
      <c r="H118">
        <v>66718618</v>
      </c>
      <c r="I118">
        <v>188054</v>
      </c>
      <c r="J118">
        <v>210750</v>
      </c>
      <c r="K118">
        <v>0</v>
      </c>
      <c r="L118">
        <v>127866</v>
      </c>
      <c r="M118">
        <v>413222</v>
      </c>
      <c r="N118">
        <v>9416678</v>
      </c>
      <c r="O118">
        <v>30237</v>
      </c>
      <c r="P118">
        <v>35283</v>
      </c>
      <c r="Q118">
        <v>0</v>
      </c>
      <c r="R118">
        <v>20364</v>
      </c>
      <c r="S118" t="s">
        <v>1136</v>
      </c>
      <c r="T118" s="4">
        <v>5.7000000000000002E-3</v>
      </c>
      <c r="U118" t="s">
        <v>1137</v>
      </c>
      <c r="V118" s="4">
        <v>6.6E-3</v>
      </c>
      <c r="W118" t="s">
        <v>1138</v>
      </c>
      <c r="X118" s="4">
        <v>2.7000000000000001E-3</v>
      </c>
      <c r="Y118" t="s">
        <v>1137</v>
      </c>
      <c r="Z118" s="4">
        <v>3.0000000000000001E-3</v>
      </c>
      <c r="AA118" t="s">
        <v>1139</v>
      </c>
      <c r="AB118" s="4">
        <v>3.0000000000000001E-3</v>
      </c>
      <c r="AC118" t="s">
        <v>1137</v>
      </c>
      <c r="AD118" t="s">
        <v>1210</v>
      </c>
    </row>
    <row r="119" spans="1:30" hidden="1" x14ac:dyDescent="0.55000000000000004">
      <c r="A119">
        <v>2101237291</v>
      </c>
      <c r="B119">
        <v>13</v>
      </c>
      <c r="C119">
        <v>268807</v>
      </c>
      <c r="D119" t="s">
        <v>1135</v>
      </c>
      <c r="E119">
        <v>0.18</v>
      </c>
      <c r="F119">
        <v>6</v>
      </c>
      <c r="G119">
        <v>3059687</v>
      </c>
      <c r="H119">
        <v>65749952</v>
      </c>
      <c r="I119">
        <v>451440</v>
      </c>
      <c r="J119">
        <v>367293</v>
      </c>
      <c r="K119">
        <v>0</v>
      </c>
      <c r="L119">
        <v>138380</v>
      </c>
      <c r="M119">
        <v>466129</v>
      </c>
      <c r="N119">
        <v>9363612</v>
      </c>
      <c r="O119">
        <v>52102</v>
      </c>
      <c r="P119">
        <v>43283</v>
      </c>
      <c r="Q119">
        <v>0</v>
      </c>
      <c r="R119">
        <v>19121</v>
      </c>
      <c r="S119" t="s">
        <v>1136</v>
      </c>
      <c r="T119" t="s">
        <v>1211</v>
      </c>
      <c r="U119" t="s">
        <v>1137</v>
      </c>
      <c r="V119" s="4">
        <v>9.7000000000000003E-3</v>
      </c>
      <c r="W119" t="s">
        <v>1138</v>
      </c>
      <c r="X119" s="4">
        <v>2.9999999999999997E-4</v>
      </c>
      <c r="Y119" t="s">
        <v>1137</v>
      </c>
      <c r="Z119" s="4">
        <v>5.3E-3</v>
      </c>
      <c r="AA119" t="s">
        <v>1139</v>
      </c>
      <c r="AB119" s="4">
        <v>5.3E-3</v>
      </c>
      <c r="AC119" t="s">
        <v>1137</v>
      </c>
      <c r="AD119" t="s">
        <v>1180</v>
      </c>
    </row>
    <row r="120" spans="1:30" hidden="1" x14ac:dyDescent="0.55000000000000004">
      <c r="A120">
        <v>2101252744</v>
      </c>
      <c r="B120">
        <v>3</v>
      </c>
      <c r="C120">
        <v>268807</v>
      </c>
      <c r="D120" t="s">
        <v>1135</v>
      </c>
      <c r="E120">
        <v>0.18</v>
      </c>
      <c r="F120">
        <v>6</v>
      </c>
      <c r="G120">
        <v>2686195</v>
      </c>
      <c r="H120">
        <v>66118731</v>
      </c>
      <c r="I120">
        <v>164320</v>
      </c>
      <c r="J120">
        <v>260333</v>
      </c>
      <c r="K120">
        <v>0</v>
      </c>
      <c r="L120">
        <v>165163</v>
      </c>
      <c r="M120">
        <v>483302</v>
      </c>
      <c r="N120">
        <v>9344458</v>
      </c>
      <c r="O120">
        <v>26082</v>
      </c>
      <c r="P120">
        <v>33392</v>
      </c>
      <c r="Q120">
        <v>0</v>
      </c>
      <c r="R120">
        <v>19649</v>
      </c>
      <c r="S120" t="s">
        <v>1136</v>
      </c>
      <c r="T120" s="4">
        <v>6.1000000000000004E-3</v>
      </c>
      <c r="U120" t="s">
        <v>1137</v>
      </c>
      <c r="V120" s="4">
        <v>6.0000000000000001E-3</v>
      </c>
      <c r="W120" t="s">
        <v>1138</v>
      </c>
      <c r="X120" s="4">
        <v>2.3E-3</v>
      </c>
      <c r="Y120" t="s">
        <v>1137</v>
      </c>
      <c r="Z120" s="4">
        <v>2.5999999999999999E-3</v>
      </c>
      <c r="AA120" t="s">
        <v>1139</v>
      </c>
      <c r="AB120" s="4">
        <v>3.7000000000000002E-3</v>
      </c>
      <c r="AC120" t="s">
        <v>1137</v>
      </c>
      <c r="AD120" t="s">
        <v>1164</v>
      </c>
    </row>
    <row r="121" spans="1:30" hidden="1" x14ac:dyDescent="0.55000000000000004">
      <c r="A121">
        <v>2400423577</v>
      </c>
      <c r="B121">
        <v>8</v>
      </c>
      <c r="C121">
        <v>307207</v>
      </c>
      <c r="D121" t="s">
        <v>1135</v>
      </c>
      <c r="E121">
        <v>0.18</v>
      </c>
      <c r="F121">
        <v>7</v>
      </c>
      <c r="G121">
        <v>2984858</v>
      </c>
      <c r="H121">
        <v>75643802</v>
      </c>
      <c r="I121">
        <v>228356</v>
      </c>
      <c r="J121">
        <v>262128</v>
      </c>
      <c r="K121">
        <v>0</v>
      </c>
      <c r="L121">
        <v>145644</v>
      </c>
      <c r="M121">
        <v>387989</v>
      </c>
      <c r="N121">
        <v>9441822</v>
      </c>
      <c r="O121">
        <v>2205</v>
      </c>
      <c r="P121">
        <v>9057</v>
      </c>
      <c r="Q121">
        <v>0</v>
      </c>
      <c r="R121">
        <v>7744</v>
      </c>
      <c r="S121" t="s">
        <v>1136</v>
      </c>
      <c r="T121" s="4">
        <v>6.9999999999999999E-4</v>
      </c>
      <c r="U121" t="s">
        <v>1137</v>
      </c>
      <c r="V121" s="4">
        <v>1.1000000000000001E-3</v>
      </c>
      <c r="W121" t="s">
        <v>1138</v>
      </c>
      <c r="X121" s="4">
        <v>2.8999999999999998E-3</v>
      </c>
      <c r="Y121" t="s">
        <v>1137</v>
      </c>
      <c r="Z121" s="4">
        <v>2.0000000000000001E-4</v>
      </c>
      <c r="AA121" t="s">
        <v>1139</v>
      </c>
      <c r="AB121" s="4">
        <v>3.3E-3</v>
      </c>
      <c r="AC121" t="s">
        <v>1137</v>
      </c>
      <c r="AD121" t="s">
        <v>1174</v>
      </c>
    </row>
    <row r="122" spans="1:30" hidden="1" x14ac:dyDescent="0.55000000000000004">
      <c r="A122">
        <v>2400541282</v>
      </c>
      <c r="B122">
        <v>11</v>
      </c>
      <c r="C122">
        <v>307207</v>
      </c>
      <c r="D122" t="s">
        <v>1135</v>
      </c>
      <c r="E122">
        <v>0.18</v>
      </c>
      <c r="F122">
        <v>7</v>
      </c>
      <c r="G122">
        <v>2410737</v>
      </c>
      <c r="H122">
        <v>76224487</v>
      </c>
      <c r="I122">
        <v>197998</v>
      </c>
      <c r="J122">
        <v>239806</v>
      </c>
      <c r="K122">
        <v>0</v>
      </c>
      <c r="L122">
        <v>143854</v>
      </c>
      <c r="M122">
        <v>351816</v>
      </c>
      <c r="N122">
        <v>9478066</v>
      </c>
      <c r="O122">
        <v>1900</v>
      </c>
      <c r="P122">
        <v>8207</v>
      </c>
      <c r="Q122">
        <v>0</v>
      </c>
      <c r="R122">
        <v>6999</v>
      </c>
      <c r="S122" t="s">
        <v>1136</v>
      </c>
      <c r="T122" s="4">
        <v>1E-4</v>
      </c>
      <c r="U122" t="s">
        <v>1137</v>
      </c>
      <c r="V122" s="4">
        <v>1E-3</v>
      </c>
      <c r="W122" t="s">
        <v>1138</v>
      </c>
      <c r="X122" s="4">
        <v>2.5000000000000001E-3</v>
      </c>
      <c r="Y122" t="s">
        <v>1137</v>
      </c>
      <c r="Z122" s="4">
        <v>1E-4</v>
      </c>
      <c r="AA122" t="s">
        <v>1139</v>
      </c>
      <c r="AB122" s="4">
        <v>3.0000000000000001E-3</v>
      </c>
      <c r="AC122" t="s">
        <v>1137</v>
      </c>
      <c r="AD122" t="s">
        <v>1175</v>
      </c>
    </row>
    <row r="123" spans="1:30" hidden="1" x14ac:dyDescent="0.55000000000000004">
      <c r="A123">
        <v>2400587842</v>
      </c>
      <c r="B123">
        <v>2</v>
      </c>
      <c r="C123">
        <v>307207</v>
      </c>
      <c r="D123" t="s">
        <v>1135</v>
      </c>
      <c r="E123">
        <v>0.18</v>
      </c>
      <c r="F123">
        <v>7</v>
      </c>
      <c r="G123">
        <v>2287987</v>
      </c>
      <c r="H123">
        <v>76343997</v>
      </c>
      <c r="I123">
        <v>243385</v>
      </c>
      <c r="J123">
        <v>236046</v>
      </c>
      <c r="K123">
        <v>0</v>
      </c>
      <c r="L123">
        <v>125512</v>
      </c>
      <c r="M123">
        <v>299608</v>
      </c>
      <c r="N123">
        <v>9529939</v>
      </c>
      <c r="O123">
        <v>14828</v>
      </c>
      <c r="P123">
        <v>12243</v>
      </c>
      <c r="Q123">
        <v>0</v>
      </c>
      <c r="R123">
        <v>5802</v>
      </c>
      <c r="S123" t="s">
        <v>1136</v>
      </c>
      <c r="T123" s="4">
        <v>5.9999999999999995E-4</v>
      </c>
      <c r="U123" t="s">
        <v>1137</v>
      </c>
      <c r="V123" s="4">
        <v>2.7000000000000001E-3</v>
      </c>
      <c r="W123" t="s">
        <v>1138</v>
      </c>
      <c r="X123" s="4">
        <v>3.0000000000000001E-3</v>
      </c>
      <c r="Y123" t="s">
        <v>1137</v>
      </c>
      <c r="Z123" s="4">
        <v>1.5E-3</v>
      </c>
      <c r="AA123" t="s">
        <v>1139</v>
      </c>
      <c r="AB123" s="4">
        <v>3.0000000000000001E-3</v>
      </c>
      <c r="AC123" t="s">
        <v>1137</v>
      </c>
      <c r="AD123" t="s">
        <v>1200</v>
      </c>
    </row>
    <row r="124" spans="1:30" hidden="1" x14ac:dyDescent="0.55000000000000004">
      <c r="A124">
        <v>2400602019</v>
      </c>
      <c r="B124">
        <v>6</v>
      </c>
      <c r="C124">
        <v>307207</v>
      </c>
      <c r="D124" t="s">
        <v>1135</v>
      </c>
      <c r="E124">
        <v>0.18</v>
      </c>
      <c r="F124">
        <v>7</v>
      </c>
      <c r="G124">
        <v>3057214</v>
      </c>
      <c r="H124">
        <v>75573673</v>
      </c>
      <c r="I124">
        <v>165889</v>
      </c>
      <c r="J124">
        <v>230034</v>
      </c>
      <c r="K124">
        <v>0</v>
      </c>
      <c r="L124">
        <v>141362</v>
      </c>
      <c r="M124">
        <v>458909</v>
      </c>
      <c r="N124">
        <v>9370735</v>
      </c>
      <c r="O124">
        <v>6983</v>
      </c>
      <c r="P124">
        <v>12045</v>
      </c>
      <c r="Q124">
        <v>0</v>
      </c>
      <c r="R124">
        <v>9113</v>
      </c>
      <c r="S124" t="s">
        <v>1136</v>
      </c>
      <c r="T124" s="4">
        <v>5.0000000000000001E-3</v>
      </c>
      <c r="U124" t="s">
        <v>1137</v>
      </c>
      <c r="V124" s="4">
        <v>1.9E-3</v>
      </c>
      <c r="W124" t="s">
        <v>1138</v>
      </c>
      <c r="X124" s="4">
        <v>2.0999999999999999E-3</v>
      </c>
      <c r="Y124" t="s">
        <v>1137</v>
      </c>
      <c r="Z124" s="4">
        <v>6.9999999999999999E-4</v>
      </c>
      <c r="AA124" t="s">
        <v>1139</v>
      </c>
      <c r="AB124" s="4">
        <v>2.8999999999999998E-3</v>
      </c>
      <c r="AC124" t="s">
        <v>1137</v>
      </c>
      <c r="AD124" t="s">
        <v>1200</v>
      </c>
    </row>
    <row r="125" spans="1:30" hidden="1" x14ac:dyDescent="0.55000000000000004">
      <c r="A125">
        <v>2400698882</v>
      </c>
      <c r="B125">
        <v>4</v>
      </c>
      <c r="C125">
        <v>307207</v>
      </c>
      <c r="D125" t="s">
        <v>1135</v>
      </c>
      <c r="E125">
        <v>0.18</v>
      </c>
      <c r="F125">
        <v>7</v>
      </c>
      <c r="G125">
        <v>791512</v>
      </c>
      <c r="H125">
        <v>77845311</v>
      </c>
      <c r="I125">
        <v>43650</v>
      </c>
      <c r="J125">
        <v>121785</v>
      </c>
      <c r="K125">
        <v>0</v>
      </c>
      <c r="L125">
        <v>109219</v>
      </c>
      <c r="M125">
        <v>169194</v>
      </c>
      <c r="N125">
        <v>9660890</v>
      </c>
      <c r="O125">
        <v>11217</v>
      </c>
      <c r="P125">
        <v>8817</v>
      </c>
      <c r="Q125">
        <v>0</v>
      </c>
      <c r="R125">
        <v>5902</v>
      </c>
      <c r="S125" t="s">
        <v>1136</v>
      </c>
      <c r="T125" s="4">
        <v>2.0999999999999999E-3</v>
      </c>
      <c r="U125" t="s">
        <v>1137</v>
      </c>
      <c r="V125" s="4">
        <v>2E-3</v>
      </c>
      <c r="W125" t="s">
        <v>1138</v>
      </c>
      <c r="X125" s="4">
        <v>5.0000000000000001E-4</v>
      </c>
      <c r="Y125" t="s">
        <v>1137</v>
      </c>
      <c r="Z125" s="4">
        <v>1.1000000000000001E-3</v>
      </c>
      <c r="AA125" t="s">
        <v>1139</v>
      </c>
      <c r="AB125" s="4">
        <v>1.5E-3</v>
      </c>
      <c r="AC125" t="s">
        <v>1137</v>
      </c>
      <c r="AD125" t="s">
        <v>1175</v>
      </c>
    </row>
    <row r="126" spans="1:30" hidden="1" x14ac:dyDescent="0.55000000000000004">
      <c r="A126">
        <v>2400733897</v>
      </c>
      <c r="B126">
        <v>1</v>
      </c>
      <c r="C126">
        <v>307207</v>
      </c>
      <c r="D126" t="s">
        <v>1135</v>
      </c>
      <c r="E126">
        <v>0.18</v>
      </c>
      <c r="F126">
        <v>7</v>
      </c>
      <c r="G126">
        <v>3417599</v>
      </c>
      <c r="H126">
        <v>75212438</v>
      </c>
      <c r="I126">
        <v>222288</v>
      </c>
      <c r="J126">
        <v>256408</v>
      </c>
      <c r="K126">
        <v>0</v>
      </c>
      <c r="L126">
        <v>142753</v>
      </c>
      <c r="M126">
        <v>509136</v>
      </c>
      <c r="N126">
        <v>9318411</v>
      </c>
      <c r="O126">
        <v>18709</v>
      </c>
      <c r="P126">
        <v>14400</v>
      </c>
      <c r="Q126">
        <v>0</v>
      </c>
      <c r="R126">
        <v>5777</v>
      </c>
      <c r="S126" t="s">
        <v>1136</v>
      </c>
      <c r="T126" s="4">
        <v>5.9999999999999995E-4</v>
      </c>
      <c r="U126" t="s">
        <v>1137</v>
      </c>
      <c r="V126" s="4">
        <v>3.3E-3</v>
      </c>
      <c r="W126" t="s">
        <v>1138</v>
      </c>
      <c r="X126" s="4">
        <v>2.8E-3</v>
      </c>
      <c r="Y126" t="s">
        <v>1137</v>
      </c>
      <c r="Z126" s="4">
        <v>1.9E-3</v>
      </c>
      <c r="AA126" t="s">
        <v>1139</v>
      </c>
      <c r="AB126" s="4">
        <v>3.2000000000000002E-3</v>
      </c>
      <c r="AC126" t="s">
        <v>1137</v>
      </c>
      <c r="AD126" t="s">
        <v>1178</v>
      </c>
    </row>
    <row r="127" spans="1:30" hidden="1" x14ac:dyDescent="0.55000000000000004">
      <c r="A127">
        <v>2400753129</v>
      </c>
      <c r="B127">
        <v>7</v>
      </c>
      <c r="C127">
        <v>307207</v>
      </c>
      <c r="D127" t="s">
        <v>1135</v>
      </c>
      <c r="E127">
        <v>0.18</v>
      </c>
      <c r="F127">
        <v>7</v>
      </c>
      <c r="G127">
        <v>2965416</v>
      </c>
      <c r="H127">
        <v>75665724</v>
      </c>
      <c r="I127">
        <v>140358</v>
      </c>
      <c r="J127">
        <v>212121</v>
      </c>
      <c r="K127">
        <v>0</v>
      </c>
      <c r="L127">
        <v>133377</v>
      </c>
      <c r="M127">
        <v>433554</v>
      </c>
      <c r="N127">
        <v>9396378</v>
      </c>
      <c r="O127">
        <v>10326</v>
      </c>
      <c r="P127">
        <v>9547</v>
      </c>
      <c r="Q127">
        <v>0</v>
      </c>
      <c r="R127">
        <v>5936</v>
      </c>
      <c r="S127" t="s">
        <v>1136</v>
      </c>
      <c r="T127" s="4">
        <v>4.4000000000000003E-3</v>
      </c>
      <c r="U127" t="s">
        <v>1137</v>
      </c>
      <c r="V127" s="4">
        <v>2E-3</v>
      </c>
      <c r="W127" t="s">
        <v>1138</v>
      </c>
      <c r="X127" s="4">
        <v>1.6999999999999999E-3</v>
      </c>
      <c r="Y127" t="s">
        <v>1137</v>
      </c>
      <c r="Z127" s="4">
        <v>1E-3</v>
      </c>
      <c r="AA127" t="s">
        <v>1139</v>
      </c>
      <c r="AB127" s="4">
        <v>2.5999999999999999E-3</v>
      </c>
      <c r="AC127" t="s">
        <v>1137</v>
      </c>
      <c r="AD127" t="s">
        <v>1174</v>
      </c>
    </row>
    <row r="128" spans="1:30" hidden="1" x14ac:dyDescent="0.55000000000000004">
      <c r="A128">
        <v>2400801014</v>
      </c>
      <c r="B128">
        <v>14</v>
      </c>
      <c r="C128">
        <v>307207</v>
      </c>
      <c r="D128" t="s">
        <v>1135</v>
      </c>
      <c r="E128">
        <v>0.18</v>
      </c>
      <c r="F128">
        <v>7</v>
      </c>
      <c r="G128">
        <v>2761164</v>
      </c>
      <c r="H128">
        <v>75873348</v>
      </c>
      <c r="I128">
        <v>192275</v>
      </c>
      <c r="J128">
        <v>231440</v>
      </c>
      <c r="K128">
        <v>0</v>
      </c>
      <c r="L128">
        <v>144601</v>
      </c>
      <c r="M128">
        <v>398535</v>
      </c>
      <c r="N128">
        <v>9431033</v>
      </c>
      <c r="O128">
        <v>6540</v>
      </c>
      <c r="P128">
        <v>8893</v>
      </c>
      <c r="Q128">
        <v>0</v>
      </c>
      <c r="R128">
        <v>6158</v>
      </c>
      <c r="S128" t="s">
        <v>1136</v>
      </c>
      <c r="T128" s="4">
        <v>5.3E-3</v>
      </c>
      <c r="U128" t="s">
        <v>1137</v>
      </c>
      <c r="V128" s="4">
        <v>1.5E-3</v>
      </c>
      <c r="W128" t="s">
        <v>1138</v>
      </c>
      <c r="X128" s="4">
        <v>2.3999999999999998E-3</v>
      </c>
      <c r="Y128" t="s">
        <v>1137</v>
      </c>
      <c r="Z128" s="4">
        <v>5.9999999999999995E-4</v>
      </c>
      <c r="AA128" t="s">
        <v>1139</v>
      </c>
      <c r="AB128" s="4">
        <v>2.8999999999999998E-3</v>
      </c>
      <c r="AC128" t="s">
        <v>1137</v>
      </c>
      <c r="AD128" t="s">
        <v>1174</v>
      </c>
    </row>
    <row r="129" spans="1:30" hidden="1" x14ac:dyDescent="0.55000000000000004">
      <c r="A129">
        <v>2400813376</v>
      </c>
      <c r="B129">
        <v>15</v>
      </c>
      <c r="C129">
        <v>307207</v>
      </c>
      <c r="D129" t="s">
        <v>1135</v>
      </c>
      <c r="E129">
        <v>0.18</v>
      </c>
      <c r="F129">
        <v>7</v>
      </c>
      <c r="G129">
        <v>2774983</v>
      </c>
      <c r="H129">
        <v>75858329</v>
      </c>
      <c r="I129">
        <v>232677</v>
      </c>
      <c r="J129">
        <v>274061</v>
      </c>
      <c r="K129">
        <v>0</v>
      </c>
      <c r="L129">
        <v>160720</v>
      </c>
      <c r="M129">
        <v>370888</v>
      </c>
      <c r="N129">
        <v>9459156</v>
      </c>
      <c r="O129">
        <v>1905</v>
      </c>
      <c r="P129">
        <v>9415</v>
      </c>
      <c r="Q129">
        <v>0</v>
      </c>
      <c r="R129">
        <v>7950</v>
      </c>
      <c r="S129" t="s">
        <v>1136</v>
      </c>
      <c r="T129" s="4">
        <v>8.9999999999999998E-4</v>
      </c>
      <c r="U129" t="s">
        <v>1137</v>
      </c>
      <c r="V129" s="4">
        <v>1.1000000000000001E-3</v>
      </c>
      <c r="W129" t="s">
        <v>1138</v>
      </c>
      <c r="X129" s="4">
        <v>2.8999999999999998E-3</v>
      </c>
      <c r="Y129" t="s">
        <v>1137</v>
      </c>
      <c r="Z129" s="4">
        <v>1E-4</v>
      </c>
      <c r="AA129" t="s">
        <v>1139</v>
      </c>
      <c r="AB129" s="4">
        <v>3.3999999999999998E-3</v>
      </c>
      <c r="AC129" t="s">
        <v>1137</v>
      </c>
      <c r="AD129" t="s">
        <v>1174</v>
      </c>
    </row>
    <row r="130" spans="1:30" hidden="1" x14ac:dyDescent="0.55000000000000004">
      <c r="A130">
        <v>2400831563</v>
      </c>
      <c r="B130">
        <v>16</v>
      </c>
      <c r="C130">
        <v>307208</v>
      </c>
      <c r="D130" t="s">
        <v>1135</v>
      </c>
      <c r="E130">
        <v>0.18</v>
      </c>
      <c r="F130">
        <v>7</v>
      </c>
      <c r="G130">
        <v>2828814</v>
      </c>
      <c r="H130">
        <v>75803050</v>
      </c>
      <c r="I130">
        <v>192951</v>
      </c>
      <c r="J130">
        <v>241257</v>
      </c>
      <c r="K130">
        <v>0</v>
      </c>
      <c r="L130">
        <v>138254</v>
      </c>
      <c r="M130">
        <v>358032</v>
      </c>
      <c r="N130">
        <v>9471923</v>
      </c>
      <c r="O130">
        <v>1903</v>
      </c>
      <c r="P130">
        <v>8574</v>
      </c>
      <c r="Q130">
        <v>0</v>
      </c>
      <c r="R130">
        <v>7367</v>
      </c>
      <c r="S130" t="s">
        <v>1136</v>
      </c>
      <c r="T130" s="4">
        <v>0</v>
      </c>
      <c r="U130" t="s">
        <v>1137</v>
      </c>
      <c r="V130" s="4">
        <v>1E-3</v>
      </c>
      <c r="W130" t="s">
        <v>1138</v>
      </c>
      <c r="X130" s="4">
        <v>2.3999999999999998E-3</v>
      </c>
      <c r="Y130" t="s">
        <v>1137</v>
      </c>
      <c r="Z130" s="4">
        <v>1E-4</v>
      </c>
      <c r="AA130" t="s">
        <v>1139</v>
      </c>
      <c r="AB130" s="4">
        <v>3.0000000000000001E-3</v>
      </c>
      <c r="AC130" t="s">
        <v>1137</v>
      </c>
      <c r="AD130" t="s">
        <v>1175</v>
      </c>
    </row>
    <row r="131" spans="1:30" hidden="1" x14ac:dyDescent="0.55000000000000004">
      <c r="A131">
        <v>2400908188</v>
      </c>
      <c r="B131">
        <v>10</v>
      </c>
      <c r="C131">
        <v>307207</v>
      </c>
      <c r="D131" t="s">
        <v>1135</v>
      </c>
      <c r="E131">
        <v>0.18</v>
      </c>
      <c r="F131">
        <v>7</v>
      </c>
      <c r="G131">
        <v>3033921</v>
      </c>
      <c r="H131">
        <v>75595888</v>
      </c>
      <c r="I131">
        <v>192279</v>
      </c>
      <c r="J131">
        <v>251489</v>
      </c>
      <c r="K131">
        <v>0</v>
      </c>
      <c r="L131">
        <v>140683</v>
      </c>
      <c r="M131">
        <v>422783</v>
      </c>
      <c r="N131">
        <v>9404917</v>
      </c>
      <c r="O131">
        <v>22654</v>
      </c>
      <c r="P131">
        <v>16148</v>
      </c>
      <c r="Q131">
        <v>0</v>
      </c>
      <c r="R131">
        <v>6709</v>
      </c>
      <c r="S131" t="s">
        <v>1136</v>
      </c>
      <c r="T131" s="4">
        <v>1E-4</v>
      </c>
      <c r="U131" t="s">
        <v>1137</v>
      </c>
      <c r="V131" s="4">
        <v>3.8999999999999998E-3</v>
      </c>
      <c r="W131" t="s">
        <v>1138</v>
      </c>
      <c r="X131" s="4">
        <v>2.3999999999999998E-3</v>
      </c>
      <c r="Y131" t="s">
        <v>1137</v>
      </c>
      <c r="Z131" s="4">
        <v>2.3E-3</v>
      </c>
      <c r="AA131" t="s">
        <v>1139</v>
      </c>
      <c r="AB131" s="4">
        <v>3.0999999999999999E-3</v>
      </c>
      <c r="AC131" t="s">
        <v>1137</v>
      </c>
      <c r="AD131" t="s">
        <v>1199</v>
      </c>
    </row>
    <row r="132" spans="1:30" hidden="1" x14ac:dyDescent="0.55000000000000004">
      <c r="A132">
        <v>2400945745</v>
      </c>
      <c r="B132">
        <v>12</v>
      </c>
      <c r="C132">
        <v>307207</v>
      </c>
      <c r="D132" t="s">
        <v>1135</v>
      </c>
      <c r="E132">
        <v>0.18</v>
      </c>
      <c r="F132">
        <v>7</v>
      </c>
      <c r="G132">
        <v>1043321</v>
      </c>
      <c r="H132">
        <v>77595114</v>
      </c>
      <c r="I132">
        <v>61971</v>
      </c>
      <c r="J132">
        <v>138800</v>
      </c>
      <c r="K132">
        <v>0</v>
      </c>
      <c r="L132">
        <v>115964</v>
      </c>
      <c r="M132">
        <v>256570</v>
      </c>
      <c r="N132">
        <v>9573192</v>
      </c>
      <c r="O132">
        <v>11766</v>
      </c>
      <c r="P132">
        <v>10371</v>
      </c>
      <c r="Q132">
        <v>0</v>
      </c>
      <c r="R132">
        <v>5838</v>
      </c>
      <c r="S132" t="s">
        <v>1136</v>
      </c>
      <c r="T132" s="4">
        <v>2.5000000000000001E-3</v>
      </c>
      <c r="U132" t="s">
        <v>1137</v>
      </c>
      <c r="V132" s="4">
        <v>2.2000000000000001E-3</v>
      </c>
      <c r="W132" t="s">
        <v>1138</v>
      </c>
      <c r="X132" s="4">
        <v>6.9999999999999999E-4</v>
      </c>
      <c r="Y132" t="s">
        <v>1137</v>
      </c>
      <c r="Z132" s="4">
        <v>1.1000000000000001E-3</v>
      </c>
      <c r="AA132" t="s">
        <v>1139</v>
      </c>
      <c r="AB132" s="4">
        <v>1.6999999999999999E-3</v>
      </c>
      <c r="AC132" t="s">
        <v>1137</v>
      </c>
      <c r="AD132" t="s">
        <v>1181</v>
      </c>
    </row>
    <row r="133" spans="1:30" hidden="1" x14ac:dyDescent="0.55000000000000004">
      <c r="A133">
        <v>2401059407</v>
      </c>
      <c r="B133">
        <v>9</v>
      </c>
      <c r="C133">
        <v>307207</v>
      </c>
      <c r="D133" t="s">
        <v>1135</v>
      </c>
      <c r="E133">
        <v>0.18</v>
      </c>
      <c r="F133">
        <v>7</v>
      </c>
      <c r="G133">
        <v>3177985</v>
      </c>
      <c r="H133">
        <v>75454410</v>
      </c>
      <c r="I133">
        <v>342167</v>
      </c>
      <c r="J133">
        <v>310756</v>
      </c>
      <c r="K133">
        <v>0</v>
      </c>
      <c r="L133">
        <v>146620</v>
      </c>
      <c r="M133">
        <v>412405</v>
      </c>
      <c r="N133">
        <v>9417536</v>
      </c>
      <c r="O133">
        <v>8759</v>
      </c>
      <c r="P133">
        <v>9378</v>
      </c>
      <c r="Q133">
        <v>0</v>
      </c>
      <c r="R133">
        <v>6290</v>
      </c>
      <c r="S133" t="s">
        <v>1136</v>
      </c>
      <c r="T133" s="4">
        <v>2.8E-3</v>
      </c>
      <c r="U133" t="s">
        <v>1137</v>
      </c>
      <c r="V133" s="4">
        <v>1.8E-3</v>
      </c>
      <c r="W133" t="s">
        <v>1138</v>
      </c>
      <c r="X133" s="4">
        <v>4.3E-3</v>
      </c>
      <c r="Y133" t="s">
        <v>1137</v>
      </c>
      <c r="Z133" s="4">
        <v>8.0000000000000004E-4</v>
      </c>
      <c r="AA133" t="s">
        <v>1139</v>
      </c>
      <c r="AB133" s="4">
        <v>3.8999999999999998E-3</v>
      </c>
      <c r="AC133" t="s">
        <v>1137</v>
      </c>
      <c r="AD133" t="s">
        <v>1174</v>
      </c>
    </row>
    <row r="134" spans="1:30" hidden="1" x14ac:dyDescent="0.55000000000000004">
      <c r="A134">
        <v>2401066028</v>
      </c>
      <c r="B134">
        <v>5</v>
      </c>
      <c r="C134">
        <v>307207</v>
      </c>
      <c r="D134" t="s">
        <v>1135</v>
      </c>
      <c r="E134">
        <v>0.18</v>
      </c>
      <c r="F134">
        <v>7</v>
      </c>
      <c r="G134">
        <v>2216989</v>
      </c>
      <c r="H134">
        <v>76415005</v>
      </c>
      <c r="I134">
        <v>151938</v>
      </c>
      <c r="J134">
        <v>193317</v>
      </c>
      <c r="K134">
        <v>0</v>
      </c>
      <c r="L134">
        <v>126038</v>
      </c>
      <c r="M134">
        <v>374181</v>
      </c>
      <c r="N134">
        <v>9453388</v>
      </c>
      <c r="O134">
        <v>1916</v>
      </c>
      <c r="P134">
        <v>8696</v>
      </c>
      <c r="Q134">
        <v>0</v>
      </c>
      <c r="R134">
        <v>7481</v>
      </c>
      <c r="S134" t="s">
        <v>1136</v>
      </c>
      <c r="T134" s="4">
        <v>4.3E-3</v>
      </c>
      <c r="U134" t="s">
        <v>1137</v>
      </c>
      <c r="V134" s="4">
        <v>1E-3</v>
      </c>
      <c r="W134" t="s">
        <v>1138</v>
      </c>
      <c r="X134" s="4">
        <v>1.9E-3</v>
      </c>
      <c r="Y134" t="s">
        <v>1137</v>
      </c>
      <c r="Z134" s="4">
        <v>1E-4</v>
      </c>
      <c r="AA134" t="s">
        <v>1139</v>
      </c>
      <c r="AB134" s="4">
        <v>2.3999999999999998E-3</v>
      </c>
      <c r="AC134" t="s">
        <v>1137</v>
      </c>
      <c r="AD134" t="s">
        <v>1175</v>
      </c>
    </row>
    <row r="135" spans="1:30" x14ac:dyDescent="0.55000000000000004">
      <c r="A135">
        <v>2401168700</v>
      </c>
      <c r="B135">
        <v>17</v>
      </c>
      <c r="C135">
        <v>307208</v>
      </c>
      <c r="D135" t="s">
        <v>1135</v>
      </c>
      <c r="E135">
        <v>0.18</v>
      </c>
      <c r="F135">
        <v>7</v>
      </c>
      <c r="G135">
        <v>2454636</v>
      </c>
      <c r="H135">
        <v>76181965</v>
      </c>
      <c r="I135">
        <v>202873</v>
      </c>
      <c r="J135">
        <v>223300</v>
      </c>
      <c r="K135">
        <v>0</v>
      </c>
      <c r="L135">
        <v>133971</v>
      </c>
      <c r="M135">
        <v>366376</v>
      </c>
      <c r="N135">
        <v>9463347</v>
      </c>
      <c r="O135">
        <v>14819</v>
      </c>
      <c r="P135">
        <v>12550</v>
      </c>
      <c r="Q135">
        <v>0</v>
      </c>
      <c r="R135">
        <v>6105</v>
      </c>
      <c r="S135" t="s">
        <v>1136</v>
      </c>
      <c r="T135" s="4">
        <v>5.4000000000000003E-3</v>
      </c>
      <c r="U135" t="s">
        <v>1137</v>
      </c>
      <c r="V135" s="4">
        <v>2.7000000000000001E-3</v>
      </c>
      <c r="W135" t="s">
        <v>1138</v>
      </c>
      <c r="X135" s="4">
        <v>2.5000000000000001E-3</v>
      </c>
      <c r="Y135" t="s">
        <v>1137</v>
      </c>
      <c r="Z135" s="4">
        <v>1.5E-3</v>
      </c>
      <c r="AA135" t="s">
        <v>1139</v>
      </c>
      <c r="AB135" s="4">
        <v>2.8E-3</v>
      </c>
      <c r="AC135" t="s">
        <v>1137</v>
      </c>
      <c r="AD135" t="s">
        <v>1200</v>
      </c>
    </row>
    <row r="136" spans="1:30" hidden="1" x14ac:dyDescent="0.55000000000000004">
      <c r="A136">
        <v>2401235572</v>
      </c>
      <c r="B136">
        <v>13</v>
      </c>
      <c r="C136">
        <v>307207</v>
      </c>
      <c r="D136" t="s">
        <v>1135</v>
      </c>
      <c r="E136">
        <v>0.18</v>
      </c>
      <c r="F136">
        <v>7</v>
      </c>
      <c r="G136">
        <v>3447806</v>
      </c>
      <c r="H136">
        <v>75190643</v>
      </c>
      <c r="I136">
        <v>453345</v>
      </c>
      <c r="J136">
        <v>381111</v>
      </c>
      <c r="K136">
        <v>0</v>
      </c>
      <c r="L136">
        <v>150674</v>
      </c>
      <c r="M136">
        <v>388116</v>
      </c>
      <c r="N136">
        <v>9440691</v>
      </c>
      <c r="O136">
        <v>1905</v>
      </c>
      <c r="P136">
        <v>13818</v>
      </c>
      <c r="Q136">
        <v>0</v>
      </c>
      <c r="R136">
        <v>12294</v>
      </c>
      <c r="S136" t="s">
        <v>1136</v>
      </c>
      <c r="T136" t="s">
        <v>1212</v>
      </c>
      <c r="U136" t="s">
        <v>1137</v>
      </c>
      <c r="V136" s="4">
        <v>1.5E-3</v>
      </c>
      <c r="W136" t="s">
        <v>1138</v>
      </c>
      <c r="X136" s="4">
        <v>2.9999999999999997E-4</v>
      </c>
      <c r="Y136" t="s">
        <v>1137</v>
      </c>
      <c r="Z136" s="4">
        <v>1E-4</v>
      </c>
      <c r="AA136" t="s">
        <v>1139</v>
      </c>
      <c r="AB136" s="4">
        <v>4.7999999999999996E-3</v>
      </c>
      <c r="AC136" t="s">
        <v>1137</v>
      </c>
      <c r="AD136" t="s">
        <v>1178</v>
      </c>
    </row>
    <row r="137" spans="1:30" hidden="1" x14ac:dyDescent="0.55000000000000004">
      <c r="A137">
        <v>2401251058</v>
      </c>
      <c r="B137">
        <v>3</v>
      </c>
      <c r="C137">
        <v>307207</v>
      </c>
      <c r="D137" t="s">
        <v>1135</v>
      </c>
      <c r="E137">
        <v>0.18</v>
      </c>
      <c r="F137">
        <v>7</v>
      </c>
      <c r="G137">
        <v>3144920</v>
      </c>
      <c r="H137">
        <v>75487866</v>
      </c>
      <c r="I137">
        <v>185232</v>
      </c>
      <c r="J137">
        <v>276447</v>
      </c>
      <c r="K137">
        <v>0</v>
      </c>
      <c r="L137">
        <v>172248</v>
      </c>
      <c r="M137">
        <v>458722</v>
      </c>
      <c r="N137">
        <v>9369135</v>
      </c>
      <c r="O137">
        <v>20912</v>
      </c>
      <c r="P137">
        <v>16114</v>
      </c>
      <c r="Q137">
        <v>0</v>
      </c>
      <c r="R137">
        <v>7085</v>
      </c>
      <c r="S137" t="s">
        <v>1136</v>
      </c>
      <c r="T137" s="4">
        <v>4.0000000000000002E-4</v>
      </c>
      <c r="U137" t="s">
        <v>1137</v>
      </c>
      <c r="V137" s="4">
        <v>3.7000000000000002E-3</v>
      </c>
      <c r="W137" t="s">
        <v>1138</v>
      </c>
      <c r="X137" s="4">
        <v>2.3E-3</v>
      </c>
      <c r="Y137" t="s">
        <v>1137</v>
      </c>
      <c r="Z137" s="4">
        <v>2.0999999999999999E-3</v>
      </c>
      <c r="AA137" t="s">
        <v>1139</v>
      </c>
      <c r="AB137" s="4">
        <v>3.5000000000000001E-3</v>
      </c>
      <c r="AC137" t="s">
        <v>1137</v>
      </c>
      <c r="AD137" t="s">
        <v>1199</v>
      </c>
    </row>
    <row r="138" spans="1:30" hidden="1" x14ac:dyDescent="0.55000000000000004">
      <c r="A138">
        <v>2700426256</v>
      </c>
      <c r="B138">
        <v>8</v>
      </c>
      <c r="C138">
        <v>345607</v>
      </c>
      <c r="D138" t="s">
        <v>1135</v>
      </c>
      <c r="E138">
        <v>0.18</v>
      </c>
      <c r="F138">
        <v>8</v>
      </c>
      <c r="G138">
        <v>3496395</v>
      </c>
      <c r="H138">
        <v>84962148</v>
      </c>
      <c r="I138">
        <v>291630</v>
      </c>
      <c r="J138">
        <v>308223</v>
      </c>
      <c r="K138">
        <v>0</v>
      </c>
      <c r="L138">
        <v>162217</v>
      </c>
      <c r="M138">
        <v>511534</v>
      </c>
      <c r="N138">
        <v>9318346</v>
      </c>
      <c r="O138">
        <v>63274</v>
      </c>
      <c r="P138">
        <v>46095</v>
      </c>
      <c r="Q138">
        <v>0</v>
      </c>
      <c r="R138">
        <v>16573</v>
      </c>
      <c r="S138" t="s">
        <v>1136</v>
      </c>
      <c r="T138" s="4">
        <v>1.9E-3</v>
      </c>
      <c r="U138" t="s">
        <v>1137</v>
      </c>
      <c r="V138" s="4">
        <v>1.11E-2</v>
      </c>
      <c r="W138" t="s">
        <v>1138</v>
      </c>
      <c r="X138" s="4">
        <v>3.2000000000000002E-3</v>
      </c>
      <c r="Y138" t="s">
        <v>1137</v>
      </c>
      <c r="Z138" s="4">
        <v>6.4000000000000003E-3</v>
      </c>
      <c r="AA138" t="s">
        <v>1139</v>
      </c>
      <c r="AB138" s="4">
        <v>3.3999999999999998E-3</v>
      </c>
      <c r="AC138" t="s">
        <v>1137</v>
      </c>
      <c r="AD138" t="s">
        <v>1213</v>
      </c>
    </row>
    <row r="139" spans="1:30" hidden="1" x14ac:dyDescent="0.55000000000000004">
      <c r="A139">
        <v>2700543916</v>
      </c>
      <c r="B139">
        <v>11</v>
      </c>
      <c r="C139">
        <v>345607</v>
      </c>
      <c r="D139" t="s">
        <v>1135</v>
      </c>
      <c r="E139">
        <v>0.18</v>
      </c>
      <c r="F139">
        <v>8</v>
      </c>
      <c r="G139">
        <v>2953229</v>
      </c>
      <c r="H139">
        <v>85511702</v>
      </c>
      <c r="I139">
        <v>263003</v>
      </c>
      <c r="J139">
        <v>291139</v>
      </c>
      <c r="K139">
        <v>0</v>
      </c>
      <c r="L139">
        <v>162960</v>
      </c>
      <c r="M139">
        <v>542489</v>
      </c>
      <c r="N139">
        <v>9287215</v>
      </c>
      <c r="O139">
        <v>65005</v>
      </c>
      <c r="P139">
        <v>51333</v>
      </c>
      <c r="Q139">
        <v>0</v>
      </c>
      <c r="R139">
        <v>19106</v>
      </c>
      <c r="S139" t="s">
        <v>1136</v>
      </c>
      <c r="T139" s="4">
        <v>1.4E-3</v>
      </c>
      <c r="U139" t="s">
        <v>1137</v>
      </c>
      <c r="V139" s="4">
        <v>1.18E-2</v>
      </c>
      <c r="W139" t="s">
        <v>1138</v>
      </c>
      <c r="X139" s="4">
        <v>2.8999999999999998E-3</v>
      </c>
      <c r="Y139" t="s">
        <v>1137</v>
      </c>
      <c r="Z139" s="4">
        <v>6.6E-3</v>
      </c>
      <c r="AA139" t="s">
        <v>1139</v>
      </c>
      <c r="AB139" s="4">
        <v>3.2000000000000002E-3</v>
      </c>
      <c r="AC139" t="s">
        <v>1137</v>
      </c>
      <c r="AD139" t="s">
        <v>1214</v>
      </c>
    </row>
    <row r="140" spans="1:30" hidden="1" x14ac:dyDescent="0.55000000000000004">
      <c r="A140">
        <v>2700589138</v>
      </c>
      <c r="B140">
        <v>2</v>
      </c>
      <c r="C140">
        <v>345607</v>
      </c>
      <c r="D140" t="s">
        <v>1135</v>
      </c>
      <c r="E140">
        <v>0.18</v>
      </c>
      <c r="F140">
        <v>8</v>
      </c>
      <c r="G140">
        <v>2669622</v>
      </c>
      <c r="H140">
        <v>85792186</v>
      </c>
      <c r="I140">
        <v>280371</v>
      </c>
      <c r="J140">
        <v>260336</v>
      </c>
      <c r="K140">
        <v>0</v>
      </c>
      <c r="L140">
        <v>133873</v>
      </c>
      <c r="M140">
        <v>381632</v>
      </c>
      <c r="N140">
        <v>9448189</v>
      </c>
      <c r="O140">
        <v>36986</v>
      </c>
      <c r="P140">
        <v>24290</v>
      </c>
      <c r="Q140">
        <v>0</v>
      </c>
      <c r="R140">
        <v>8361</v>
      </c>
      <c r="S140" t="s">
        <v>1136</v>
      </c>
      <c r="T140" s="4">
        <v>1.1999999999999999E-3</v>
      </c>
      <c r="U140" t="s">
        <v>1137</v>
      </c>
      <c r="V140" s="4">
        <v>6.1999999999999998E-3</v>
      </c>
      <c r="W140" t="s">
        <v>1138</v>
      </c>
      <c r="X140" s="4">
        <v>3.0999999999999999E-3</v>
      </c>
      <c r="Y140" t="s">
        <v>1137</v>
      </c>
      <c r="Z140" s="4">
        <v>3.7000000000000002E-3</v>
      </c>
      <c r="AA140" t="s">
        <v>1139</v>
      </c>
      <c r="AB140" s="4">
        <v>2.8999999999999998E-3</v>
      </c>
      <c r="AC140" t="s">
        <v>1137</v>
      </c>
      <c r="AD140" t="s">
        <v>1159</v>
      </c>
    </row>
    <row r="141" spans="1:30" hidden="1" x14ac:dyDescent="0.55000000000000004">
      <c r="A141">
        <v>2700604005</v>
      </c>
      <c r="B141">
        <v>6</v>
      </c>
      <c r="C141">
        <v>345607</v>
      </c>
      <c r="D141" t="s">
        <v>1135</v>
      </c>
      <c r="E141">
        <v>0.18</v>
      </c>
      <c r="F141">
        <v>8</v>
      </c>
      <c r="G141">
        <v>3565734</v>
      </c>
      <c r="H141">
        <v>84894924</v>
      </c>
      <c r="I141">
        <v>183952</v>
      </c>
      <c r="J141">
        <v>265042</v>
      </c>
      <c r="K141">
        <v>0</v>
      </c>
      <c r="L141">
        <v>164008</v>
      </c>
      <c r="M141">
        <v>508517</v>
      </c>
      <c r="N141">
        <v>9321251</v>
      </c>
      <c r="O141">
        <v>18063</v>
      </c>
      <c r="P141">
        <v>35008</v>
      </c>
      <c r="Q141">
        <v>0</v>
      </c>
      <c r="R141">
        <v>22646</v>
      </c>
      <c r="S141" t="s">
        <v>1136</v>
      </c>
      <c r="T141" s="4">
        <v>2.0000000000000001E-4</v>
      </c>
      <c r="U141" t="s">
        <v>1137</v>
      </c>
      <c r="V141" s="4">
        <v>5.3E-3</v>
      </c>
      <c r="W141" t="s">
        <v>1138</v>
      </c>
      <c r="X141" s="4">
        <v>2E-3</v>
      </c>
      <c r="Y141" t="s">
        <v>1137</v>
      </c>
      <c r="Z141" s="4">
        <v>1.8E-3</v>
      </c>
      <c r="AA141" t="s">
        <v>1139</v>
      </c>
      <c r="AB141" s="4">
        <v>2.8999999999999998E-3</v>
      </c>
      <c r="AC141" t="s">
        <v>1137</v>
      </c>
      <c r="AD141" t="s">
        <v>1210</v>
      </c>
    </row>
    <row r="142" spans="1:30" hidden="1" x14ac:dyDescent="0.55000000000000004">
      <c r="A142">
        <v>2700699664</v>
      </c>
      <c r="B142">
        <v>4</v>
      </c>
      <c r="C142">
        <v>345607</v>
      </c>
      <c r="D142" t="s">
        <v>1135</v>
      </c>
      <c r="E142">
        <v>0.18</v>
      </c>
      <c r="F142">
        <v>8</v>
      </c>
      <c r="G142">
        <v>941115</v>
      </c>
      <c r="H142">
        <v>87525534</v>
      </c>
      <c r="I142">
        <v>45560</v>
      </c>
      <c r="J142">
        <v>129800</v>
      </c>
      <c r="K142">
        <v>0</v>
      </c>
      <c r="L142">
        <v>116092</v>
      </c>
      <c r="M142">
        <v>149600</v>
      </c>
      <c r="N142">
        <v>9680223</v>
      </c>
      <c r="O142">
        <v>1910</v>
      </c>
      <c r="P142">
        <v>8015</v>
      </c>
      <c r="Q142">
        <v>0</v>
      </c>
      <c r="R142">
        <v>6873</v>
      </c>
      <c r="S142" t="s">
        <v>1136</v>
      </c>
      <c r="T142" s="4">
        <v>1.9E-3</v>
      </c>
      <c r="U142" t="s">
        <v>1137</v>
      </c>
      <c r="V142" s="4">
        <v>1E-3</v>
      </c>
      <c r="W142" t="s">
        <v>1138</v>
      </c>
      <c r="X142" s="4">
        <v>5.0000000000000001E-4</v>
      </c>
      <c r="Y142" t="s">
        <v>1137</v>
      </c>
      <c r="Z142" s="4">
        <v>1E-4</v>
      </c>
      <c r="AA142" t="s">
        <v>1139</v>
      </c>
      <c r="AB142" s="4">
        <v>1.4E-3</v>
      </c>
      <c r="AC142" t="s">
        <v>1137</v>
      </c>
      <c r="AD142" t="s">
        <v>1175</v>
      </c>
    </row>
    <row r="143" spans="1:30" hidden="1" x14ac:dyDescent="0.55000000000000004">
      <c r="A143">
        <v>2700734320</v>
      </c>
      <c r="B143">
        <v>1</v>
      </c>
      <c r="C143">
        <v>345607</v>
      </c>
      <c r="D143" t="s">
        <v>1135</v>
      </c>
      <c r="E143">
        <v>0.18</v>
      </c>
      <c r="F143">
        <v>8</v>
      </c>
      <c r="G143">
        <v>3911012</v>
      </c>
      <c r="H143">
        <v>84549165</v>
      </c>
      <c r="I143">
        <v>228678</v>
      </c>
      <c r="J143">
        <v>265358</v>
      </c>
      <c r="K143">
        <v>0</v>
      </c>
      <c r="L143">
        <v>148518</v>
      </c>
      <c r="M143">
        <v>493410</v>
      </c>
      <c r="N143">
        <v>9336727</v>
      </c>
      <c r="O143">
        <v>6390</v>
      </c>
      <c r="P143">
        <v>8950</v>
      </c>
      <c r="Q143">
        <v>0</v>
      </c>
      <c r="R143">
        <v>5765</v>
      </c>
      <c r="S143" t="s">
        <v>1136</v>
      </c>
      <c r="T143" s="4">
        <v>6.9999999999999999E-4</v>
      </c>
      <c r="U143" t="s">
        <v>1137</v>
      </c>
      <c r="V143" s="4">
        <v>1.5E-3</v>
      </c>
      <c r="W143" t="s">
        <v>1138</v>
      </c>
      <c r="X143" s="4">
        <v>2.5000000000000001E-3</v>
      </c>
      <c r="Y143" t="s">
        <v>1137</v>
      </c>
      <c r="Z143" s="4">
        <v>5.9999999999999995E-4</v>
      </c>
      <c r="AA143" t="s">
        <v>1139</v>
      </c>
      <c r="AB143" s="4">
        <v>2.8999999999999998E-3</v>
      </c>
      <c r="AC143" t="s">
        <v>1137</v>
      </c>
      <c r="AD143" t="s">
        <v>1174</v>
      </c>
    </row>
    <row r="144" spans="1:30" hidden="1" x14ac:dyDescent="0.55000000000000004">
      <c r="A144">
        <v>2700755228</v>
      </c>
      <c r="B144">
        <v>7</v>
      </c>
      <c r="C144">
        <v>345607</v>
      </c>
      <c r="D144" t="s">
        <v>1135</v>
      </c>
      <c r="E144">
        <v>0.18</v>
      </c>
      <c r="F144">
        <v>8</v>
      </c>
      <c r="G144">
        <v>3407592</v>
      </c>
      <c r="H144">
        <v>85053376</v>
      </c>
      <c r="I144">
        <v>151977</v>
      </c>
      <c r="J144">
        <v>230063</v>
      </c>
      <c r="K144">
        <v>0</v>
      </c>
      <c r="L144">
        <v>146228</v>
      </c>
      <c r="M144">
        <v>442173</v>
      </c>
      <c r="N144">
        <v>9387652</v>
      </c>
      <c r="O144">
        <v>11619</v>
      </c>
      <c r="P144">
        <v>17942</v>
      </c>
      <c r="Q144">
        <v>0</v>
      </c>
      <c r="R144">
        <v>12851</v>
      </c>
      <c r="S144" t="s">
        <v>1136</v>
      </c>
      <c r="T144" s="4">
        <v>4.3E-3</v>
      </c>
      <c r="U144" t="s">
        <v>1137</v>
      </c>
      <c r="V144" s="4">
        <v>3.0000000000000001E-3</v>
      </c>
      <c r="W144" t="s">
        <v>1138</v>
      </c>
      <c r="X144" s="4">
        <v>1.6999999999999999E-3</v>
      </c>
      <c r="Y144" t="s">
        <v>1137</v>
      </c>
      <c r="Z144" s="4">
        <v>1.1000000000000001E-3</v>
      </c>
      <c r="AA144" t="s">
        <v>1139</v>
      </c>
      <c r="AB144" s="4">
        <v>2.5999999999999999E-3</v>
      </c>
      <c r="AC144" t="s">
        <v>1137</v>
      </c>
      <c r="AD144" t="s">
        <v>1195</v>
      </c>
    </row>
    <row r="145" spans="1:30" hidden="1" x14ac:dyDescent="0.55000000000000004">
      <c r="A145">
        <v>2700802059</v>
      </c>
      <c r="B145">
        <v>14</v>
      </c>
      <c r="C145">
        <v>345607</v>
      </c>
      <c r="D145" t="s">
        <v>1135</v>
      </c>
      <c r="E145">
        <v>0.18</v>
      </c>
      <c r="F145">
        <v>8</v>
      </c>
      <c r="G145">
        <v>3144636</v>
      </c>
      <c r="H145">
        <v>85319812</v>
      </c>
      <c r="I145">
        <v>194176</v>
      </c>
      <c r="J145">
        <v>238533</v>
      </c>
      <c r="K145">
        <v>0</v>
      </c>
      <c r="L145">
        <v>150499</v>
      </c>
      <c r="M145">
        <v>383469</v>
      </c>
      <c r="N145">
        <v>9446464</v>
      </c>
      <c r="O145">
        <v>1901</v>
      </c>
      <c r="P145">
        <v>7093</v>
      </c>
      <c r="Q145">
        <v>0</v>
      </c>
      <c r="R145">
        <v>5898</v>
      </c>
      <c r="S145" t="s">
        <v>1136</v>
      </c>
      <c r="T145" s="4">
        <v>0</v>
      </c>
      <c r="U145" t="s">
        <v>1137</v>
      </c>
      <c r="V145" s="4">
        <v>8.9999999999999998E-4</v>
      </c>
      <c r="W145" t="s">
        <v>1138</v>
      </c>
      <c r="X145" s="4">
        <v>2.0999999999999999E-3</v>
      </c>
      <c r="Y145" t="s">
        <v>1137</v>
      </c>
      <c r="Z145" s="4">
        <v>1E-4</v>
      </c>
      <c r="AA145" t="s">
        <v>1139</v>
      </c>
      <c r="AB145" s="4">
        <v>2.5999999999999999E-3</v>
      </c>
      <c r="AC145" t="s">
        <v>1137</v>
      </c>
      <c r="AD145" t="s">
        <v>1172</v>
      </c>
    </row>
    <row r="146" spans="1:30" hidden="1" x14ac:dyDescent="0.55000000000000004">
      <c r="A146">
        <v>2700815983</v>
      </c>
      <c r="B146">
        <v>15</v>
      </c>
      <c r="C146">
        <v>345607</v>
      </c>
      <c r="D146" t="s">
        <v>1135</v>
      </c>
      <c r="E146">
        <v>0.18</v>
      </c>
      <c r="F146">
        <v>8</v>
      </c>
      <c r="G146">
        <v>3177637</v>
      </c>
      <c r="H146">
        <v>85285800</v>
      </c>
      <c r="I146">
        <v>243759</v>
      </c>
      <c r="J146">
        <v>290568</v>
      </c>
      <c r="K146">
        <v>0</v>
      </c>
      <c r="L146">
        <v>173119</v>
      </c>
      <c r="M146">
        <v>402651</v>
      </c>
      <c r="N146">
        <v>9427471</v>
      </c>
      <c r="O146">
        <v>11082</v>
      </c>
      <c r="P146">
        <v>16507</v>
      </c>
      <c r="Q146">
        <v>0</v>
      </c>
      <c r="R146">
        <v>12399</v>
      </c>
      <c r="S146" t="s">
        <v>1136</v>
      </c>
      <c r="T146" s="4">
        <v>1.1000000000000001E-3</v>
      </c>
      <c r="U146" t="s">
        <v>1137</v>
      </c>
      <c r="V146" s="4">
        <v>2.8E-3</v>
      </c>
      <c r="W146" t="s">
        <v>1138</v>
      </c>
      <c r="X146" s="4">
        <v>2.7000000000000001E-3</v>
      </c>
      <c r="Y146" t="s">
        <v>1137</v>
      </c>
      <c r="Z146" s="4">
        <v>1.1000000000000001E-3</v>
      </c>
      <c r="AA146" t="s">
        <v>1139</v>
      </c>
      <c r="AB146" s="4">
        <v>3.2000000000000002E-3</v>
      </c>
      <c r="AC146" t="s">
        <v>1137</v>
      </c>
      <c r="AD146" t="s">
        <v>1199</v>
      </c>
    </row>
    <row r="147" spans="1:30" hidden="1" x14ac:dyDescent="0.55000000000000004">
      <c r="A147">
        <v>2700834236</v>
      </c>
      <c r="B147">
        <v>16</v>
      </c>
      <c r="C147">
        <v>345608</v>
      </c>
      <c r="D147" t="s">
        <v>1135</v>
      </c>
      <c r="E147">
        <v>0.18</v>
      </c>
      <c r="F147">
        <v>8</v>
      </c>
      <c r="G147">
        <v>3359243</v>
      </c>
      <c r="H147">
        <v>85100305</v>
      </c>
      <c r="I147">
        <v>266823</v>
      </c>
      <c r="J147">
        <v>291836</v>
      </c>
      <c r="K147">
        <v>0</v>
      </c>
      <c r="L147">
        <v>155522</v>
      </c>
      <c r="M147">
        <v>530426</v>
      </c>
      <c r="N147">
        <v>9297255</v>
      </c>
      <c r="O147">
        <v>73872</v>
      </c>
      <c r="P147">
        <v>50579</v>
      </c>
      <c r="Q147">
        <v>0</v>
      </c>
      <c r="R147">
        <v>17268</v>
      </c>
      <c r="S147" t="s">
        <v>1136</v>
      </c>
      <c r="T147" s="4">
        <v>1.4E-3</v>
      </c>
      <c r="U147" t="s">
        <v>1137</v>
      </c>
      <c r="V147" s="4">
        <v>1.26E-2</v>
      </c>
      <c r="W147" t="s">
        <v>1138</v>
      </c>
      <c r="X147" s="4">
        <v>3.0000000000000001E-3</v>
      </c>
      <c r="Y147" t="s">
        <v>1137</v>
      </c>
      <c r="Z147" s="4">
        <v>7.4999999999999997E-3</v>
      </c>
      <c r="AA147" t="s">
        <v>1139</v>
      </c>
      <c r="AB147" s="4">
        <v>3.2000000000000002E-3</v>
      </c>
      <c r="AC147" t="s">
        <v>1137</v>
      </c>
      <c r="AD147" t="s">
        <v>1165</v>
      </c>
    </row>
    <row r="148" spans="1:30" hidden="1" x14ac:dyDescent="0.55000000000000004">
      <c r="A148">
        <v>2700909880</v>
      </c>
      <c r="B148">
        <v>10</v>
      </c>
      <c r="C148">
        <v>345607</v>
      </c>
      <c r="D148" t="s">
        <v>1135</v>
      </c>
      <c r="E148">
        <v>0.18</v>
      </c>
      <c r="F148">
        <v>8</v>
      </c>
      <c r="G148">
        <v>3510036</v>
      </c>
      <c r="H148">
        <v>84949586</v>
      </c>
      <c r="I148">
        <v>216205</v>
      </c>
      <c r="J148">
        <v>283464</v>
      </c>
      <c r="K148">
        <v>0</v>
      </c>
      <c r="L148">
        <v>159804</v>
      </c>
      <c r="M148">
        <v>476112</v>
      </c>
      <c r="N148">
        <v>9353698</v>
      </c>
      <c r="O148">
        <v>23926</v>
      </c>
      <c r="P148">
        <v>31975</v>
      </c>
      <c r="Q148">
        <v>0</v>
      </c>
      <c r="R148">
        <v>19121</v>
      </c>
      <c r="S148" t="s">
        <v>1136</v>
      </c>
      <c r="T148" s="4">
        <v>6.9999999999999999E-4</v>
      </c>
      <c r="U148" t="s">
        <v>1137</v>
      </c>
      <c r="V148" s="4">
        <v>5.5999999999999999E-3</v>
      </c>
      <c r="W148" t="s">
        <v>1138</v>
      </c>
      <c r="X148" s="4">
        <v>2.3999999999999998E-3</v>
      </c>
      <c r="Y148" t="s">
        <v>1137</v>
      </c>
      <c r="Z148" s="4">
        <v>2.3999999999999998E-3</v>
      </c>
      <c r="AA148" t="s">
        <v>1139</v>
      </c>
      <c r="AB148" s="4">
        <v>3.2000000000000002E-3</v>
      </c>
      <c r="AC148" t="s">
        <v>1137</v>
      </c>
      <c r="AD148" t="s">
        <v>1207</v>
      </c>
    </row>
    <row r="149" spans="1:30" hidden="1" x14ac:dyDescent="0.55000000000000004">
      <c r="A149">
        <v>2700947080</v>
      </c>
      <c r="B149">
        <v>12</v>
      </c>
      <c r="C149">
        <v>345607</v>
      </c>
      <c r="D149" t="s">
        <v>1135</v>
      </c>
      <c r="E149">
        <v>0.18</v>
      </c>
      <c r="F149">
        <v>8</v>
      </c>
      <c r="G149">
        <v>1323245</v>
      </c>
      <c r="H149">
        <v>87145012</v>
      </c>
      <c r="I149">
        <v>91501</v>
      </c>
      <c r="J149">
        <v>158606</v>
      </c>
      <c r="K149">
        <v>0</v>
      </c>
      <c r="L149">
        <v>123604</v>
      </c>
      <c r="M149">
        <v>279921</v>
      </c>
      <c r="N149">
        <v>9549898</v>
      </c>
      <c r="O149">
        <v>29530</v>
      </c>
      <c r="P149">
        <v>19806</v>
      </c>
      <c r="Q149">
        <v>0</v>
      </c>
      <c r="R149">
        <v>7640</v>
      </c>
      <c r="S149" t="s">
        <v>1136</v>
      </c>
      <c r="T149" s="4">
        <v>2.8E-3</v>
      </c>
      <c r="U149" t="s">
        <v>1137</v>
      </c>
      <c r="V149" s="4">
        <v>5.0000000000000001E-3</v>
      </c>
      <c r="W149" t="s">
        <v>1138</v>
      </c>
      <c r="X149" s="4">
        <v>1E-3</v>
      </c>
      <c r="Y149" t="s">
        <v>1137</v>
      </c>
      <c r="Z149" s="4">
        <v>3.0000000000000001E-3</v>
      </c>
      <c r="AA149" t="s">
        <v>1139</v>
      </c>
      <c r="AB149" s="4">
        <v>1.6999999999999999E-3</v>
      </c>
      <c r="AC149" t="s">
        <v>1137</v>
      </c>
      <c r="AD149" t="s">
        <v>1187</v>
      </c>
    </row>
    <row r="150" spans="1:30" hidden="1" x14ac:dyDescent="0.55000000000000004">
      <c r="A150">
        <v>2701060610</v>
      </c>
      <c r="B150">
        <v>9</v>
      </c>
      <c r="C150">
        <v>345607</v>
      </c>
      <c r="D150" t="s">
        <v>1135</v>
      </c>
      <c r="E150">
        <v>0.18</v>
      </c>
      <c r="F150">
        <v>8</v>
      </c>
      <c r="G150">
        <v>3574511</v>
      </c>
      <c r="H150">
        <v>84887730</v>
      </c>
      <c r="I150">
        <v>344056</v>
      </c>
      <c r="J150">
        <v>317917</v>
      </c>
      <c r="K150">
        <v>0</v>
      </c>
      <c r="L150">
        <v>152549</v>
      </c>
      <c r="M150">
        <v>396523</v>
      </c>
      <c r="N150">
        <v>9433320</v>
      </c>
      <c r="O150">
        <v>1889</v>
      </c>
      <c r="P150">
        <v>7161</v>
      </c>
      <c r="Q150">
        <v>0</v>
      </c>
      <c r="R150">
        <v>5929</v>
      </c>
      <c r="S150" t="s">
        <v>1136</v>
      </c>
      <c r="T150" s="4">
        <v>2.5999999999999999E-3</v>
      </c>
      <c r="U150" t="s">
        <v>1137</v>
      </c>
      <c r="V150" s="4">
        <v>8.9999999999999998E-4</v>
      </c>
      <c r="W150" t="s">
        <v>1138</v>
      </c>
      <c r="X150" s="4">
        <v>3.8E-3</v>
      </c>
      <c r="Y150" t="s">
        <v>1137</v>
      </c>
      <c r="Z150" s="4">
        <v>1E-4</v>
      </c>
      <c r="AA150" t="s">
        <v>1139</v>
      </c>
      <c r="AB150" s="4">
        <v>3.5000000000000001E-3</v>
      </c>
      <c r="AC150" t="s">
        <v>1137</v>
      </c>
      <c r="AD150" t="s">
        <v>1172</v>
      </c>
    </row>
    <row r="151" spans="1:30" hidden="1" x14ac:dyDescent="0.55000000000000004">
      <c r="A151">
        <v>2701068489</v>
      </c>
      <c r="B151">
        <v>5</v>
      </c>
      <c r="C151">
        <v>345607</v>
      </c>
      <c r="D151" t="s">
        <v>1135</v>
      </c>
      <c r="E151">
        <v>0.18</v>
      </c>
      <c r="F151">
        <v>8</v>
      </c>
      <c r="G151">
        <v>2715794</v>
      </c>
      <c r="H151">
        <v>85743915</v>
      </c>
      <c r="I151">
        <v>234635</v>
      </c>
      <c r="J151">
        <v>240702</v>
      </c>
      <c r="K151">
        <v>0</v>
      </c>
      <c r="L151">
        <v>137834</v>
      </c>
      <c r="M151">
        <v>498802</v>
      </c>
      <c r="N151">
        <v>9328910</v>
      </c>
      <c r="O151">
        <v>82697</v>
      </c>
      <c r="P151">
        <v>47385</v>
      </c>
      <c r="Q151">
        <v>0</v>
      </c>
      <c r="R151">
        <v>11796</v>
      </c>
      <c r="S151" t="s">
        <v>1136</v>
      </c>
      <c r="T151" s="4">
        <v>5.0000000000000001E-4</v>
      </c>
      <c r="U151" t="s">
        <v>1137</v>
      </c>
      <c r="V151" s="4">
        <v>1.32E-2</v>
      </c>
      <c r="W151" t="s">
        <v>1138</v>
      </c>
      <c r="X151" s="4">
        <v>2.5999999999999999E-3</v>
      </c>
      <c r="Y151" t="s">
        <v>1137</v>
      </c>
      <c r="Z151" s="4">
        <v>8.3999999999999995E-3</v>
      </c>
      <c r="AA151" t="s">
        <v>1139</v>
      </c>
      <c r="AB151" s="4">
        <v>2.7000000000000001E-3</v>
      </c>
      <c r="AC151" t="s">
        <v>1137</v>
      </c>
      <c r="AD151" t="s">
        <v>1198</v>
      </c>
    </row>
    <row r="152" spans="1:30" x14ac:dyDescent="0.55000000000000004">
      <c r="A152">
        <v>2701170348</v>
      </c>
      <c r="B152">
        <v>17</v>
      </c>
      <c r="C152">
        <v>345608</v>
      </c>
      <c r="D152" t="s">
        <v>1135</v>
      </c>
      <c r="E152">
        <v>0.18</v>
      </c>
      <c r="F152">
        <v>8</v>
      </c>
      <c r="G152">
        <v>2962257</v>
      </c>
      <c r="H152">
        <v>85504283</v>
      </c>
      <c r="I152">
        <v>274542</v>
      </c>
      <c r="J152">
        <v>275032</v>
      </c>
      <c r="K152">
        <v>0</v>
      </c>
      <c r="L152">
        <v>153457</v>
      </c>
      <c r="M152">
        <v>507618</v>
      </c>
      <c r="N152">
        <v>9322318</v>
      </c>
      <c r="O152">
        <v>71669</v>
      </c>
      <c r="P152">
        <v>51732</v>
      </c>
      <c r="Q152">
        <v>0</v>
      </c>
      <c r="R152">
        <v>19486</v>
      </c>
      <c r="S152" t="s">
        <v>1136</v>
      </c>
      <c r="T152" s="4">
        <v>1.2999999999999999E-3</v>
      </c>
      <c r="U152" t="s">
        <v>1137</v>
      </c>
      <c r="V152" s="4">
        <v>1.2500000000000001E-2</v>
      </c>
      <c r="W152" t="s">
        <v>1138</v>
      </c>
      <c r="X152" s="4">
        <v>3.0999999999999999E-3</v>
      </c>
      <c r="Y152" t="s">
        <v>1137</v>
      </c>
      <c r="Z152" s="4">
        <v>7.1999999999999998E-3</v>
      </c>
      <c r="AA152" t="s">
        <v>1139</v>
      </c>
      <c r="AB152" s="4">
        <v>3.0999999999999999E-3</v>
      </c>
      <c r="AC152" t="s">
        <v>1137</v>
      </c>
      <c r="AD152" t="s">
        <v>1214</v>
      </c>
    </row>
    <row r="153" spans="1:30" hidden="1" x14ac:dyDescent="0.55000000000000004">
      <c r="A153">
        <v>2701236925</v>
      </c>
      <c r="B153">
        <v>13</v>
      </c>
      <c r="C153">
        <v>345607</v>
      </c>
      <c r="D153" t="s">
        <v>1135</v>
      </c>
      <c r="E153">
        <v>0.18</v>
      </c>
      <c r="F153">
        <v>8</v>
      </c>
      <c r="G153">
        <v>3902183</v>
      </c>
      <c r="H153">
        <v>84566065</v>
      </c>
      <c r="I153">
        <v>499783</v>
      </c>
      <c r="J153">
        <v>409984</v>
      </c>
      <c r="K153">
        <v>0</v>
      </c>
      <c r="L153">
        <v>159929</v>
      </c>
      <c r="M153">
        <v>454374</v>
      </c>
      <c r="N153">
        <v>9375422</v>
      </c>
      <c r="O153">
        <v>46438</v>
      </c>
      <c r="P153">
        <v>28873</v>
      </c>
      <c r="Q153">
        <v>0</v>
      </c>
      <c r="R153">
        <v>9255</v>
      </c>
      <c r="S153" t="s">
        <v>1136</v>
      </c>
      <c r="T153" t="s">
        <v>1215</v>
      </c>
      <c r="U153" t="s">
        <v>1137</v>
      </c>
      <c r="V153" s="4">
        <v>7.6E-3</v>
      </c>
      <c r="W153" t="s">
        <v>1138</v>
      </c>
      <c r="X153" s="4">
        <v>6.9999999999999999E-4</v>
      </c>
      <c r="Y153" t="s">
        <v>1137</v>
      </c>
      <c r="Z153" s="4">
        <v>4.7000000000000002E-3</v>
      </c>
      <c r="AA153" t="s">
        <v>1139</v>
      </c>
      <c r="AB153" s="4">
        <v>4.5999999999999999E-3</v>
      </c>
      <c r="AC153" t="s">
        <v>1137</v>
      </c>
      <c r="AD153" t="s">
        <v>1202</v>
      </c>
    </row>
    <row r="154" spans="1:30" hidden="1" x14ac:dyDescent="0.55000000000000004">
      <c r="A154">
        <v>2701252679</v>
      </c>
      <c r="B154">
        <v>3</v>
      </c>
      <c r="C154">
        <v>345607</v>
      </c>
      <c r="D154" t="s">
        <v>1135</v>
      </c>
      <c r="E154">
        <v>0.18</v>
      </c>
      <c r="F154">
        <v>8</v>
      </c>
      <c r="G154">
        <v>3659919</v>
      </c>
      <c r="H154">
        <v>84802747</v>
      </c>
      <c r="I154">
        <v>208370</v>
      </c>
      <c r="J154">
        <v>299691</v>
      </c>
      <c r="K154">
        <v>0</v>
      </c>
      <c r="L154">
        <v>183207</v>
      </c>
      <c r="M154">
        <v>514996</v>
      </c>
      <c r="N154">
        <v>9314881</v>
      </c>
      <c r="O154">
        <v>23138</v>
      </c>
      <c r="P154">
        <v>23244</v>
      </c>
      <c r="Q154">
        <v>0</v>
      </c>
      <c r="R154">
        <v>10959</v>
      </c>
      <c r="S154" t="s">
        <v>1136</v>
      </c>
      <c r="T154" s="4">
        <v>8.0000000000000004E-4</v>
      </c>
      <c r="U154" t="s">
        <v>1137</v>
      </c>
      <c r="V154" s="4">
        <v>4.7000000000000002E-3</v>
      </c>
      <c r="W154" t="s">
        <v>1138</v>
      </c>
      <c r="X154" s="4">
        <v>2.3E-3</v>
      </c>
      <c r="Y154" t="s">
        <v>1137</v>
      </c>
      <c r="Z154" s="4">
        <v>2.3E-3</v>
      </c>
      <c r="AA154" t="s">
        <v>1139</v>
      </c>
      <c r="AB154" s="4">
        <v>3.3E-3</v>
      </c>
      <c r="AC154" t="s">
        <v>1137</v>
      </c>
      <c r="AD154" t="s">
        <v>1216</v>
      </c>
    </row>
    <row r="155" spans="1:30" hidden="1" x14ac:dyDescent="0.55000000000000004">
      <c r="A155">
        <v>3000424879</v>
      </c>
      <c r="B155">
        <v>8</v>
      </c>
      <c r="C155">
        <v>384007</v>
      </c>
      <c r="D155" t="s">
        <v>1135</v>
      </c>
      <c r="E155">
        <v>0.18</v>
      </c>
      <c r="F155">
        <v>9</v>
      </c>
      <c r="G155">
        <v>3956960</v>
      </c>
      <c r="H155">
        <v>94331600</v>
      </c>
      <c r="I155">
        <v>304313</v>
      </c>
      <c r="J155">
        <v>332696</v>
      </c>
      <c r="K155">
        <v>0</v>
      </c>
      <c r="L155">
        <v>178614</v>
      </c>
      <c r="M155">
        <v>460562</v>
      </c>
      <c r="N155">
        <v>9369452</v>
      </c>
      <c r="O155">
        <v>12683</v>
      </c>
      <c r="P155">
        <v>24473</v>
      </c>
      <c r="Q155">
        <v>0</v>
      </c>
      <c r="R155">
        <v>16397</v>
      </c>
      <c r="S155" t="s">
        <v>1136</v>
      </c>
      <c r="T155" s="4">
        <v>2.0999999999999999E-3</v>
      </c>
      <c r="U155" t="s">
        <v>1137</v>
      </c>
      <c r="V155" s="4">
        <v>3.7000000000000002E-3</v>
      </c>
      <c r="W155" t="s">
        <v>1138</v>
      </c>
      <c r="X155" s="4">
        <v>3.0000000000000001E-3</v>
      </c>
      <c r="Y155" t="s">
        <v>1137</v>
      </c>
      <c r="Z155" s="4">
        <v>1.1999999999999999E-3</v>
      </c>
      <c r="AA155" t="s">
        <v>1139</v>
      </c>
      <c r="AB155" s="4">
        <v>3.3E-3</v>
      </c>
      <c r="AC155" t="s">
        <v>1137</v>
      </c>
      <c r="AD155" t="s">
        <v>1159</v>
      </c>
    </row>
    <row r="156" spans="1:30" hidden="1" x14ac:dyDescent="0.55000000000000004">
      <c r="A156">
        <v>3000542546</v>
      </c>
      <c r="B156">
        <v>11</v>
      </c>
      <c r="C156">
        <v>384007</v>
      </c>
      <c r="D156" t="s">
        <v>1135</v>
      </c>
      <c r="E156">
        <v>0.18</v>
      </c>
      <c r="F156">
        <v>9</v>
      </c>
      <c r="G156">
        <v>3497439</v>
      </c>
      <c r="H156">
        <v>94797196</v>
      </c>
      <c r="I156">
        <v>287598</v>
      </c>
      <c r="J156">
        <v>318004</v>
      </c>
      <c r="K156">
        <v>0</v>
      </c>
      <c r="L156">
        <v>177183</v>
      </c>
      <c r="M156">
        <v>544207</v>
      </c>
      <c r="N156">
        <v>9285494</v>
      </c>
      <c r="O156">
        <v>24595</v>
      </c>
      <c r="P156">
        <v>26865</v>
      </c>
      <c r="Q156">
        <v>0</v>
      </c>
      <c r="R156">
        <v>14223</v>
      </c>
      <c r="S156" t="s">
        <v>1136</v>
      </c>
      <c r="T156" s="4">
        <v>1.6999999999999999E-3</v>
      </c>
      <c r="U156" t="s">
        <v>1137</v>
      </c>
      <c r="V156" s="4">
        <v>5.1999999999999998E-3</v>
      </c>
      <c r="W156" t="s">
        <v>1138</v>
      </c>
      <c r="X156" s="4">
        <v>2.8999999999999998E-3</v>
      </c>
      <c r="Y156" t="s">
        <v>1137</v>
      </c>
      <c r="Z156" s="4">
        <v>2.5000000000000001E-3</v>
      </c>
      <c r="AA156" t="s">
        <v>1139</v>
      </c>
      <c r="AB156" s="4">
        <v>3.2000000000000002E-3</v>
      </c>
      <c r="AC156" t="s">
        <v>1137</v>
      </c>
      <c r="AD156" t="s">
        <v>1163</v>
      </c>
    </row>
    <row r="157" spans="1:30" hidden="1" x14ac:dyDescent="0.55000000000000004">
      <c r="A157">
        <v>3000588209</v>
      </c>
      <c r="B157">
        <v>2</v>
      </c>
      <c r="C157">
        <v>384007</v>
      </c>
      <c r="D157" t="s">
        <v>1135</v>
      </c>
      <c r="E157">
        <v>0.18</v>
      </c>
      <c r="F157">
        <v>9</v>
      </c>
      <c r="G157">
        <v>3075499</v>
      </c>
      <c r="H157">
        <v>95213818</v>
      </c>
      <c r="I157">
        <v>303363</v>
      </c>
      <c r="J157">
        <v>286157</v>
      </c>
      <c r="K157">
        <v>0</v>
      </c>
      <c r="L157">
        <v>148731</v>
      </c>
      <c r="M157">
        <v>405874</v>
      </c>
      <c r="N157">
        <v>9421632</v>
      </c>
      <c r="O157">
        <v>22992</v>
      </c>
      <c r="P157">
        <v>25821</v>
      </c>
      <c r="Q157">
        <v>0</v>
      </c>
      <c r="R157">
        <v>14858</v>
      </c>
      <c r="S157" t="s">
        <v>1136</v>
      </c>
      <c r="T157" s="4">
        <v>1.6000000000000001E-3</v>
      </c>
      <c r="U157" t="s">
        <v>1137</v>
      </c>
      <c r="V157" s="4">
        <v>4.8999999999999998E-3</v>
      </c>
      <c r="W157" t="s">
        <v>1138</v>
      </c>
      <c r="X157" s="4">
        <v>3.0000000000000001E-3</v>
      </c>
      <c r="Y157" t="s">
        <v>1137</v>
      </c>
      <c r="Z157" s="4">
        <v>2.3E-3</v>
      </c>
      <c r="AA157" t="s">
        <v>1139</v>
      </c>
      <c r="AB157" s="4">
        <v>2.8999999999999998E-3</v>
      </c>
      <c r="AC157" t="s">
        <v>1137</v>
      </c>
      <c r="AD157" t="s">
        <v>1183</v>
      </c>
    </row>
    <row r="158" spans="1:30" hidden="1" x14ac:dyDescent="0.55000000000000004">
      <c r="A158">
        <v>3000602657</v>
      </c>
      <c r="B158">
        <v>6</v>
      </c>
      <c r="C158">
        <v>384007</v>
      </c>
      <c r="D158" t="s">
        <v>1135</v>
      </c>
      <c r="E158">
        <v>0.18</v>
      </c>
      <c r="F158">
        <v>9</v>
      </c>
      <c r="G158">
        <v>4121204</v>
      </c>
      <c r="H158">
        <v>94168226</v>
      </c>
      <c r="I158">
        <v>206985</v>
      </c>
      <c r="J158">
        <v>293228</v>
      </c>
      <c r="K158">
        <v>0</v>
      </c>
      <c r="L158">
        <v>177437</v>
      </c>
      <c r="M158">
        <v>555467</v>
      </c>
      <c r="N158">
        <v>9273302</v>
      </c>
      <c r="O158">
        <v>23033</v>
      </c>
      <c r="P158">
        <v>28186</v>
      </c>
      <c r="Q158">
        <v>0</v>
      </c>
      <c r="R158">
        <v>13429</v>
      </c>
      <c r="S158" t="s">
        <v>1136</v>
      </c>
      <c r="T158" s="4">
        <v>6.9999999999999999E-4</v>
      </c>
      <c r="U158" t="s">
        <v>1137</v>
      </c>
      <c r="V158" s="4">
        <v>5.1999999999999998E-3</v>
      </c>
      <c r="W158" t="s">
        <v>1138</v>
      </c>
      <c r="X158" s="4">
        <v>2.0999999999999999E-3</v>
      </c>
      <c r="Y158" t="s">
        <v>1137</v>
      </c>
      <c r="Z158" s="4">
        <v>2.3E-3</v>
      </c>
      <c r="AA158" t="s">
        <v>1139</v>
      </c>
      <c r="AB158" s="4">
        <v>2.8999999999999998E-3</v>
      </c>
      <c r="AC158" t="s">
        <v>1137</v>
      </c>
      <c r="AD158" t="s">
        <v>1206</v>
      </c>
    </row>
    <row r="159" spans="1:30" hidden="1" x14ac:dyDescent="0.55000000000000004">
      <c r="A159">
        <v>3000700325</v>
      </c>
      <c r="B159">
        <v>4</v>
      </c>
      <c r="C159">
        <v>384007</v>
      </c>
      <c r="D159" t="s">
        <v>1135</v>
      </c>
      <c r="E159">
        <v>0.18</v>
      </c>
      <c r="F159">
        <v>9</v>
      </c>
      <c r="G159">
        <v>1280974</v>
      </c>
      <c r="H159">
        <v>97015406</v>
      </c>
      <c r="I159">
        <v>146021</v>
      </c>
      <c r="J159">
        <v>181449</v>
      </c>
      <c r="K159">
        <v>0</v>
      </c>
      <c r="L159">
        <v>124587</v>
      </c>
      <c r="M159">
        <v>339856</v>
      </c>
      <c r="N159">
        <v>9489872</v>
      </c>
      <c r="O159">
        <v>100461</v>
      </c>
      <c r="P159">
        <v>51649</v>
      </c>
      <c r="Q159">
        <v>0</v>
      </c>
      <c r="R159">
        <v>8495</v>
      </c>
      <c r="S159" t="s">
        <v>1136</v>
      </c>
      <c r="T159" s="4">
        <v>3.3E-3</v>
      </c>
      <c r="U159" t="s">
        <v>1137</v>
      </c>
      <c r="V159" s="4">
        <v>1.54E-2</v>
      </c>
      <c r="W159" t="s">
        <v>1138</v>
      </c>
      <c r="X159" s="4">
        <v>1.4E-3</v>
      </c>
      <c r="Y159" t="s">
        <v>1137</v>
      </c>
      <c r="Z159" s="4">
        <v>1.0200000000000001E-2</v>
      </c>
      <c r="AA159" t="s">
        <v>1139</v>
      </c>
      <c r="AB159" s="4">
        <v>1.8E-3</v>
      </c>
      <c r="AC159" t="s">
        <v>1137</v>
      </c>
      <c r="AD159" t="s">
        <v>1214</v>
      </c>
    </row>
    <row r="160" spans="1:30" hidden="1" x14ac:dyDescent="0.55000000000000004">
      <c r="A160">
        <v>3000734006</v>
      </c>
      <c r="B160">
        <v>1</v>
      </c>
      <c r="C160">
        <v>384007</v>
      </c>
      <c r="D160" t="s">
        <v>1135</v>
      </c>
      <c r="E160">
        <v>0.18</v>
      </c>
      <c r="F160">
        <v>9</v>
      </c>
      <c r="G160">
        <v>4435722</v>
      </c>
      <c r="H160">
        <v>93854257</v>
      </c>
      <c r="I160">
        <v>248478</v>
      </c>
      <c r="J160">
        <v>287244</v>
      </c>
      <c r="K160">
        <v>0</v>
      </c>
      <c r="L160">
        <v>158215</v>
      </c>
      <c r="M160">
        <v>524707</v>
      </c>
      <c r="N160">
        <v>9305092</v>
      </c>
      <c r="O160">
        <v>19800</v>
      </c>
      <c r="P160">
        <v>21886</v>
      </c>
      <c r="Q160">
        <v>0</v>
      </c>
      <c r="R160">
        <v>9697</v>
      </c>
      <c r="S160" t="s">
        <v>1136</v>
      </c>
      <c r="T160" s="4">
        <v>1E-3</v>
      </c>
      <c r="U160" t="s">
        <v>1137</v>
      </c>
      <c r="V160" s="4">
        <v>4.1999999999999997E-3</v>
      </c>
      <c r="W160" t="s">
        <v>1138</v>
      </c>
      <c r="X160" s="4">
        <v>2.5000000000000001E-3</v>
      </c>
      <c r="Y160" t="s">
        <v>1137</v>
      </c>
      <c r="Z160" s="4">
        <v>2E-3</v>
      </c>
      <c r="AA160" t="s">
        <v>1139</v>
      </c>
      <c r="AB160" s="4">
        <v>2.8999999999999998E-3</v>
      </c>
      <c r="AC160" t="s">
        <v>1137</v>
      </c>
      <c r="AD160" t="s">
        <v>1169</v>
      </c>
    </row>
    <row r="161" spans="1:30" hidden="1" x14ac:dyDescent="0.55000000000000004">
      <c r="A161">
        <v>3000753842</v>
      </c>
      <c r="B161">
        <v>7</v>
      </c>
      <c r="C161">
        <v>384007</v>
      </c>
      <c r="D161" t="s">
        <v>1135</v>
      </c>
      <c r="E161">
        <v>0.18</v>
      </c>
      <c r="F161">
        <v>9</v>
      </c>
      <c r="G161">
        <v>3914865</v>
      </c>
      <c r="H161">
        <v>94375763</v>
      </c>
      <c r="I161">
        <v>165203</v>
      </c>
      <c r="J161">
        <v>248747</v>
      </c>
      <c r="K161">
        <v>0</v>
      </c>
      <c r="L161">
        <v>157727</v>
      </c>
      <c r="M161">
        <v>507270</v>
      </c>
      <c r="N161">
        <v>9322387</v>
      </c>
      <c r="O161">
        <v>13226</v>
      </c>
      <c r="P161">
        <v>18684</v>
      </c>
      <c r="Q161">
        <v>0</v>
      </c>
      <c r="R161">
        <v>11499</v>
      </c>
      <c r="S161" t="s">
        <v>1136</v>
      </c>
      <c r="T161" s="4">
        <v>4.1999999999999997E-3</v>
      </c>
      <c r="U161" t="s">
        <v>1137</v>
      </c>
      <c r="V161" s="4">
        <v>3.2000000000000002E-3</v>
      </c>
      <c r="W161" t="s">
        <v>1138</v>
      </c>
      <c r="X161" s="4">
        <v>1.6000000000000001E-3</v>
      </c>
      <c r="Y161" t="s">
        <v>1137</v>
      </c>
      <c r="Z161" s="4">
        <v>1.2999999999999999E-3</v>
      </c>
      <c r="AA161" t="s">
        <v>1139</v>
      </c>
      <c r="AB161" s="4">
        <v>2.5000000000000001E-3</v>
      </c>
      <c r="AC161" t="s">
        <v>1137</v>
      </c>
      <c r="AD161" t="s">
        <v>1209</v>
      </c>
    </row>
    <row r="162" spans="1:30" hidden="1" x14ac:dyDescent="0.55000000000000004">
      <c r="A162">
        <v>3000801915</v>
      </c>
      <c r="B162">
        <v>14</v>
      </c>
      <c r="C162">
        <v>384007</v>
      </c>
      <c r="D162" t="s">
        <v>1135</v>
      </c>
      <c r="E162">
        <v>0.18</v>
      </c>
      <c r="F162">
        <v>9</v>
      </c>
      <c r="G162">
        <v>3702491</v>
      </c>
      <c r="H162">
        <v>94592001</v>
      </c>
      <c r="I162">
        <v>272694</v>
      </c>
      <c r="J162">
        <v>281887</v>
      </c>
      <c r="K162">
        <v>0</v>
      </c>
      <c r="L162">
        <v>159336</v>
      </c>
      <c r="M162">
        <v>557852</v>
      </c>
      <c r="N162">
        <v>9272189</v>
      </c>
      <c r="O162">
        <v>78518</v>
      </c>
      <c r="P162">
        <v>43354</v>
      </c>
      <c r="Q162">
        <v>0</v>
      </c>
      <c r="R162">
        <v>8837</v>
      </c>
      <c r="S162" t="s">
        <v>1136</v>
      </c>
      <c r="T162" s="4">
        <v>1.1999999999999999E-3</v>
      </c>
      <c r="U162" t="s">
        <v>1137</v>
      </c>
      <c r="V162" s="4">
        <v>1.23E-2</v>
      </c>
      <c r="W162" t="s">
        <v>1138</v>
      </c>
      <c r="X162" s="4">
        <v>2.7000000000000001E-3</v>
      </c>
      <c r="Y162" t="s">
        <v>1137</v>
      </c>
      <c r="Z162" s="4">
        <v>7.9000000000000008E-3</v>
      </c>
      <c r="AA162" t="s">
        <v>1139</v>
      </c>
      <c r="AB162" s="4">
        <v>2.8E-3</v>
      </c>
      <c r="AC162" t="s">
        <v>1137</v>
      </c>
      <c r="AD162" t="s">
        <v>1180</v>
      </c>
    </row>
    <row r="163" spans="1:30" hidden="1" x14ac:dyDescent="0.55000000000000004">
      <c r="A163">
        <v>3000813364</v>
      </c>
      <c r="B163">
        <v>15</v>
      </c>
      <c r="C163">
        <v>384007</v>
      </c>
      <c r="D163" t="s">
        <v>1135</v>
      </c>
      <c r="E163">
        <v>0.18</v>
      </c>
      <c r="F163">
        <v>9</v>
      </c>
      <c r="G163">
        <v>3558704</v>
      </c>
      <c r="H163">
        <v>94734803</v>
      </c>
      <c r="I163">
        <v>245659</v>
      </c>
      <c r="J163">
        <v>297681</v>
      </c>
      <c r="K163">
        <v>0</v>
      </c>
      <c r="L163">
        <v>179015</v>
      </c>
      <c r="M163">
        <v>381064</v>
      </c>
      <c r="N163">
        <v>9449003</v>
      </c>
      <c r="O163">
        <v>1900</v>
      </c>
      <c r="P163">
        <v>7113</v>
      </c>
      <c r="Q163">
        <v>0</v>
      </c>
      <c r="R163">
        <v>5896</v>
      </c>
      <c r="S163" t="s">
        <v>1136</v>
      </c>
      <c r="T163" s="4">
        <v>1.1000000000000001E-3</v>
      </c>
      <c r="U163" t="s">
        <v>1137</v>
      </c>
      <c r="V163" s="4">
        <v>8.9999999999999998E-4</v>
      </c>
      <c r="W163" t="s">
        <v>1138</v>
      </c>
      <c r="X163" s="4">
        <v>2.3999999999999998E-3</v>
      </c>
      <c r="Y163" t="s">
        <v>1137</v>
      </c>
      <c r="Z163" s="4">
        <v>1E-4</v>
      </c>
      <c r="AA163" t="s">
        <v>1139</v>
      </c>
      <c r="AB163" s="4">
        <v>3.0000000000000001E-3</v>
      </c>
      <c r="AC163" t="s">
        <v>1137</v>
      </c>
      <c r="AD163" t="s">
        <v>1172</v>
      </c>
    </row>
    <row r="164" spans="1:30" hidden="1" x14ac:dyDescent="0.55000000000000004">
      <c r="A164">
        <v>3000832828</v>
      </c>
      <c r="B164">
        <v>16</v>
      </c>
      <c r="C164">
        <v>384008</v>
      </c>
      <c r="D164" t="s">
        <v>1135</v>
      </c>
      <c r="E164">
        <v>0.18</v>
      </c>
      <c r="F164">
        <v>9</v>
      </c>
      <c r="G164">
        <v>3881102</v>
      </c>
      <c r="H164">
        <v>94408513</v>
      </c>
      <c r="I164">
        <v>291542</v>
      </c>
      <c r="J164">
        <v>318260</v>
      </c>
      <c r="K164">
        <v>0</v>
      </c>
      <c r="L164">
        <v>168252</v>
      </c>
      <c r="M164">
        <v>521856</v>
      </c>
      <c r="N164">
        <v>9308208</v>
      </c>
      <c r="O164">
        <v>24719</v>
      </c>
      <c r="P164">
        <v>26424</v>
      </c>
      <c r="Q164">
        <v>0</v>
      </c>
      <c r="R164">
        <v>12730</v>
      </c>
      <c r="S164" t="s">
        <v>1136</v>
      </c>
      <c r="T164" s="4">
        <v>1.8E-3</v>
      </c>
      <c r="U164" t="s">
        <v>1137</v>
      </c>
      <c r="V164" s="4">
        <v>5.1999999999999998E-3</v>
      </c>
      <c r="W164" t="s">
        <v>1138</v>
      </c>
      <c r="X164" s="4">
        <v>2.8999999999999998E-3</v>
      </c>
      <c r="Y164" t="s">
        <v>1137</v>
      </c>
      <c r="Z164" s="4">
        <v>2.5000000000000001E-3</v>
      </c>
      <c r="AA164" t="s">
        <v>1139</v>
      </c>
      <c r="AB164" s="4">
        <v>3.2000000000000002E-3</v>
      </c>
      <c r="AC164" t="s">
        <v>1137</v>
      </c>
      <c r="AD164" t="s">
        <v>1183</v>
      </c>
    </row>
    <row r="165" spans="1:30" hidden="1" x14ac:dyDescent="0.55000000000000004">
      <c r="A165">
        <v>3000908563</v>
      </c>
      <c r="B165">
        <v>10</v>
      </c>
      <c r="C165">
        <v>384007</v>
      </c>
      <c r="D165" t="s">
        <v>1135</v>
      </c>
      <c r="E165">
        <v>0.18</v>
      </c>
      <c r="F165">
        <v>9</v>
      </c>
      <c r="G165">
        <v>4030539</v>
      </c>
      <c r="H165">
        <v>94258745</v>
      </c>
      <c r="I165">
        <v>240045</v>
      </c>
      <c r="J165">
        <v>307706</v>
      </c>
      <c r="K165">
        <v>0</v>
      </c>
      <c r="L165">
        <v>171190</v>
      </c>
      <c r="M165">
        <v>520500</v>
      </c>
      <c r="N165">
        <v>9309159</v>
      </c>
      <c r="O165">
        <v>23840</v>
      </c>
      <c r="P165">
        <v>24242</v>
      </c>
      <c r="Q165">
        <v>0</v>
      </c>
      <c r="R165">
        <v>11386</v>
      </c>
      <c r="S165" t="s">
        <v>1136</v>
      </c>
      <c r="T165" s="4">
        <v>1.1999999999999999E-3</v>
      </c>
      <c r="U165" t="s">
        <v>1137</v>
      </c>
      <c r="V165" s="4">
        <v>4.7999999999999996E-3</v>
      </c>
      <c r="W165" t="s">
        <v>1138</v>
      </c>
      <c r="X165" s="4">
        <v>2.3999999999999998E-3</v>
      </c>
      <c r="Y165" t="s">
        <v>1137</v>
      </c>
      <c r="Z165" s="4">
        <v>2.3999999999999998E-3</v>
      </c>
      <c r="AA165" t="s">
        <v>1139</v>
      </c>
      <c r="AB165" s="4">
        <v>3.0999999999999999E-3</v>
      </c>
      <c r="AC165" t="s">
        <v>1137</v>
      </c>
      <c r="AD165" t="s">
        <v>1159</v>
      </c>
    </row>
    <row r="166" spans="1:30" hidden="1" x14ac:dyDescent="0.55000000000000004">
      <c r="A166">
        <v>3000945771</v>
      </c>
      <c r="B166">
        <v>12</v>
      </c>
      <c r="C166">
        <v>384007</v>
      </c>
      <c r="D166" t="s">
        <v>1135</v>
      </c>
      <c r="E166">
        <v>0.18</v>
      </c>
      <c r="F166">
        <v>9</v>
      </c>
      <c r="G166">
        <v>1563022</v>
      </c>
      <c r="H166">
        <v>96735313</v>
      </c>
      <c r="I166">
        <v>99189</v>
      </c>
      <c r="J166">
        <v>172277</v>
      </c>
      <c r="K166">
        <v>0</v>
      </c>
      <c r="L166">
        <v>134862</v>
      </c>
      <c r="M166">
        <v>239774</v>
      </c>
      <c r="N166">
        <v>9590301</v>
      </c>
      <c r="O166">
        <v>7688</v>
      </c>
      <c r="P166">
        <v>13671</v>
      </c>
      <c r="Q166">
        <v>0</v>
      </c>
      <c r="R166">
        <v>11258</v>
      </c>
      <c r="S166" t="s">
        <v>1136</v>
      </c>
      <c r="T166" s="4">
        <v>2.7000000000000001E-3</v>
      </c>
      <c r="U166" t="s">
        <v>1137</v>
      </c>
      <c r="V166" s="4">
        <v>2.0999999999999999E-3</v>
      </c>
      <c r="W166" t="s">
        <v>1138</v>
      </c>
      <c r="X166" s="4">
        <v>1E-3</v>
      </c>
      <c r="Y166" t="s">
        <v>1137</v>
      </c>
      <c r="Z166" s="4">
        <v>6.9999999999999999E-4</v>
      </c>
      <c r="AA166" t="s">
        <v>1139</v>
      </c>
      <c r="AB166" s="4">
        <v>1.6999999999999999E-3</v>
      </c>
      <c r="AC166" t="s">
        <v>1137</v>
      </c>
      <c r="AD166" t="s">
        <v>1204</v>
      </c>
    </row>
    <row r="167" spans="1:30" hidden="1" x14ac:dyDescent="0.55000000000000004">
      <c r="A167">
        <v>3001060563</v>
      </c>
      <c r="B167">
        <v>9</v>
      </c>
      <c r="C167">
        <v>384007</v>
      </c>
      <c r="D167" t="s">
        <v>1135</v>
      </c>
      <c r="E167">
        <v>0.18</v>
      </c>
      <c r="F167">
        <v>9</v>
      </c>
      <c r="G167">
        <v>4070568</v>
      </c>
      <c r="H167">
        <v>94219336</v>
      </c>
      <c r="I167">
        <v>378057</v>
      </c>
      <c r="J167">
        <v>343185</v>
      </c>
      <c r="K167">
        <v>0</v>
      </c>
      <c r="L167">
        <v>163508</v>
      </c>
      <c r="M167">
        <v>496054</v>
      </c>
      <c r="N167">
        <v>9331606</v>
      </c>
      <c r="O167">
        <v>34001</v>
      </c>
      <c r="P167">
        <v>25268</v>
      </c>
      <c r="Q167">
        <v>0</v>
      </c>
      <c r="R167">
        <v>10959</v>
      </c>
      <c r="S167" t="s">
        <v>1136</v>
      </c>
      <c r="T167" s="4">
        <v>2.8999999999999998E-3</v>
      </c>
      <c r="U167" t="s">
        <v>1137</v>
      </c>
      <c r="V167" s="4">
        <v>6.0000000000000001E-3</v>
      </c>
      <c r="W167" t="s">
        <v>1138</v>
      </c>
      <c r="X167" s="4">
        <v>3.8E-3</v>
      </c>
      <c r="Y167" t="s">
        <v>1137</v>
      </c>
      <c r="Z167" s="4">
        <v>3.3999999999999998E-3</v>
      </c>
      <c r="AA167" t="s">
        <v>1139</v>
      </c>
      <c r="AB167" s="4">
        <v>3.3999999999999998E-3</v>
      </c>
      <c r="AC167" t="s">
        <v>1137</v>
      </c>
      <c r="AD167" t="s">
        <v>1217</v>
      </c>
    </row>
    <row r="168" spans="1:30" hidden="1" x14ac:dyDescent="0.55000000000000004">
      <c r="A168">
        <v>3001066711</v>
      </c>
      <c r="B168">
        <v>5</v>
      </c>
      <c r="C168">
        <v>384007</v>
      </c>
      <c r="D168" t="s">
        <v>1135</v>
      </c>
      <c r="E168">
        <v>0.18</v>
      </c>
      <c r="F168">
        <v>9</v>
      </c>
      <c r="G168">
        <v>3209237</v>
      </c>
      <c r="H168">
        <v>95079966</v>
      </c>
      <c r="I168">
        <v>243669</v>
      </c>
      <c r="J168">
        <v>258679</v>
      </c>
      <c r="K168">
        <v>0</v>
      </c>
      <c r="L168">
        <v>151693</v>
      </c>
      <c r="M168">
        <v>493440</v>
      </c>
      <c r="N168">
        <v>9336051</v>
      </c>
      <c r="O168">
        <v>9034</v>
      </c>
      <c r="P168">
        <v>17977</v>
      </c>
      <c r="Q168">
        <v>0</v>
      </c>
      <c r="R168">
        <v>13859</v>
      </c>
      <c r="S168" t="s">
        <v>1136</v>
      </c>
      <c r="T168" s="4">
        <v>6.9999999999999999E-4</v>
      </c>
      <c r="U168" t="s">
        <v>1137</v>
      </c>
      <c r="V168" s="4">
        <v>2.7000000000000001E-3</v>
      </c>
      <c r="W168" t="s">
        <v>1138</v>
      </c>
      <c r="X168" s="4">
        <v>2.3999999999999998E-3</v>
      </c>
      <c r="Y168" t="s">
        <v>1137</v>
      </c>
      <c r="Z168" s="4">
        <v>8.9999999999999998E-4</v>
      </c>
      <c r="AA168" t="s">
        <v>1139</v>
      </c>
      <c r="AB168" s="4">
        <v>2.5999999999999999E-3</v>
      </c>
      <c r="AC168" t="s">
        <v>1137</v>
      </c>
      <c r="AD168" t="s">
        <v>1195</v>
      </c>
    </row>
    <row r="169" spans="1:30" x14ac:dyDescent="0.55000000000000004">
      <c r="A169">
        <v>3001168970</v>
      </c>
      <c r="B169">
        <v>17</v>
      </c>
      <c r="C169">
        <v>384008</v>
      </c>
      <c r="D169" t="s">
        <v>1135</v>
      </c>
      <c r="E169">
        <v>0.18</v>
      </c>
      <c r="F169">
        <v>9</v>
      </c>
      <c r="G169">
        <v>3496970</v>
      </c>
      <c r="H169">
        <v>94799500</v>
      </c>
      <c r="I169">
        <v>311429</v>
      </c>
      <c r="J169">
        <v>306285</v>
      </c>
      <c r="K169">
        <v>0</v>
      </c>
      <c r="L169">
        <v>167936</v>
      </c>
      <c r="M169">
        <v>534710</v>
      </c>
      <c r="N169">
        <v>9295217</v>
      </c>
      <c r="O169">
        <v>36887</v>
      </c>
      <c r="P169">
        <v>31253</v>
      </c>
      <c r="Q169">
        <v>0</v>
      </c>
      <c r="R169">
        <v>14479</v>
      </c>
      <c r="S169" t="s">
        <v>1136</v>
      </c>
      <c r="T169" s="4">
        <v>1.9E-3</v>
      </c>
      <c r="U169" t="s">
        <v>1137</v>
      </c>
      <c r="V169" s="4">
        <v>6.8999999999999999E-3</v>
      </c>
      <c r="W169" t="s">
        <v>1138</v>
      </c>
      <c r="X169" s="4">
        <v>3.0999999999999999E-3</v>
      </c>
      <c r="Y169" t="s">
        <v>1137</v>
      </c>
      <c r="Z169" s="4">
        <v>3.7000000000000002E-3</v>
      </c>
      <c r="AA169" t="s">
        <v>1139</v>
      </c>
      <c r="AB169" s="4">
        <v>3.0999999999999999E-3</v>
      </c>
      <c r="AC169" t="s">
        <v>1137</v>
      </c>
      <c r="AD169" t="s">
        <v>1205</v>
      </c>
    </row>
    <row r="170" spans="1:30" hidden="1" x14ac:dyDescent="0.55000000000000004">
      <c r="A170">
        <v>3001235760</v>
      </c>
      <c r="B170">
        <v>13</v>
      </c>
      <c r="C170">
        <v>384007</v>
      </c>
      <c r="D170" t="s">
        <v>1135</v>
      </c>
      <c r="E170">
        <v>0.18</v>
      </c>
      <c r="F170">
        <v>9</v>
      </c>
      <c r="G170">
        <v>4405291</v>
      </c>
      <c r="H170">
        <v>93892729</v>
      </c>
      <c r="I170">
        <v>527065</v>
      </c>
      <c r="J170">
        <v>435744</v>
      </c>
      <c r="K170">
        <v>0</v>
      </c>
      <c r="L170">
        <v>172330</v>
      </c>
      <c r="M170">
        <v>503105</v>
      </c>
      <c r="N170">
        <v>9326664</v>
      </c>
      <c r="O170">
        <v>27282</v>
      </c>
      <c r="P170">
        <v>25760</v>
      </c>
      <c r="Q170">
        <v>0</v>
      </c>
      <c r="R170">
        <v>12401</v>
      </c>
      <c r="S170" t="s">
        <v>1136</v>
      </c>
      <c r="T170" s="4">
        <v>1E-3</v>
      </c>
      <c r="U170" t="s">
        <v>1137</v>
      </c>
      <c r="V170" s="4">
        <v>5.3E-3</v>
      </c>
      <c r="W170" t="s">
        <v>1138</v>
      </c>
      <c r="X170" s="4">
        <v>8.9999999999999998E-4</v>
      </c>
      <c r="Y170" t="s">
        <v>1137</v>
      </c>
      <c r="Z170" s="4">
        <v>2.7000000000000001E-3</v>
      </c>
      <c r="AA170" t="s">
        <v>1139</v>
      </c>
      <c r="AB170" s="4">
        <v>0</v>
      </c>
      <c r="AC170" t="s">
        <v>1137</v>
      </c>
      <c r="AD170" t="s">
        <v>1183</v>
      </c>
    </row>
    <row r="171" spans="1:30" hidden="1" x14ac:dyDescent="0.55000000000000004">
      <c r="A171">
        <v>3001251431</v>
      </c>
      <c r="B171">
        <v>3</v>
      </c>
      <c r="C171">
        <v>384007</v>
      </c>
      <c r="D171" t="s">
        <v>1135</v>
      </c>
      <c r="E171">
        <v>0.18</v>
      </c>
      <c r="F171">
        <v>9</v>
      </c>
      <c r="G171">
        <v>4177799</v>
      </c>
      <c r="H171">
        <v>94112331</v>
      </c>
      <c r="I171">
        <v>231280</v>
      </c>
      <c r="J171">
        <v>326208</v>
      </c>
      <c r="K171">
        <v>0</v>
      </c>
      <c r="L171">
        <v>197828</v>
      </c>
      <c r="M171">
        <v>517877</v>
      </c>
      <c r="N171">
        <v>9309584</v>
      </c>
      <c r="O171">
        <v>22910</v>
      </c>
      <c r="P171">
        <v>26517</v>
      </c>
      <c r="Q171">
        <v>0</v>
      </c>
      <c r="R171">
        <v>14621</v>
      </c>
      <c r="S171" t="s">
        <v>1136</v>
      </c>
      <c r="T171" s="4">
        <v>1.2999999999999999E-3</v>
      </c>
      <c r="U171" t="s">
        <v>1137</v>
      </c>
      <c r="V171" s="4">
        <v>5.0000000000000001E-3</v>
      </c>
      <c r="W171" t="s">
        <v>1138</v>
      </c>
      <c r="X171" s="4">
        <v>2.3E-3</v>
      </c>
      <c r="Y171" t="s">
        <v>1137</v>
      </c>
      <c r="Z171" s="4">
        <v>2.3E-3</v>
      </c>
      <c r="AA171" t="s">
        <v>1139</v>
      </c>
      <c r="AB171" s="4">
        <v>3.3E-3</v>
      </c>
      <c r="AC171" t="s">
        <v>1137</v>
      </c>
      <c r="AD171" t="s">
        <v>1183</v>
      </c>
    </row>
    <row r="172" spans="1:30" hidden="1" x14ac:dyDescent="0.55000000000000004">
      <c r="A172">
        <v>3300426820</v>
      </c>
      <c r="B172">
        <v>8</v>
      </c>
      <c r="C172">
        <v>422407</v>
      </c>
      <c r="D172" t="s">
        <v>1135</v>
      </c>
      <c r="E172">
        <v>0.18</v>
      </c>
      <c r="F172">
        <v>10</v>
      </c>
      <c r="G172">
        <v>4496862</v>
      </c>
      <c r="H172">
        <v>103619464</v>
      </c>
      <c r="I172">
        <v>320676</v>
      </c>
      <c r="J172">
        <v>355069</v>
      </c>
      <c r="K172">
        <v>0</v>
      </c>
      <c r="L172">
        <v>188749</v>
      </c>
      <c r="M172">
        <v>539899</v>
      </c>
      <c r="N172">
        <v>9287864</v>
      </c>
      <c r="O172">
        <v>16363</v>
      </c>
      <c r="P172">
        <v>22373</v>
      </c>
      <c r="Q172">
        <v>0</v>
      </c>
      <c r="R172">
        <v>10135</v>
      </c>
      <c r="S172" t="s">
        <v>1136</v>
      </c>
      <c r="T172" s="4">
        <v>2.2000000000000001E-3</v>
      </c>
      <c r="U172" t="s">
        <v>1137</v>
      </c>
      <c r="V172" s="4">
        <v>3.8999999999999998E-3</v>
      </c>
      <c r="W172" t="s">
        <v>1138</v>
      </c>
      <c r="X172" s="4">
        <v>2.8999999999999998E-3</v>
      </c>
      <c r="Y172" t="s">
        <v>1137</v>
      </c>
      <c r="Z172" s="4">
        <v>1.6000000000000001E-3</v>
      </c>
      <c r="AA172" t="s">
        <v>1139</v>
      </c>
      <c r="AB172" s="4">
        <v>3.2000000000000002E-3</v>
      </c>
      <c r="AC172" t="s">
        <v>1137</v>
      </c>
      <c r="AD172" t="s">
        <v>1169</v>
      </c>
    </row>
    <row r="173" spans="1:30" hidden="1" x14ac:dyDescent="0.55000000000000004">
      <c r="A173">
        <v>3300544520</v>
      </c>
      <c r="B173">
        <v>11</v>
      </c>
      <c r="C173">
        <v>422407</v>
      </c>
      <c r="D173" t="s">
        <v>1135</v>
      </c>
      <c r="E173">
        <v>0.18</v>
      </c>
      <c r="F173">
        <v>10</v>
      </c>
      <c r="G173">
        <v>4028752</v>
      </c>
      <c r="H173">
        <v>104095884</v>
      </c>
      <c r="I173">
        <v>299400</v>
      </c>
      <c r="J173">
        <v>341010</v>
      </c>
      <c r="K173">
        <v>0</v>
      </c>
      <c r="L173">
        <v>188065</v>
      </c>
      <c r="M173">
        <v>531310</v>
      </c>
      <c r="N173">
        <v>9298688</v>
      </c>
      <c r="O173">
        <v>11802</v>
      </c>
      <c r="P173">
        <v>23006</v>
      </c>
      <c r="Q173">
        <v>0</v>
      </c>
      <c r="R173">
        <v>10882</v>
      </c>
      <c r="S173" t="s">
        <v>1136</v>
      </c>
      <c r="T173" s="4">
        <v>1.9E-3</v>
      </c>
      <c r="U173" t="s">
        <v>1137</v>
      </c>
      <c r="V173" s="4">
        <v>3.5000000000000001E-3</v>
      </c>
      <c r="W173" t="s">
        <v>1138</v>
      </c>
      <c r="X173" s="4">
        <v>2.7000000000000001E-3</v>
      </c>
      <c r="Y173" t="s">
        <v>1137</v>
      </c>
      <c r="Z173" s="4">
        <v>1.1999999999999999E-3</v>
      </c>
      <c r="AA173" t="s">
        <v>1139</v>
      </c>
      <c r="AB173" s="4">
        <v>3.0999999999999999E-3</v>
      </c>
      <c r="AC173" t="s">
        <v>1137</v>
      </c>
      <c r="AD173" t="s">
        <v>1216</v>
      </c>
    </row>
    <row r="174" spans="1:30" hidden="1" x14ac:dyDescent="0.55000000000000004">
      <c r="A174">
        <v>3300589834</v>
      </c>
      <c r="B174">
        <v>2</v>
      </c>
      <c r="C174">
        <v>422407</v>
      </c>
      <c r="D174" t="s">
        <v>1135</v>
      </c>
      <c r="E174">
        <v>0.18</v>
      </c>
      <c r="F174">
        <v>10</v>
      </c>
      <c r="G174">
        <v>3536561</v>
      </c>
      <c r="H174">
        <v>104582769</v>
      </c>
      <c r="I174">
        <v>334428</v>
      </c>
      <c r="J174">
        <v>305286</v>
      </c>
      <c r="K174">
        <v>0</v>
      </c>
      <c r="L174">
        <v>155750</v>
      </c>
      <c r="M174">
        <v>461059</v>
      </c>
      <c r="N174">
        <v>9368951</v>
      </c>
      <c r="O174">
        <v>31065</v>
      </c>
      <c r="P174">
        <v>19129</v>
      </c>
      <c r="Q174">
        <v>0</v>
      </c>
      <c r="R174">
        <v>7019</v>
      </c>
      <c r="S174" t="s">
        <v>1136</v>
      </c>
      <c r="T174" s="4">
        <v>1.9E-3</v>
      </c>
      <c r="U174" t="s">
        <v>1137</v>
      </c>
      <c r="V174" s="4">
        <v>5.1000000000000004E-3</v>
      </c>
      <c r="W174" t="s">
        <v>1138</v>
      </c>
      <c r="X174" s="4">
        <v>3.0000000000000001E-3</v>
      </c>
      <c r="Y174" t="s">
        <v>1137</v>
      </c>
      <c r="Z174" s="4">
        <v>3.0999999999999999E-3</v>
      </c>
      <c r="AA174" t="s">
        <v>1139</v>
      </c>
      <c r="AB174" s="4">
        <v>2.8E-3</v>
      </c>
      <c r="AC174" t="s">
        <v>1137</v>
      </c>
      <c r="AD174" t="s">
        <v>1209</v>
      </c>
    </row>
    <row r="175" spans="1:30" hidden="1" x14ac:dyDescent="0.55000000000000004">
      <c r="A175">
        <v>3300604169</v>
      </c>
      <c r="B175">
        <v>6</v>
      </c>
      <c r="C175">
        <v>422407</v>
      </c>
      <c r="D175" t="s">
        <v>1135</v>
      </c>
      <c r="E175">
        <v>0.18</v>
      </c>
      <c r="F175">
        <v>10</v>
      </c>
      <c r="G175">
        <v>4661384</v>
      </c>
      <c r="H175">
        <v>103457956</v>
      </c>
      <c r="I175">
        <v>216012</v>
      </c>
      <c r="J175">
        <v>316317</v>
      </c>
      <c r="K175">
        <v>0</v>
      </c>
      <c r="L175">
        <v>190057</v>
      </c>
      <c r="M175">
        <v>540177</v>
      </c>
      <c r="N175">
        <v>9289730</v>
      </c>
      <c r="O175">
        <v>9027</v>
      </c>
      <c r="P175">
        <v>23089</v>
      </c>
      <c r="Q175">
        <v>0</v>
      </c>
      <c r="R175">
        <v>12620</v>
      </c>
      <c r="S175" t="s">
        <v>1136</v>
      </c>
      <c r="T175" s="4">
        <v>8.9999999999999998E-4</v>
      </c>
      <c r="U175" t="s">
        <v>1137</v>
      </c>
      <c r="V175" s="4">
        <v>3.2000000000000002E-3</v>
      </c>
      <c r="W175" t="s">
        <v>1138</v>
      </c>
      <c r="X175" s="4">
        <v>1.9E-3</v>
      </c>
      <c r="Y175" t="s">
        <v>1137</v>
      </c>
      <c r="Z175" s="4">
        <v>8.9999999999999998E-4</v>
      </c>
      <c r="AA175" t="s">
        <v>1139</v>
      </c>
      <c r="AB175" s="4">
        <v>2.8999999999999998E-3</v>
      </c>
      <c r="AC175" t="s">
        <v>1137</v>
      </c>
      <c r="AD175" t="s">
        <v>1216</v>
      </c>
    </row>
    <row r="176" spans="1:30" hidden="1" x14ac:dyDescent="0.55000000000000004">
      <c r="A176">
        <v>3300702412</v>
      </c>
      <c r="B176">
        <v>4</v>
      </c>
      <c r="C176">
        <v>422407</v>
      </c>
      <c r="D176" t="s">
        <v>1135</v>
      </c>
      <c r="E176">
        <v>0.18</v>
      </c>
      <c r="F176">
        <v>10</v>
      </c>
      <c r="G176">
        <v>1754723</v>
      </c>
      <c r="H176">
        <v>106371611</v>
      </c>
      <c r="I176">
        <v>156098</v>
      </c>
      <c r="J176">
        <v>204622</v>
      </c>
      <c r="K176">
        <v>0</v>
      </c>
      <c r="L176">
        <v>136531</v>
      </c>
      <c r="M176">
        <v>473746</v>
      </c>
      <c r="N176">
        <v>9356205</v>
      </c>
      <c r="O176">
        <v>10077</v>
      </c>
      <c r="P176">
        <v>23173</v>
      </c>
      <c r="Q176">
        <v>0</v>
      </c>
      <c r="R176">
        <v>11944</v>
      </c>
      <c r="S176" t="s">
        <v>1136</v>
      </c>
      <c r="T176" s="4">
        <v>3.3E-3</v>
      </c>
      <c r="U176" t="s">
        <v>1137</v>
      </c>
      <c r="V176" s="4">
        <v>3.3E-3</v>
      </c>
      <c r="W176" t="s">
        <v>1138</v>
      </c>
      <c r="X176" s="4">
        <v>1.4E-3</v>
      </c>
      <c r="Y176" t="s">
        <v>1137</v>
      </c>
      <c r="Z176" s="4">
        <v>1E-3</v>
      </c>
      <c r="AA176" t="s">
        <v>1139</v>
      </c>
      <c r="AB176" s="4">
        <v>1.8E-3</v>
      </c>
      <c r="AC176" t="s">
        <v>1137</v>
      </c>
      <c r="AD176" t="s">
        <v>1216</v>
      </c>
    </row>
    <row r="177" spans="1:30" hidden="1" x14ac:dyDescent="0.55000000000000004">
      <c r="A177">
        <v>3300736280</v>
      </c>
      <c r="B177">
        <v>1</v>
      </c>
      <c r="C177">
        <v>422407</v>
      </c>
      <c r="D177" t="s">
        <v>1135</v>
      </c>
      <c r="E177">
        <v>0.18</v>
      </c>
      <c r="F177">
        <v>10</v>
      </c>
      <c r="G177">
        <v>4988339</v>
      </c>
      <c r="H177">
        <v>103131486</v>
      </c>
      <c r="I177">
        <v>265534</v>
      </c>
      <c r="J177">
        <v>312669</v>
      </c>
      <c r="K177">
        <v>0</v>
      </c>
      <c r="L177">
        <v>170792</v>
      </c>
      <c r="M177">
        <v>552614</v>
      </c>
      <c r="N177">
        <v>9277229</v>
      </c>
      <c r="O177">
        <v>17056</v>
      </c>
      <c r="P177">
        <v>25425</v>
      </c>
      <c r="Q177">
        <v>0</v>
      </c>
      <c r="R177">
        <v>12577</v>
      </c>
      <c r="S177" t="s">
        <v>1136</v>
      </c>
      <c r="T177" s="4">
        <v>1.2999999999999999E-3</v>
      </c>
      <c r="U177" t="s">
        <v>1137</v>
      </c>
      <c r="V177" s="4">
        <v>4.3E-3</v>
      </c>
      <c r="W177" t="s">
        <v>1138</v>
      </c>
      <c r="X177" s="4">
        <v>2.3999999999999998E-3</v>
      </c>
      <c r="Y177" t="s">
        <v>1137</v>
      </c>
      <c r="Z177" s="4">
        <v>1.6999999999999999E-3</v>
      </c>
      <c r="AA177" t="s">
        <v>1139</v>
      </c>
      <c r="AB177" s="4">
        <v>2.8E-3</v>
      </c>
      <c r="AC177" t="s">
        <v>1137</v>
      </c>
      <c r="AD177" t="s">
        <v>1217</v>
      </c>
    </row>
    <row r="178" spans="1:30" hidden="1" x14ac:dyDescent="0.55000000000000004">
      <c r="A178">
        <v>3300755716</v>
      </c>
      <c r="B178">
        <v>7</v>
      </c>
      <c r="C178">
        <v>422407</v>
      </c>
      <c r="D178" t="s">
        <v>1135</v>
      </c>
      <c r="E178">
        <v>0.18</v>
      </c>
      <c r="F178">
        <v>10</v>
      </c>
      <c r="G178">
        <v>4465976</v>
      </c>
      <c r="H178">
        <v>103654718</v>
      </c>
      <c r="I178">
        <v>181951</v>
      </c>
      <c r="J178">
        <v>273464</v>
      </c>
      <c r="K178">
        <v>0</v>
      </c>
      <c r="L178">
        <v>168127</v>
      </c>
      <c r="M178">
        <v>551108</v>
      </c>
      <c r="N178">
        <v>9278955</v>
      </c>
      <c r="O178">
        <v>16748</v>
      </c>
      <c r="P178">
        <v>24717</v>
      </c>
      <c r="Q178">
        <v>0</v>
      </c>
      <c r="R178">
        <v>10400</v>
      </c>
      <c r="S178" t="s">
        <v>1136</v>
      </c>
      <c r="T178" s="4">
        <v>2.0000000000000001E-4</v>
      </c>
      <c r="U178" t="s">
        <v>1137</v>
      </c>
      <c r="V178" s="4">
        <v>4.1999999999999997E-3</v>
      </c>
      <c r="W178" t="s">
        <v>1138</v>
      </c>
      <c r="X178" s="4">
        <v>1.6000000000000001E-3</v>
      </c>
      <c r="Y178" t="s">
        <v>1137</v>
      </c>
      <c r="Z178" s="4">
        <v>1.6999999999999999E-3</v>
      </c>
      <c r="AA178" t="s">
        <v>1139</v>
      </c>
      <c r="AB178" s="4">
        <v>2.5000000000000001E-3</v>
      </c>
      <c r="AC178" t="s">
        <v>1137</v>
      </c>
      <c r="AD178" t="s">
        <v>1217</v>
      </c>
    </row>
    <row r="179" spans="1:30" hidden="1" x14ac:dyDescent="0.55000000000000004">
      <c r="A179">
        <v>3300803810</v>
      </c>
      <c r="B179">
        <v>14</v>
      </c>
      <c r="C179">
        <v>422407</v>
      </c>
      <c r="D179" t="s">
        <v>1135</v>
      </c>
      <c r="E179">
        <v>0.18</v>
      </c>
      <c r="F179">
        <v>10</v>
      </c>
      <c r="G179">
        <v>4192668</v>
      </c>
      <c r="H179">
        <v>103931653</v>
      </c>
      <c r="I179">
        <v>299271</v>
      </c>
      <c r="J179">
        <v>298509</v>
      </c>
      <c r="K179">
        <v>0</v>
      </c>
      <c r="L179">
        <v>165698</v>
      </c>
      <c r="M179">
        <v>490174</v>
      </c>
      <c r="N179">
        <v>9339652</v>
      </c>
      <c r="O179">
        <v>26577</v>
      </c>
      <c r="P179">
        <v>16622</v>
      </c>
      <c r="Q179">
        <v>0</v>
      </c>
      <c r="R179">
        <v>6362</v>
      </c>
      <c r="S179" t="s">
        <v>1136</v>
      </c>
      <c r="T179" s="4">
        <v>1.5E-3</v>
      </c>
      <c r="U179" t="s">
        <v>1137</v>
      </c>
      <c r="V179" s="4">
        <v>4.3E-3</v>
      </c>
      <c r="W179" t="s">
        <v>1138</v>
      </c>
      <c r="X179" s="4">
        <v>2.7000000000000001E-3</v>
      </c>
      <c r="Y179" t="s">
        <v>1137</v>
      </c>
      <c r="Z179" s="4">
        <v>2.7000000000000001E-3</v>
      </c>
      <c r="AA179" t="s">
        <v>1139</v>
      </c>
      <c r="AB179" s="4">
        <v>2.7000000000000001E-3</v>
      </c>
      <c r="AC179" t="s">
        <v>1137</v>
      </c>
      <c r="AD179" t="s">
        <v>1199</v>
      </c>
    </row>
    <row r="180" spans="1:30" hidden="1" x14ac:dyDescent="0.55000000000000004">
      <c r="A180">
        <v>3300816630</v>
      </c>
      <c r="B180">
        <v>15</v>
      </c>
      <c r="C180">
        <v>422407</v>
      </c>
      <c r="D180" t="s">
        <v>1135</v>
      </c>
      <c r="E180">
        <v>0.18</v>
      </c>
      <c r="F180">
        <v>10</v>
      </c>
      <c r="G180">
        <v>4069332</v>
      </c>
      <c r="H180">
        <v>104054288</v>
      </c>
      <c r="I180">
        <v>257197</v>
      </c>
      <c r="J180">
        <v>319497</v>
      </c>
      <c r="K180">
        <v>0</v>
      </c>
      <c r="L180">
        <v>191736</v>
      </c>
      <c r="M180">
        <v>510625</v>
      </c>
      <c r="N180">
        <v>9319485</v>
      </c>
      <c r="O180">
        <v>11538</v>
      </c>
      <c r="P180">
        <v>21816</v>
      </c>
      <c r="Q180">
        <v>0</v>
      </c>
      <c r="R180">
        <v>12721</v>
      </c>
      <c r="S180" t="s">
        <v>1136</v>
      </c>
      <c r="T180" s="4">
        <v>1.2999999999999999E-3</v>
      </c>
      <c r="U180" t="s">
        <v>1137</v>
      </c>
      <c r="V180" s="4">
        <v>3.3E-3</v>
      </c>
      <c r="W180" t="s">
        <v>1138</v>
      </c>
      <c r="X180" s="4">
        <v>2.3E-3</v>
      </c>
      <c r="Y180" t="s">
        <v>1137</v>
      </c>
      <c r="Z180" s="4">
        <v>1.1000000000000001E-3</v>
      </c>
      <c r="AA180" t="s">
        <v>1139</v>
      </c>
      <c r="AB180" s="4">
        <v>2.8999999999999998E-3</v>
      </c>
      <c r="AC180" t="s">
        <v>1137</v>
      </c>
      <c r="AD180" t="s">
        <v>1169</v>
      </c>
    </row>
    <row r="181" spans="1:30" hidden="1" x14ac:dyDescent="0.55000000000000004">
      <c r="A181">
        <v>3300834811</v>
      </c>
      <c r="B181">
        <v>16</v>
      </c>
      <c r="C181">
        <v>422408</v>
      </c>
      <c r="D181" t="s">
        <v>1135</v>
      </c>
      <c r="E181">
        <v>0.18</v>
      </c>
      <c r="F181">
        <v>10</v>
      </c>
      <c r="G181">
        <v>4425731</v>
      </c>
      <c r="H181">
        <v>103693655</v>
      </c>
      <c r="I181">
        <v>310729</v>
      </c>
      <c r="J181">
        <v>343541</v>
      </c>
      <c r="K181">
        <v>0</v>
      </c>
      <c r="L181">
        <v>179108</v>
      </c>
      <c r="M181">
        <v>544626</v>
      </c>
      <c r="N181">
        <v>9285142</v>
      </c>
      <c r="O181">
        <v>19187</v>
      </c>
      <c r="P181">
        <v>25281</v>
      </c>
      <c r="Q181">
        <v>0</v>
      </c>
      <c r="R181">
        <v>10856</v>
      </c>
      <c r="S181" t="s">
        <v>1136</v>
      </c>
      <c r="T181" s="4">
        <v>2E-3</v>
      </c>
      <c r="U181" t="s">
        <v>1137</v>
      </c>
      <c r="V181" s="4">
        <v>4.4999999999999997E-3</v>
      </c>
      <c r="W181" t="s">
        <v>1138</v>
      </c>
      <c r="X181" s="4">
        <v>2.8E-3</v>
      </c>
      <c r="Y181" t="s">
        <v>1137</v>
      </c>
      <c r="Z181" s="4">
        <v>1.9E-3</v>
      </c>
      <c r="AA181" t="s">
        <v>1139</v>
      </c>
      <c r="AB181" s="4">
        <v>3.0999999999999999E-3</v>
      </c>
      <c r="AC181" t="s">
        <v>1137</v>
      </c>
      <c r="AD181" t="s">
        <v>1217</v>
      </c>
    </row>
    <row r="182" spans="1:30" hidden="1" x14ac:dyDescent="0.55000000000000004">
      <c r="A182">
        <v>3300910542</v>
      </c>
      <c r="B182">
        <v>10</v>
      </c>
      <c r="C182">
        <v>422407</v>
      </c>
      <c r="D182" t="s">
        <v>1135</v>
      </c>
      <c r="E182">
        <v>0.18</v>
      </c>
      <c r="F182">
        <v>10</v>
      </c>
      <c r="G182">
        <v>4575705</v>
      </c>
      <c r="H182">
        <v>103541381</v>
      </c>
      <c r="I182">
        <v>253811</v>
      </c>
      <c r="J182">
        <v>334328</v>
      </c>
      <c r="K182">
        <v>0</v>
      </c>
      <c r="L182">
        <v>183520</v>
      </c>
      <c r="M182">
        <v>545163</v>
      </c>
      <c r="N182">
        <v>9282636</v>
      </c>
      <c r="O182">
        <v>13766</v>
      </c>
      <c r="P182">
        <v>26622</v>
      </c>
      <c r="Q182">
        <v>0</v>
      </c>
      <c r="R182">
        <v>12330</v>
      </c>
      <c r="S182" t="s">
        <v>1136</v>
      </c>
      <c r="T182" s="4">
        <v>1.4E-3</v>
      </c>
      <c r="U182" t="s">
        <v>1137</v>
      </c>
      <c r="V182" s="4">
        <v>4.1000000000000003E-3</v>
      </c>
      <c r="W182" t="s">
        <v>1138</v>
      </c>
      <c r="X182" s="4">
        <v>2.3E-3</v>
      </c>
      <c r="Y182" t="s">
        <v>1137</v>
      </c>
      <c r="Z182" s="4">
        <v>1.4E-3</v>
      </c>
      <c r="AA182" t="s">
        <v>1139</v>
      </c>
      <c r="AB182" s="4">
        <v>3.0000000000000001E-3</v>
      </c>
      <c r="AC182" t="s">
        <v>1137</v>
      </c>
      <c r="AD182" t="s">
        <v>1163</v>
      </c>
    </row>
    <row r="183" spans="1:30" hidden="1" x14ac:dyDescent="0.55000000000000004">
      <c r="A183">
        <v>3300948026</v>
      </c>
      <c r="B183">
        <v>12</v>
      </c>
      <c r="C183">
        <v>422407</v>
      </c>
      <c r="D183" t="s">
        <v>1135</v>
      </c>
      <c r="E183">
        <v>0.18</v>
      </c>
      <c r="F183">
        <v>10</v>
      </c>
      <c r="G183">
        <v>1853733</v>
      </c>
      <c r="H183">
        <v>106272626</v>
      </c>
      <c r="I183">
        <v>110320</v>
      </c>
      <c r="J183">
        <v>184118</v>
      </c>
      <c r="K183">
        <v>0</v>
      </c>
      <c r="L183">
        <v>143930</v>
      </c>
      <c r="M183">
        <v>290708</v>
      </c>
      <c r="N183">
        <v>9537313</v>
      </c>
      <c r="O183">
        <v>11131</v>
      </c>
      <c r="P183">
        <v>11841</v>
      </c>
      <c r="Q183">
        <v>0</v>
      </c>
      <c r="R183">
        <v>9068</v>
      </c>
      <c r="S183" t="s">
        <v>1136</v>
      </c>
      <c r="T183" s="4">
        <v>2.7000000000000001E-3</v>
      </c>
      <c r="U183" t="s">
        <v>1137</v>
      </c>
      <c r="V183" s="4">
        <v>2.3E-3</v>
      </c>
      <c r="W183" t="s">
        <v>1138</v>
      </c>
      <c r="X183" s="4">
        <v>1E-3</v>
      </c>
      <c r="Y183" t="s">
        <v>1137</v>
      </c>
      <c r="Z183" s="4">
        <v>1.1000000000000001E-3</v>
      </c>
      <c r="AA183" t="s">
        <v>1139</v>
      </c>
      <c r="AB183" s="4">
        <v>1.6999999999999999E-3</v>
      </c>
      <c r="AC183" t="s">
        <v>1137</v>
      </c>
      <c r="AD183" t="s">
        <v>1200</v>
      </c>
    </row>
    <row r="184" spans="1:30" hidden="1" x14ac:dyDescent="0.55000000000000004">
      <c r="A184">
        <v>3301061295</v>
      </c>
      <c r="B184">
        <v>9</v>
      </c>
      <c r="C184">
        <v>422407</v>
      </c>
      <c r="D184" t="s">
        <v>1135</v>
      </c>
      <c r="E184">
        <v>0.18</v>
      </c>
      <c r="F184">
        <v>10</v>
      </c>
      <c r="G184">
        <v>4509046</v>
      </c>
      <c r="H184">
        <v>103608647</v>
      </c>
      <c r="I184">
        <v>379987</v>
      </c>
      <c r="J184">
        <v>351985</v>
      </c>
      <c r="K184">
        <v>0</v>
      </c>
      <c r="L184">
        <v>171108</v>
      </c>
      <c r="M184">
        <v>438475</v>
      </c>
      <c r="N184">
        <v>9389311</v>
      </c>
      <c r="O184">
        <v>1930</v>
      </c>
      <c r="P184">
        <v>8800</v>
      </c>
      <c r="Q184">
        <v>0</v>
      </c>
      <c r="R184">
        <v>7600</v>
      </c>
      <c r="S184" t="s">
        <v>1136</v>
      </c>
      <c r="T184" s="4">
        <v>2.7000000000000001E-3</v>
      </c>
      <c r="U184" t="s">
        <v>1137</v>
      </c>
      <c r="V184" s="4">
        <v>1E-3</v>
      </c>
      <c r="W184" t="s">
        <v>1138</v>
      </c>
      <c r="X184" s="4">
        <v>3.5000000000000001E-3</v>
      </c>
      <c r="Y184" t="s">
        <v>1137</v>
      </c>
      <c r="Z184" s="4">
        <v>1E-4</v>
      </c>
      <c r="AA184" t="s">
        <v>1139</v>
      </c>
      <c r="AB184" s="4">
        <v>3.2000000000000002E-3</v>
      </c>
      <c r="AC184" t="s">
        <v>1137</v>
      </c>
      <c r="AD184" t="s">
        <v>1175</v>
      </c>
    </row>
    <row r="185" spans="1:30" hidden="1" x14ac:dyDescent="0.55000000000000004">
      <c r="A185">
        <v>3301069067</v>
      </c>
      <c r="B185">
        <v>5</v>
      </c>
      <c r="C185">
        <v>422407</v>
      </c>
      <c r="D185" t="s">
        <v>1135</v>
      </c>
      <c r="E185">
        <v>0.18</v>
      </c>
      <c r="F185">
        <v>10</v>
      </c>
      <c r="G185">
        <v>3749420</v>
      </c>
      <c r="H185">
        <v>104369437</v>
      </c>
      <c r="I185">
        <v>254702</v>
      </c>
      <c r="J185">
        <v>280014</v>
      </c>
      <c r="K185">
        <v>0</v>
      </c>
      <c r="L185">
        <v>163842</v>
      </c>
      <c r="M185">
        <v>540180</v>
      </c>
      <c r="N185">
        <v>9289471</v>
      </c>
      <c r="O185">
        <v>11033</v>
      </c>
      <c r="P185">
        <v>21335</v>
      </c>
      <c r="Q185">
        <v>0</v>
      </c>
      <c r="R185">
        <v>12149</v>
      </c>
      <c r="S185" t="s">
        <v>1136</v>
      </c>
      <c r="T185" s="4">
        <v>8.9999999999999998E-4</v>
      </c>
      <c r="U185" t="s">
        <v>1137</v>
      </c>
      <c r="V185" s="4">
        <v>3.2000000000000002E-3</v>
      </c>
      <c r="W185" t="s">
        <v>1138</v>
      </c>
      <c r="X185" s="4">
        <v>2.3E-3</v>
      </c>
      <c r="Y185" t="s">
        <v>1137</v>
      </c>
      <c r="Z185" s="4">
        <v>1.1000000000000001E-3</v>
      </c>
      <c r="AA185" t="s">
        <v>1139</v>
      </c>
      <c r="AB185" s="4">
        <v>2.5000000000000001E-3</v>
      </c>
      <c r="AC185" t="s">
        <v>1137</v>
      </c>
      <c r="AD185" t="s">
        <v>1189</v>
      </c>
    </row>
    <row r="186" spans="1:30" x14ac:dyDescent="0.55000000000000004">
      <c r="A186">
        <v>3301170923</v>
      </c>
      <c r="B186">
        <v>17</v>
      </c>
      <c r="C186">
        <v>422408</v>
      </c>
      <c r="D186" t="s">
        <v>1135</v>
      </c>
      <c r="E186">
        <v>0.18</v>
      </c>
      <c r="F186">
        <v>10</v>
      </c>
      <c r="G186">
        <v>4049651</v>
      </c>
      <c r="H186">
        <v>104076974</v>
      </c>
      <c r="I186">
        <v>327066</v>
      </c>
      <c r="J186">
        <v>331254</v>
      </c>
      <c r="K186">
        <v>0</v>
      </c>
      <c r="L186">
        <v>179039</v>
      </c>
      <c r="M186">
        <v>552678</v>
      </c>
      <c r="N186">
        <v>9277474</v>
      </c>
      <c r="O186">
        <v>15637</v>
      </c>
      <c r="P186">
        <v>24969</v>
      </c>
      <c r="Q186">
        <v>0</v>
      </c>
      <c r="R186">
        <v>11103</v>
      </c>
      <c r="S186" t="s">
        <v>1136</v>
      </c>
      <c r="T186" s="4">
        <v>2.0999999999999999E-3</v>
      </c>
      <c r="U186" t="s">
        <v>1137</v>
      </c>
      <c r="V186" s="4">
        <v>4.1000000000000003E-3</v>
      </c>
      <c r="W186" t="s">
        <v>1138</v>
      </c>
      <c r="X186" s="4">
        <v>3.0000000000000001E-3</v>
      </c>
      <c r="Y186" t="s">
        <v>1137</v>
      </c>
      <c r="Z186" s="4">
        <v>1.5E-3</v>
      </c>
      <c r="AA186" t="s">
        <v>1139</v>
      </c>
      <c r="AB186" s="4">
        <v>3.0000000000000001E-3</v>
      </c>
      <c r="AC186" t="s">
        <v>1137</v>
      </c>
      <c r="AD186" t="s">
        <v>1217</v>
      </c>
    </row>
    <row r="187" spans="1:30" hidden="1" x14ac:dyDescent="0.55000000000000004">
      <c r="A187">
        <v>3301237828</v>
      </c>
      <c r="B187">
        <v>13</v>
      </c>
      <c r="C187">
        <v>422407</v>
      </c>
      <c r="D187" t="s">
        <v>1135</v>
      </c>
      <c r="E187">
        <v>0.18</v>
      </c>
      <c r="F187">
        <v>10</v>
      </c>
      <c r="G187">
        <v>4933561</v>
      </c>
      <c r="H187">
        <v>103192056</v>
      </c>
      <c r="I187">
        <v>541503</v>
      </c>
      <c r="J187">
        <v>460390</v>
      </c>
      <c r="K187">
        <v>0</v>
      </c>
      <c r="L187">
        <v>184442</v>
      </c>
      <c r="M187">
        <v>528267</v>
      </c>
      <c r="N187">
        <v>9299327</v>
      </c>
      <c r="O187">
        <v>14438</v>
      </c>
      <c r="P187">
        <v>24646</v>
      </c>
      <c r="Q187">
        <v>0</v>
      </c>
      <c r="R187">
        <v>12112</v>
      </c>
      <c r="S187" t="s">
        <v>1136</v>
      </c>
      <c r="T187" s="4">
        <v>1.2999999999999999E-3</v>
      </c>
      <c r="U187" t="s">
        <v>1137</v>
      </c>
      <c r="V187" s="4">
        <v>3.8999999999999998E-3</v>
      </c>
      <c r="W187" t="s">
        <v>1138</v>
      </c>
      <c r="X187" s="4">
        <v>1E-3</v>
      </c>
      <c r="Y187" t="s">
        <v>1137</v>
      </c>
      <c r="Z187" s="4">
        <v>1.4E-3</v>
      </c>
      <c r="AA187" t="s">
        <v>1139</v>
      </c>
      <c r="AB187" s="4">
        <v>2.0000000000000001E-4</v>
      </c>
      <c r="AC187" t="s">
        <v>1137</v>
      </c>
      <c r="AD187" t="s">
        <v>1217</v>
      </c>
    </row>
    <row r="188" spans="1:30" hidden="1" x14ac:dyDescent="0.55000000000000004">
      <c r="A188">
        <v>3301253406</v>
      </c>
      <c r="B188">
        <v>3</v>
      </c>
      <c r="C188">
        <v>422407</v>
      </c>
      <c r="D188" t="s">
        <v>1135</v>
      </c>
      <c r="E188">
        <v>0.18</v>
      </c>
      <c r="F188">
        <v>10</v>
      </c>
      <c r="G188">
        <v>4721701</v>
      </c>
      <c r="H188">
        <v>103398360</v>
      </c>
      <c r="I188">
        <v>243081</v>
      </c>
      <c r="J188">
        <v>349444</v>
      </c>
      <c r="K188">
        <v>0</v>
      </c>
      <c r="L188">
        <v>210312</v>
      </c>
      <c r="M188">
        <v>543899</v>
      </c>
      <c r="N188">
        <v>9286029</v>
      </c>
      <c r="O188">
        <v>11801</v>
      </c>
      <c r="P188">
        <v>23236</v>
      </c>
      <c r="Q188">
        <v>0</v>
      </c>
      <c r="R188">
        <v>12484</v>
      </c>
      <c r="S188" t="s">
        <v>1136</v>
      </c>
      <c r="T188" s="4">
        <v>1.5E-3</v>
      </c>
      <c r="U188" t="s">
        <v>1137</v>
      </c>
      <c r="V188" s="4">
        <v>3.5000000000000001E-3</v>
      </c>
      <c r="W188" t="s">
        <v>1138</v>
      </c>
      <c r="X188" s="4">
        <v>2.2000000000000001E-3</v>
      </c>
      <c r="Y188" t="s">
        <v>1137</v>
      </c>
      <c r="Z188" s="4">
        <v>1.1999999999999999E-3</v>
      </c>
      <c r="AA188" t="s">
        <v>1139</v>
      </c>
      <c r="AB188" s="4">
        <v>3.2000000000000002E-3</v>
      </c>
      <c r="AC188" t="s">
        <v>1137</v>
      </c>
      <c r="AD188" t="s">
        <v>1216</v>
      </c>
    </row>
    <row r="189" spans="1:30" hidden="1" x14ac:dyDescent="0.55000000000000004">
      <c r="A189">
        <v>3600425321</v>
      </c>
      <c r="B189">
        <v>8</v>
      </c>
      <c r="C189">
        <v>460807</v>
      </c>
      <c r="D189" t="s">
        <v>1135</v>
      </c>
      <c r="E189">
        <v>0.18</v>
      </c>
      <c r="F189">
        <v>11</v>
      </c>
      <c r="G189">
        <v>5037792</v>
      </c>
      <c r="H189">
        <v>112908532</v>
      </c>
      <c r="I189">
        <v>334620</v>
      </c>
      <c r="J189">
        <v>375835</v>
      </c>
      <c r="K189">
        <v>0</v>
      </c>
      <c r="L189">
        <v>197414</v>
      </c>
      <c r="M189">
        <v>540927</v>
      </c>
      <c r="N189">
        <v>9289068</v>
      </c>
      <c r="O189">
        <v>13944</v>
      </c>
      <c r="P189">
        <v>20766</v>
      </c>
      <c r="Q189">
        <v>0</v>
      </c>
      <c r="R189">
        <v>8665</v>
      </c>
      <c r="S189" t="s">
        <v>1136</v>
      </c>
      <c r="T189" s="4">
        <v>2.3E-3</v>
      </c>
      <c r="U189" t="s">
        <v>1137</v>
      </c>
      <c r="V189" s="4">
        <v>3.5000000000000001E-3</v>
      </c>
      <c r="W189" t="s">
        <v>1138</v>
      </c>
      <c r="X189" s="4">
        <v>2.8E-3</v>
      </c>
      <c r="Y189" t="s">
        <v>1137</v>
      </c>
      <c r="Z189" s="4">
        <v>1.4E-3</v>
      </c>
      <c r="AA189" t="s">
        <v>1139</v>
      </c>
      <c r="AB189" s="4">
        <v>3.0999999999999999E-3</v>
      </c>
      <c r="AC189" t="s">
        <v>1137</v>
      </c>
      <c r="AD189" t="s">
        <v>1189</v>
      </c>
    </row>
    <row r="190" spans="1:30" hidden="1" x14ac:dyDescent="0.55000000000000004">
      <c r="A190">
        <v>3600542483</v>
      </c>
      <c r="B190">
        <v>11</v>
      </c>
      <c r="C190">
        <v>460807</v>
      </c>
      <c r="D190" t="s">
        <v>1135</v>
      </c>
      <c r="E190">
        <v>0.18</v>
      </c>
      <c r="F190">
        <v>11</v>
      </c>
      <c r="G190">
        <v>4573812</v>
      </c>
      <c r="H190">
        <v>113380313</v>
      </c>
      <c r="I190">
        <v>308012</v>
      </c>
      <c r="J190">
        <v>365197</v>
      </c>
      <c r="K190">
        <v>0</v>
      </c>
      <c r="L190">
        <v>196612</v>
      </c>
      <c r="M190">
        <v>545057</v>
      </c>
      <c r="N190">
        <v>9284429</v>
      </c>
      <c r="O190">
        <v>8612</v>
      </c>
      <c r="P190">
        <v>24187</v>
      </c>
      <c r="Q190">
        <v>0</v>
      </c>
      <c r="R190">
        <v>8547</v>
      </c>
      <c r="S190" t="s">
        <v>1136</v>
      </c>
      <c r="T190" s="4">
        <v>2E-3</v>
      </c>
      <c r="U190" t="s">
        <v>1137</v>
      </c>
      <c r="V190" s="4">
        <v>3.3E-3</v>
      </c>
      <c r="W190" t="s">
        <v>1138</v>
      </c>
      <c r="X190" s="4">
        <v>2.5999999999999999E-3</v>
      </c>
      <c r="Y190" t="s">
        <v>1137</v>
      </c>
      <c r="Z190" s="4">
        <v>8.0000000000000004E-4</v>
      </c>
      <c r="AA190" t="s">
        <v>1139</v>
      </c>
      <c r="AB190" s="4">
        <v>3.0000000000000001E-3</v>
      </c>
      <c r="AC190" t="s">
        <v>1137</v>
      </c>
      <c r="AD190" t="s">
        <v>1159</v>
      </c>
    </row>
    <row r="191" spans="1:30" hidden="1" x14ac:dyDescent="0.55000000000000004">
      <c r="A191">
        <v>3600588965</v>
      </c>
      <c r="B191">
        <v>2</v>
      </c>
      <c r="C191">
        <v>460807</v>
      </c>
      <c r="D191" t="s">
        <v>1135</v>
      </c>
      <c r="E191">
        <v>0.18</v>
      </c>
      <c r="F191">
        <v>11</v>
      </c>
      <c r="G191">
        <v>4068663</v>
      </c>
      <c r="H191">
        <v>113878326</v>
      </c>
      <c r="I191">
        <v>352364</v>
      </c>
      <c r="J191">
        <v>332804</v>
      </c>
      <c r="K191">
        <v>0</v>
      </c>
      <c r="L191">
        <v>168384</v>
      </c>
      <c r="M191">
        <v>532099</v>
      </c>
      <c r="N191">
        <v>9295557</v>
      </c>
      <c r="O191">
        <v>17936</v>
      </c>
      <c r="P191">
        <v>27518</v>
      </c>
      <c r="Q191">
        <v>0</v>
      </c>
      <c r="R191">
        <v>12634</v>
      </c>
      <c r="S191" t="s">
        <v>1136</v>
      </c>
      <c r="T191" s="4">
        <v>2.0999999999999999E-3</v>
      </c>
      <c r="U191" t="s">
        <v>1137</v>
      </c>
      <c r="V191" s="4">
        <v>4.5999999999999999E-3</v>
      </c>
      <c r="W191" t="s">
        <v>1138</v>
      </c>
      <c r="X191" s="4">
        <v>2.8999999999999998E-3</v>
      </c>
      <c r="Y191" t="s">
        <v>1137</v>
      </c>
      <c r="Z191" s="4">
        <v>1.8E-3</v>
      </c>
      <c r="AA191" t="s">
        <v>1139</v>
      </c>
      <c r="AB191" s="4">
        <v>2.8E-3</v>
      </c>
      <c r="AC191" t="s">
        <v>1137</v>
      </c>
      <c r="AD191" t="s">
        <v>1206</v>
      </c>
    </row>
    <row r="192" spans="1:30" hidden="1" x14ac:dyDescent="0.55000000000000004">
      <c r="A192">
        <v>3600603082</v>
      </c>
      <c r="B192">
        <v>6</v>
      </c>
      <c r="C192">
        <v>460807</v>
      </c>
      <c r="D192" t="s">
        <v>1135</v>
      </c>
      <c r="E192">
        <v>0.18</v>
      </c>
      <c r="F192">
        <v>11</v>
      </c>
      <c r="G192">
        <v>5205315</v>
      </c>
      <c r="H192">
        <v>112743862</v>
      </c>
      <c r="I192">
        <v>225623</v>
      </c>
      <c r="J192">
        <v>339038</v>
      </c>
      <c r="K192">
        <v>0</v>
      </c>
      <c r="L192">
        <v>203683</v>
      </c>
      <c r="M192">
        <v>543928</v>
      </c>
      <c r="N192">
        <v>9285906</v>
      </c>
      <c r="O192">
        <v>9611</v>
      </c>
      <c r="P192">
        <v>22721</v>
      </c>
      <c r="Q192">
        <v>0</v>
      </c>
      <c r="R192">
        <v>13626</v>
      </c>
      <c r="S192" t="s">
        <v>1136</v>
      </c>
      <c r="T192" s="4">
        <v>1.1000000000000001E-3</v>
      </c>
      <c r="U192" t="s">
        <v>1137</v>
      </c>
      <c r="V192" s="4">
        <v>3.2000000000000002E-3</v>
      </c>
      <c r="W192" t="s">
        <v>1138</v>
      </c>
      <c r="X192" s="4">
        <v>1.9E-3</v>
      </c>
      <c r="Y192" t="s">
        <v>1137</v>
      </c>
      <c r="Z192" s="4">
        <v>8.9999999999999998E-4</v>
      </c>
      <c r="AA192" t="s">
        <v>1139</v>
      </c>
      <c r="AB192" s="4">
        <v>2.8E-3</v>
      </c>
      <c r="AC192" t="s">
        <v>1137</v>
      </c>
      <c r="AD192" t="s">
        <v>1216</v>
      </c>
    </row>
    <row r="193" spans="1:30" hidden="1" x14ac:dyDescent="0.55000000000000004">
      <c r="A193">
        <v>3600700766</v>
      </c>
      <c r="B193">
        <v>4</v>
      </c>
      <c r="C193">
        <v>460807</v>
      </c>
      <c r="D193" t="s">
        <v>1135</v>
      </c>
      <c r="E193">
        <v>0.18</v>
      </c>
      <c r="F193">
        <v>11</v>
      </c>
      <c r="G193">
        <v>2257158</v>
      </c>
      <c r="H193">
        <v>115696660</v>
      </c>
      <c r="I193">
        <v>164150</v>
      </c>
      <c r="J193">
        <v>231200</v>
      </c>
      <c r="K193">
        <v>0</v>
      </c>
      <c r="L193">
        <v>150633</v>
      </c>
      <c r="M193">
        <v>502432</v>
      </c>
      <c r="N193">
        <v>9325049</v>
      </c>
      <c r="O193">
        <v>8052</v>
      </c>
      <c r="P193">
        <v>26578</v>
      </c>
      <c r="Q193">
        <v>0</v>
      </c>
      <c r="R193">
        <v>14102</v>
      </c>
      <c r="S193" t="s">
        <v>1136</v>
      </c>
      <c r="T193" s="4">
        <v>3.3E-3</v>
      </c>
      <c r="U193" t="s">
        <v>1137</v>
      </c>
      <c r="V193" s="4">
        <v>3.5000000000000001E-3</v>
      </c>
      <c r="W193" t="s">
        <v>1138</v>
      </c>
      <c r="X193" s="4">
        <v>1.2999999999999999E-3</v>
      </c>
      <c r="Y193" t="s">
        <v>1137</v>
      </c>
      <c r="Z193" s="4">
        <v>8.0000000000000004E-4</v>
      </c>
      <c r="AA193" t="s">
        <v>1139</v>
      </c>
      <c r="AB193" s="4">
        <v>1.9E-3</v>
      </c>
      <c r="AC193" t="s">
        <v>1137</v>
      </c>
      <c r="AD193" t="s">
        <v>1163</v>
      </c>
    </row>
    <row r="194" spans="1:30" hidden="1" x14ac:dyDescent="0.55000000000000004">
      <c r="A194">
        <v>3600735051</v>
      </c>
      <c r="B194">
        <v>1</v>
      </c>
      <c r="C194">
        <v>460807</v>
      </c>
      <c r="D194" t="s">
        <v>1135</v>
      </c>
      <c r="E194">
        <v>0.18</v>
      </c>
      <c r="F194">
        <v>11</v>
      </c>
      <c r="G194">
        <v>5541893</v>
      </c>
      <c r="H194">
        <v>112407847</v>
      </c>
      <c r="I194">
        <v>277885</v>
      </c>
      <c r="J194">
        <v>341013</v>
      </c>
      <c r="K194">
        <v>0</v>
      </c>
      <c r="L194">
        <v>184997</v>
      </c>
      <c r="M194">
        <v>553551</v>
      </c>
      <c r="N194">
        <v>9276361</v>
      </c>
      <c r="O194">
        <v>12351</v>
      </c>
      <c r="P194">
        <v>28344</v>
      </c>
      <c r="Q194">
        <v>0</v>
      </c>
      <c r="R194">
        <v>14205</v>
      </c>
      <c r="S194" t="s">
        <v>1136</v>
      </c>
      <c r="T194" s="4">
        <v>1.6000000000000001E-3</v>
      </c>
      <c r="U194" t="s">
        <v>1137</v>
      </c>
      <c r="V194" s="4">
        <v>4.1000000000000003E-3</v>
      </c>
      <c r="W194" t="s">
        <v>1138</v>
      </c>
      <c r="X194" s="4">
        <v>2.3E-3</v>
      </c>
      <c r="Y194" t="s">
        <v>1137</v>
      </c>
      <c r="Z194" s="4">
        <v>1.1999999999999999E-3</v>
      </c>
      <c r="AA194" t="s">
        <v>1139</v>
      </c>
      <c r="AB194" s="4">
        <v>2.8E-3</v>
      </c>
      <c r="AC194" t="s">
        <v>1137</v>
      </c>
      <c r="AD194" t="s">
        <v>1206</v>
      </c>
    </row>
    <row r="195" spans="1:30" hidden="1" x14ac:dyDescent="0.55000000000000004">
      <c r="A195">
        <v>3600754111</v>
      </c>
      <c r="B195">
        <v>7</v>
      </c>
      <c r="C195">
        <v>460807</v>
      </c>
      <c r="D195" t="s">
        <v>1135</v>
      </c>
      <c r="E195">
        <v>0.18</v>
      </c>
      <c r="F195">
        <v>11</v>
      </c>
      <c r="G195">
        <v>5011309</v>
      </c>
      <c r="H195">
        <v>112939243</v>
      </c>
      <c r="I195">
        <v>190455</v>
      </c>
      <c r="J195">
        <v>298908</v>
      </c>
      <c r="K195">
        <v>0</v>
      </c>
      <c r="L195">
        <v>180381</v>
      </c>
      <c r="M195">
        <v>545330</v>
      </c>
      <c r="N195">
        <v>9284525</v>
      </c>
      <c r="O195">
        <v>8504</v>
      </c>
      <c r="P195">
        <v>25444</v>
      </c>
      <c r="Q195">
        <v>0</v>
      </c>
      <c r="R195">
        <v>12254</v>
      </c>
      <c r="S195" t="s">
        <v>1136</v>
      </c>
      <c r="T195" s="4">
        <v>5.0000000000000001E-4</v>
      </c>
      <c r="U195" t="s">
        <v>1137</v>
      </c>
      <c r="V195" s="4">
        <v>3.3999999999999998E-3</v>
      </c>
      <c r="W195" t="s">
        <v>1138</v>
      </c>
      <c r="X195" s="4">
        <v>1.6000000000000001E-3</v>
      </c>
      <c r="Y195" t="s">
        <v>1137</v>
      </c>
      <c r="Z195" s="4">
        <v>8.0000000000000004E-4</v>
      </c>
      <c r="AA195" t="s">
        <v>1139</v>
      </c>
      <c r="AB195" s="4">
        <v>2.5000000000000001E-3</v>
      </c>
      <c r="AC195" t="s">
        <v>1137</v>
      </c>
      <c r="AD195" t="s">
        <v>1217</v>
      </c>
    </row>
    <row r="196" spans="1:30" hidden="1" x14ac:dyDescent="0.55000000000000004">
      <c r="A196">
        <v>3600802539</v>
      </c>
      <c r="B196">
        <v>14</v>
      </c>
      <c r="C196">
        <v>460807</v>
      </c>
      <c r="D196" t="s">
        <v>1135</v>
      </c>
      <c r="E196">
        <v>0.18</v>
      </c>
      <c r="F196">
        <v>11</v>
      </c>
      <c r="G196">
        <v>4719219</v>
      </c>
      <c r="H196">
        <v>113232720</v>
      </c>
      <c r="I196">
        <v>308499</v>
      </c>
      <c r="J196">
        <v>325797</v>
      </c>
      <c r="K196">
        <v>0</v>
      </c>
      <c r="L196">
        <v>182111</v>
      </c>
      <c r="M196">
        <v>526548</v>
      </c>
      <c r="N196">
        <v>9301067</v>
      </c>
      <c r="O196">
        <v>9228</v>
      </c>
      <c r="P196">
        <v>27288</v>
      </c>
      <c r="Q196">
        <v>0</v>
      </c>
      <c r="R196">
        <v>16413</v>
      </c>
      <c r="S196" t="s">
        <v>1136</v>
      </c>
      <c r="T196" s="4">
        <v>1.6999999999999999E-3</v>
      </c>
      <c r="U196" t="s">
        <v>1137</v>
      </c>
      <c r="V196" s="4">
        <v>3.7000000000000002E-3</v>
      </c>
      <c r="W196" t="s">
        <v>1138</v>
      </c>
      <c r="X196" s="4">
        <v>2.5999999999999999E-3</v>
      </c>
      <c r="Y196" t="s">
        <v>1137</v>
      </c>
      <c r="Z196" s="4">
        <v>8.9999999999999998E-4</v>
      </c>
      <c r="AA196" t="s">
        <v>1139</v>
      </c>
      <c r="AB196" s="4">
        <v>2.7000000000000001E-3</v>
      </c>
      <c r="AC196" t="s">
        <v>1137</v>
      </c>
      <c r="AD196" t="s">
        <v>1163</v>
      </c>
    </row>
    <row r="197" spans="1:30" hidden="1" x14ac:dyDescent="0.55000000000000004">
      <c r="A197">
        <v>3600815005</v>
      </c>
      <c r="B197">
        <v>15</v>
      </c>
      <c r="C197">
        <v>460807</v>
      </c>
      <c r="D197" t="s">
        <v>1135</v>
      </c>
      <c r="E197">
        <v>0.18</v>
      </c>
      <c r="F197">
        <v>11</v>
      </c>
      <c r="G197">
        <v>4603965</v>
      </c>
      <c r="H197">
        <v>113347323</v>
      </c>
      <c r="I197">
        <v>265188</v>
      </c>
      <c r="J197">
        <v>345418</v>
      </c>
      <c r="K197">
        <v>0</v>
      </c>
      <c r="L197">
        <v>207017</v>
      </c>
      <c r="M197">
        <v>534630</v>
      </c>
      <c r="N197">
        <v>9293035</v>
      </c>
      <c r="O197">
        <v>7991</v>
      </c>
      <c r="P197">
        <v>25921</v>
      </c>
      <c r="Q197">
        <v>0</v>
      </c>
      <c r="R197">
        <v>15281</v>
      </c>
      <c r="S197" t="s">
        <v>1136</v>
      </c>
      <c r="T197" s="4">
        <v>1.5E-3</v>
      </c>
      <c r="U197" t="s">
        <v>1137</v>
      </c>
      <c r="V197" s="4">
        <v>3.3999999999999998E-3</v>
      </c>
      <c r="W197" t="s">
        <v>1138</v>
      </c>
      <c r="X197" s="4">
        <v>2.2000000000000001E-3</v>
      </c>
      <c r="Y197" t="s">
        <v>1137</v>
      </c>
      <c r="Z197" s="4">
        <v>8.0000000000000004E-4</v>
      </c>
      <c r="AA197" t="s">
        <v>1139</v>
      </c>
      <c r="AB197" s="4">
        <v>2.8999999999999998E-3</v>
      </c>
      <c r="AC197" t="s">
        <v>1137</v>
      </c>
      <c r="AD197" t="s">
        <v>1183</v>
      </c>
    </row>
    <row r="198" spans="1:30" hidden="1" x14ac:dyDescent="0.55000000000000004">
      <c r="A198">
        <v>3600833193</v>
      </c>
      <c r="B198">
        <v>16</v>
      </c>
      <c r="C198">
        <v>460808</v>
      </c>
      <c r="D198" t="s">
        <v>1135</v>
      </c>
      <c r="E198">
        <v>0.18</v>
      </c>
      <c r="F198">
        <v>11</v>
      </c>
      <c r="G198">
        <v>4959548</v>
      </c>
      <c r="H198">
        <v>112989658</v>
      </c>
      <c r="I198">
        <v>317483</v>
      </c>
      <c r="J198">
        <v>368741</v>
      </c>
      <c r="K198">
        <v>0</v>
      </c>
      <c r="L198">
        <v>194972</v>
      </c>
      <c r="M198">
        <v>533814</v>
      </c>
      <c r="N198">
        <v>9296003</v>
      </c>
      <c r="O198">
        <v>6754</v>
      </c>
      <c r="P198">
        <v>25200</v>
      </c>
      <c r="Q198">
        <v>0</v>
      </c>
      <c r="R198">
        <v>15864</v>
      </c>
      <c r="S198" t="s">
        <v>1136</v>
      </c>
      <c r="T198" s="4">
        <v>2.0999999999999999E-3</v>
      </c>
      <c r="U198" t="s">
        <v>1137</v>
      </c>
      <c r="V198" s="4">
        <v>3.2000000000000002E-3</v>
      </c>
      <c r="W198" t="s">
        <v>1138</v>
      </c>
      <c r="X198" s="4">
        <v>2.5999999999999999E-3</v>
      </c>
      <c r="Y198" t="s">
        <v>1137</v>
      </c>
      <c r="Z198" s="4">
        <v>5.9999999999999995E-4</v>
      </c>
      <c r="AA198" t="s">
        <v>1139</v>
      </c>
      <c r="AB198" s="4">
        <v>3.0999999999999999E-3</v>
      </c>
      <c r="AC198" t="s">
        <v>1137</v>
      </c>
      <c r="AD198" t="s">
        <v>1217</v>
      </c>
    </row>
    <row r="199" spans="1:30" hidden="1" x14ac:dyDescent="0.55000000000000004">
      <c r="A199">
        <v>3600909329</v>
      </c>
      <c r="B199">
        <v>10</v>
      </c>
      <c r="C199">
        <v>460807</v>
      </c>
      <c r="D199" t="s">
        <v>1135</v>
      </c>
      <c r="E199">
        <v>0.18</v>
      </c>
      <c r="F199">
        <v>11</v>
      </c>
      <c r="G199">
        <v>5130650</v>
      </c>
      <c r="H199">
        <v>112816215</v>
      </c>
      <c r="I199">
        <v>266095</v>
      </c>
      <c r="J199">
        <v>361513</v>
      </c>
      <c r="K199">
        <v>0</v>
      </c>
      <c r="L199">
        <v>198547</v>
      </c>
      <c r="M199">
        <v>554942</v>
      </c>
      <c r="N199">
        <v>9274834</v>
      </c>
      <c r="O199">
        <v>12284</v>
      </c>
      <c r="P199">
        <v>27185</v>
      </c>
      <c r="Q199">
        <v>0</v>
      </c>
      <c r="R199">
        <v>15027</v>
      </c>
      <c r="S199" t="s">
        <v>1136</v>
      </c>
      <c r="T199" s="4">
        <v>1.6000000000000001E-3</v>
      </c>
      <c r="U199" t="s">
        <v>1137</v>
      </c>
      <c r="V199" s="4">
        <v>4.0000000000000001E-3</v>
      </c>
      <c r="W199" t="s">
        <v>1138</v>
      </c>
      <c r="X199" s="4">
        <v>2.2000000000000001E-3</v>
      </c>
      <c r="Y199" t="s">
        <v>1137</v>
      </c>
      <c r="Z199" s="4">
        <v>1.1999999999999999E-3</v>
      </c>
      <c r="AA199" t="s">
        <v>1139</v>
      </c>
      <c r="AB199" s="4">
        <v>3.0000000000000001E-3</v>
      </c>
      <c r="AC199" t="s">
        <v>1137</v>
      </c>
      <c r="AD199" t="s">
        <v>1163</v>
      </c>
    </row>
    <row r="200" spans="1:30" hidden="1" x14ac:dyDescent="0.55000000000000004">
      <c r="A200">
        <v>3600946839</v>
      </c>
      <c r="B200">
        <v>12</v>
      </c>
      <c r="C200">
        <v>460807</v>
      </c>
      <c r="D200" t="s">
        <v>1135</v>
      </c>
      <c r="E200">
        <v>0.18</v>
      </c>
      <c r="F200">
        <v>11</v>
      </c>
      <c r="G200">
        <v>2397167</v>
      </c>
      <c r="H200">
        <v>115559212</v>
      </c>
      <c r="I200">
        <v>120171</v>
      </c>
      <c r="J200">
        <v>211004</v>
      </c>
      <c r="K200">
        <v>0</v>
      </c>
      <c r="L200">
        <v>160071</v>
      </c>
      <c r="M200">
        <v>543431</v>
      </c>
      <c r="N200">
        <v>9286586</v>
      </c>
      <c r="O200">
        <v>9851</v>
      </c>
      <c r="P200">
        <v>26886</v>
      </c>
      <c r="Q200">
        <v>0</v>
      </c>
      <c r="R200">
        <v>16141</v>
      </c>
      <c r="S200" t="s">
        <v>1136</v>
      </c>
      <c r="T200" s="4">
        <v>2.8E-3</v>
      </c>
      <c r="U200" t="s">
        <v>1137</v>
      </c>
      <c r="V200" s="4">
        <v>3.7000000000000002E-3</v>
      </c>
      <c r="W200" t="s">
        <v>1138</v>
      </c>
      <c r="X200" s="4">
        <v>1E-3</v>
      </c>
      <c r="Y200" t="s">
        <v>1137</v>
      </c>
      <c r="Z200" s="4">
        <v>1E-3</v>
      </c>
      <c r="AA200" t="s">
        <v>1139</v>
      </c>
      <c r="AB200" s="4">
        <v>1.6999999999999999E-3</v>
      </c>
      <c r="AC200" t="s">
        <v>1137</v>
      </c>
      <c r="AD200" t="s">
        <v>1163</v>
      </c>
    </row>
    <row r="201" spans="1:30" hidden="1" x14ac:dyDescent="0.55000000000000004">
      <c r="A201">
        <v>3601060956</v>
      </c>
      <c r="B201">
        <v>9</v>
      </c>
      <c r="C201">
        <v>460807</v>
      </c>
      <c r="D201" t="s">
        <v>1135</v>
      </c>
      <c r="E201">
        <v>0.18</v>
      </c>
      <c r="F201">
        <v>11</v>
      </c>
      <c r="G201">
        <v>5097640</v>
      </c>
      <c r="H201">
        <v>112850152</v>
      </c>
      <c r="I201">
        <v>451192</v>
      </c>
      <c r="J201">
        <v>392732</v>
      </c>
      <c r="K201">
        <v>0</v>
      </c>
      <c r="L201">
        <v>180248</v>
      </c>
      <c r="M201">
        <v>588591</v>
      </c>
      <c r="N201">
        <v>9241505</v>
      </c>
      <c r="O201">
        <v>71205</v>
      </c>
      <c r="P201">
        <v>40747</v>
      </c>
      <c r="Q201">
        <v>0</v>
      </c>
      <c r="R201">
        <v>9140</v>
      </c>
      <c r="S201" t="s">
        <v>1136</v>
      </c>
      <c r="T201" s="4">
        <v>3.5000000000000001E-3</v>
      </c>
      <c r="U201" t="s">
        <v>1137</v>
      </c>
      <c r="V201" s="4">
        <v>1.1299999999999999E-2</v>
      </c>
      <c r="W201" t="s">
        <v>1138</v>
      </c>
      <c r="X201" s="4">
        <v>1E-4</v>
      </c>
      <c r="Y201" t="s">
        <v>1137</v>
      </c>
      <c r="Z201" s="4">
        <v>7.1999999999999998E-3</v>
      </c>
      <c r="AA201" t="s">
        <v>1139</v>
      </c>
      <c r="AB201" s="4">
        <v>3.3E-3</v>
      </c>
      <c r="AC201" t="s">
        <v>1137</v>
      </c>
      <c r="AD201" t="s">
        <v>1185</v>
      </c>
    </row>
    <row r="202" spans="1:30" hidden="1" x14ac:dyDescent="0.55000000000000004">
      <c r="A202">
        <v>3601067956</v>
      </c>
      <c r="B202">
        <v>5</v>
      </c>
      <c r="C202">
        <v>460807</v>
      </c>
      <c r="D202" t="s">
        <v>1135</v>
      </c>
      <c r="E202">
        <v>0.18</v>
      </c>
      <c r="F202">
        <v>11</v>
      </c>
      <c r="G202">
        <v>4300986</v>
      </c>
      <c r="H202">
        <v>113647529</v>
      </c>
      <c r="I202">
        <v>265200</v>
      </c>
      <c r="J202">
        <v>306849</v>
      </c>
      <c r="K202">
        <v>0</v>
      </c>
      <c r="L202">
        <v>176333</v>
      </c>
      <c r="M202">
        <v>551563</v>
      </c>
      <c r="N202">
        <v>9278092</v>
      </c>
      <c r="O202">
        <v>10498</v>
      </c>
      <c r="P202">
        <v>26835</v>
      </c>
      <c r="Q202">
        <v>0</v>
      </c>
      <c r="R202">
        <v>12491</v>
      </c>
      <c r="S202" t="s">
        <v>1136</v>
      </c>
      <c r="T202" s="4">
        <v>1.1999999999999999E-3</v>
      </c>
      <c r="U202" t="s">
        <v>1137</v>
      </c>
      <c r="V202" s="4">
        <v>3.7000000000000002E-3</v>
      </c>
      <c r="W202" t="s">
        <v>1138</v>
      </c>
      <c r="X202" s="4">
        <v>2.2000000000000001E-3</v>
      </c>
      <c r="Y202" t="s">
        <v>1137</v>
      </c>
      <c r="Z202" s="4">
        <v>1E-3</v>
      </c>
      <c r="AA202" t="s">
        <v>1139</v>
      </c>
      <c r="AB202" s="4">
        <v>2.5999999999999999E-3</v>
      </c>
      <c r="AC202" t="s">
        <v>1137</v>
      </c>
      <c r="AD202" t="s">
        <v>1163</v>
      </c>
    </row>
    <row r="203" spans="1:30" x14ac:dyDescent="0.55000000000000004">
      <c r="A203">
        <v>3601169319</v>
      </c>
      <c r="B203">
        <v>17</v>
      </c>
      <c r="C203">
        <v>460808</v>
      </c>
      <c r="D203" t="s">
        <v>1135</v>
      </c>
      <c r="E203">
        <v>0.18</v>
      </c>
      <c r="F203">
        <v>11</v>
      </c>
      <c r="G203">
        <v>4592191</v>
      </c>
      <c r="H203">
        <v>113364476</v>
      </c>
      <c r="I203">
        <v>335962</v>
      </c>
      <c r="J203">
        <v>358531</v>
      </c>
      <c r="K203">
        <v>0</v>
      </c>
      <c r="L203">
        <v>192311</v>
      </c>
      <c r="M203">
        <v>542537</v>
      </c>
      <c r="N203">
        <v>9287502</v>
      </c>
      <c r="O203">
        <v>8896</v>
      </c>
      <c r="P203">
        <v>27277</v>
      </c>
      <c r="Q203">
        <v>0</v>
      </c>
      <c r="R203">
        <v>13272</v>
      </c>
      <c r="S203" t="s">
        <v>1136</v>
      </c>
      <c r="T203" s="4">
        <v>2.2000000000000001E-3</v>
      </c>
      <c r="U203" t="s">
        <v>1137</v>
      </c>
      <c r="V203" s="4">
        <v>3.5999999999999999E-3</v>
      </c>
      <c r="W203" t="s">
        <v>1138</v>
      </c>
      <c r="X203" s="4">
        <v>2.8E-3</v>
      </c>
      <c r="Y203" t="s">
        <v>1137</v>
      </c>
      <c r="Z203" s="4">
        <v>8.9999999999999998E-4</v>
      </c>
      <c r="AA203" t="s">
        <v>1139</v>
      </c>
      <c r="AB203" s="4">
        <v>3.0000000000000001E-3</v>
      </c>
      <c r="AC203" t="s">
        <v>1137</v>
      </c>
      <c r="AD203" t="s">
        <v>1163</v>
      </c>
    </row>
    <row r="204" spans="1:30" hidden="1" x14ac:dyDescent="0.55000000000000004">
      <c r="A204">
        <v>3601236237</v>
      </c>
      <c r="B204">
        <v>13</v>
      </c>
      <c r="C204">
        <v>460807</v>
      </c>
      <c r="D204" t="s">
        <v>1135</v>
      </c>
      <c r="E204">
        <v>0.18</v>
      </c>
      <c r="F204">
        <v>11</v>
      </c>
      <c r="G204">
        <v>5469834</v>
      </c>
      <c r="H204">
        <v>112483306</v>
      </c>
      <c r="I204">
        <v>548501</v>
      </c>
      <c r="J204">
        <v>485885</v>
      </c>
      <c r="K204">
        <v>0</v>
      </c>
      <c r="L204">
        <v>198484</v>
      </c>
      <c r="M204">
        <v>536270</v>
      </c>
      <c r="N204">
        <v>9291250</v>
      </c>
      <c r="O204">
        <v>6998</v>
      </c>
      <c r="P204">
        <v>25495</v>
      </c>
      <c r="Q204">
        <v>0</v>
      </c>
      <c r="R204">
        <v>14042</v>
      </c>
      <c r="S204" t="s">
        <v>1136</v>
      </c>
      <c r="T204" s="4">
        <v>1.4E-3</v>
      </c>
      <c r="U204" t="s">
        <v>1137</v>
      </c>
      <c r="V204" s="4">
        <v>3.3E-3</v>
      </c>
      <c r="W204" t="s">
        <v>1138</v>
      </c>
      <c r="X204" s="4">
        <v>1E-3</v>
      </c>
      <c r="Y204" t="s">
        <v>1137</v>
      </c>
      <c r="Z204" s="4">
        <v>6.9999999999999999E-4</v>
      </c>
      <c r="AA204" t="s">
        <v>1139</v>
      </c>
      <c r="AB204" s="4">
        <v>4.0000000000000002E-4</v>
      </c>
      <c r="AC204" t="s">
        <v>1137</v>
      </c>
      <c r="AD204" t="s">
        <v>1217</v>
      </c>
    </row>
    <row r="205" spans="1:30" hidden="1" x14ac:dyDescent="0.55000000000000004">
      <c r="A205">
        <v>3601252191</v>
      </c>
      <c r="B205">
        <v>3</v>
      </c>
      <c r="C205">
        <v>460807</v>
      </c>
      <c r="D205" t="s">
        <v>1135</v>
      </c>
      <c r="E205">
        <v>0.18</v>
      </c>
      <c r="F205">
        <v>11</v>
      </c>
      <c r="G205">
        <v>5265703</v>
      </c>
      <c r="H205">
        <v>112684171</v>
      </c>
      <c r="I205">
        <v>254063</v>
      </c>
      <c r="J205">
        <v>374210</v>
      </c>
      <c r="K205">
        <v>0</v>
      </c>
      <c r="L205">
        <v>223258</v>
      </c>
      <c r="M205">
        <v>543999</v>
      </c>
      <c r="N205">
        <v>9285811</v>
      </c>
      <c r="O205">
        <v>10982</v>
      </c>
      <c r="P205">
        <v>24766</v>
      </c>
      <c r="Q205">
        <v>0</v>
      </c>
      <c r="R205">
        <v>12946</v>
      </c>
      <c r="S205" t="s">
        <v>1136</v>
      </c>
      <c r="T205" s="4">
        <v>1.6000000000000001E-3</v>
      </c>
      <c r="U205" t="s">
        <v>1137</v>
      </c>
      <c r="V205" s="4">
        <v>3.5999999999999999E-3</v>
      </c>
      <c r="W205" t="s">
        <v>1138</v>
      </c>
      <c r="X205" s="4">
        <v>2.0999999999999999E-3</v>
      </c>
      <c r="Y205" t="s">
        <v>1137</v>
      </c>
      <c r="Z205" s="4">
        <v>1.1000000000000001E-3</v>
      </c>
      <c r="AA205" t="s">
        <v>1139</v>
      </c>
      <c r="AB205" s="4">
        <v>3.0999999999999999E-3</v>
      </c>
      <c r="AC205" t="s">
        <v>1137</v>
      </c>
      <c r="AD205" t="s">
        <v>1217</v>
      </c>
    </row>
    <row r="206" spans="1:30" hidden="1" x14ac:dyDescent="0.55000000000000004">
      <c r="A206">
        <v>3900426833</v>
      </c>
      <c r="B206">
        <v>8</v>
      </c>
      <c r="C206">
        <v>499207</v>
      </c>
      <c r="D206" t="s">
        <v>1135</v>
      </c>
      <c r="E206">
        <v>0.18</v>
      </c>
      <c r="F206">
        <v>12</v>
      </c>
      <c r="G206">
        <v>5595039</v>
      </c>
      <c r="H206">
        <v>122180917</v>
      </c>
      <c r="I206">
        <v>346967</v>
      </c>
      <c r="J206">
        <v>404247</v>
      </c>
      <c r="K206">
        <v>0</v>
      </c>
      <c r="L206">
        <v>208067</v>
      </c>
      <c r="M206">
        <v>557244</v>
      </c>
      <c r="N206">
        <v>9272385</v>
      </c>
      <c r="O206">
        <v>12347</v>
      </c>
      <c r="P206">
        <v>28412</v>
      </c>
      <c r="Q206">
        <v>0</v>
      </c>
      <c r="R206">
        <v>10653</v>
      </c>
      <c r="S206" t="s">
        <v>1136</v>
      </c>
      <c r="T206" s="4">
        <v>2.5000000000000001E-3</v>
      </c>
      <c r="U206" t="s">
        <v>1137</v>
      </c>
      <c r="V206" s="4">
        <v>4.1000000000000003E-3</v>
      </c>
      <c r="W206" t="s">
        <v>1138</v>
      </c>
      <c r="X206" s="4">
        <v>2.7000000000000001E-3</v>
      </c>
      <c r="Y206" t="s">
        <v>1137</v>
      </c>
      <c r="Z206" s="4">
        <v>1.1999999999999999E-3</v>
      </c>
      <c r="AA206" t="s">
        <v>1139</v>
      </c>
      <c r="AB206" s="4">
        <v>3.0999999999999999E-3</v>
      </c>
      <c r="AC206" t="s">
        <v>1137</v>
      </c>
      <c r="AD206" t="s">
        <v>1206</v>
      </c>
    </row>
    <row r="207" spans="1:30" hidden="1" x14ac:dyDescent="0.55000000000000004">
      <c r="A207">
        <v>3900544549</v>
      </c>
      <c r="B207">
        <v>11</v>
      </c>
      <c r="C207">
        <v>499207</v>
      </c>
      <c r="D207" t="s">
        <v>1135</v>
      </c>
      <c r="E207">
        <v>0.18</v>
      </c>
      <c r="F207">
        <v>12</v>
      </c>
      <c r="G207">
        <v>5157424</v>
      </c>
      <c r="H207">
        <v>122626391</v>
      </c>
      <c r="I207">
        <v>324898</v>
      </c>
      <c r="J207">
        <v>396608</v>
      </c>
      <c r="K207">
        <v>0</v>
      </c>
      <c r="L207">
        <v>208120</v>
      </c>
      <c r="M207">
        <v>583609</v>
      </c>
      <c r="N207">
        <v>9246078</v>
      </c>
      <c r="O207">
        <v>16886</v>
      </c>
      <c r="P207">
        <v>31411</v>
      </c>
      <c r="Q207">
        <v>0</v>
      </c>
      <c r="R207">
        <v>11508</v>
      </c>
      <c r="S207" t="s">
        <v>1136</v>
      </c>
      <c r="T207" s="4">
        <v>2.2000000000000001E-3</v>
      </c>
      <c r="U207" t="s">
        <v>1137</v>
      </c>
      <c r="V207" s="4">
        <v>4.8999999999999998E-3</v>
      </c>
      <c r="W207" t="s">
        <v>1138</v>
      </c>
      <c r="X207" s="4">
        <v>2.5000000000000001E-3</v>
      </c>
      <c r="Y207" t="s">
        <v>1137</v>
      </c>
      <c r="Z207" s="4">
        <v>1.6999999999999999E-3</v>
      </c>
      <c r="AA207" t="s">
        <v>1139</v>
      </c>
      <c r="AB207" s="4">
        <v>3.0999999999999999E-3</v>
      </c>
      <c r="AC207" t="s">
        <v>1137</v>
      </c>
      <c r="AD207" t="s">
        <v>1205</v>
      </c>
    </row>
    <row r="208" spans="1:30" hidden="1" x14ac:dyDescent="0.55000000000000004">
      <c r="A208">
        <v>3900589577</v>
      </c>
      <c r="B208">
        <v>2</v>
      </c>
      <c r="C208">
        <v>499207</v>
      </c>
      <c r="D208" t="s">
        <v>1135</v>
      </c>
      <c r="E208">
        <v>0.18</v>
      </c>
      <c r="F208">
        <v>12</v>
      </c>
      <c r="G208">
        <v>4594785</v>
      </c>
      <c r="H208">
        <v>123181967</v>
      </c>
      <c r="I208">
        <v>362288</v>
      </c>
      <c r="J208">
        <v>358386</v>
      </c>
      <c r="K208">
        <v>0</v>
      </c>
      <c r="L208">
        <v>178065</v>
      </c>
      <c r="M208">
        <v>526119</v>
      </c>
      <c r="N208">
        <v>9303641</v>
      </c>
      <c r="O208">
        <v>9924</v>
      </c>
      <c r="P208">
        <v>25582</v>
      </c>
      <c r="Q208">
        <v>0</v>
      </c>
      <c r="R208">
        <v>9681</v>
      </c>
      <c r="S208" t="s">
        <v>1136</v>
      </c>
      <c r="T208" s="4">
        <v>2.2000000000000001E-3</v>
      </c>
      <c r="U208" t="s">
        <v>1137</v>
      </c>
      <c r="V208" s="4">
        <v>3.5999999999999999E-3</v>
      </c>
      <c r="W208" t="s">
        <v>1138</v>
      </c>
      <c r="X208" s="4">
        <v>2.8E-3</v>
      </c>
      <c r="Y208" t="s">
        <v>1137</v>
      </c>
      <c r="Z208" s="4">
        <v>1E-3</v>
      </c>
      <c r="AA208" t="s">
        <v>1139</v>
      </c>
      <c r="AB208" s="4">
        <v>2.8E-3</v>
      </c>
      <c r="AC208" t="s">
        <v>1137</v>
      </c>
      <c r="AD208" t="s">
        <v>1183</v>
      </c>
    </row>
    <row r="209" spans="1:30" hidden="1" x14ac:dyDescent="0.55000000000000004">
      <c r="A209">
        <v>3900604287</v>
      </c>
      <c r="B209">
        <v>6</v>
      </c>
      <c r="C209">
        <v>499207</v>
      </c>
      <c r="D209" t="s">
        <v>1135</v>
      </c>
      <c r="E209">
        <v>0.18</v>
      </c>
      <c r="F209">
        <v>12</v>
      </c>
      <c r="G209">
        <v>5756840</v>
      </c>
      <c r="H209">
        <v>122022319</v>
      </c>
      <c r="I209">
        <v>233933</v>
      </c>
      <c r="J209">
        <v>365854</v>
      </c>
      <c r="K209">
        <v>0</v>
      </c>
      <c r="L209">
        <v>214016</v>
      </c>
      <c r="M209">
        <v>551522</v>
      </c>
      <c r="N209">
        <v>9278457</v>
      </c>
      <c r="O209">
        <v>8310</v>
      </c>
      <c r="P209">
        <v>26816</v>
      </c>
      <c r="Q209">
        <v>0</v>
      </c>
      <c r="R209">
        <v>10333</v>
      </c>
      <c r="S209" t="s">
        <v>1136</v>
      </c>
      <c r="T209" s="4">
        <v>1.2999999999999999E-3</v>
      </c>
      <c r="U209" t="s">
        <v>1137</v>
      </c>
      <c r="V209" s="4">
        <v>3.5000000000000001E-3</v>
      </c>
      <c r="W209" t="s">
        <v>1138</v>
      </c>
      <c r="X209" s="4">
        <v>1.8E-3</v>
      </c>
      <c r="Y209" t="s">
        <v>1137</v>
      </c>
      <c r="Z209" s="4">
        <v>8.0000000000000004E-4</v>
      </c>
      <c r="AA209" t="s">
        <v>1139</v>
      </c>
      <c r="AB209" s="4">
        <v>2.8E-3</v>
      </c>
      <c r="AC209" t="s">
        <v>1137</v>
      </c>
      <c r="AD209" t="s">
        <v>1163</v>
      </c>
    </row>
    <row r="210" spans="1:30" hidden="1" x14ac:dyDescent="0.55000000000000004">
      <c r="A210">
        <v>3900702315</v>
      </c>
      <c r="B210">
        <v>4</v>
      </c>
      <c r="C210">
        <v>499207</v>
      </c>
      <c r="D210" t="s">
        <v>1135</v>
      </c>
      <c r="E210">
        <v>0.18</v>
      </c>
      <c r="F210">
        <v>12</v>
      </c>
      <c r="G210">
        <v>2784285</v>
      </c>
      <c r="H210">
        <v>124997077</v>
      </c>
      <c r="I210">
        <v>174852</v>
      </c>
      <c r="J210">
        <v>258710</v>
      </c>
      <c r="K210">
        <v>0</v>
      </c>
      <c r="L210">
        <v>161105</v>
      </c>
      <c r="M210">
        <v>527124</v>
      </c>
      <c r="N210">
        <v>9300417</v>
      </c>
      <c r="O210">
        <v>10702</v>
      </c>
      <c r="P210">
        <v>27510</v>
      </c>
      <c r="Q210">
        <v>0</v>
      </c>
      <c r="R210">
        <v>10472</v>
      </c>
      <c r="S210" t="s">
        <v>1136</v>
      </c>
      <c r="T210" s="4">
        <v>0</v>
      </c>
      <c r="U210" t="s">
        <v>1137</v>
      </c>
      <c r="V210" s="4">
        <v>3.8E-3</v>
      </c>
      <c r="W210" t="s">
        <v>1138</v>
      </c>
      <c r="X210" s="4">
        <v>1.2999999999999999E-3</v>
      </c>
      <c r="Y210" t="s">
        <v>1137</v>
      </c>
      <c r="Z210" s="4">
        <v>1E-3</v>
      </c>
      <c r="AA210" t="s">
        <v>1139</v>
      </c>
      <c r="AB210" s="4">
        <v>2E-3</v>
      </c>
      <c r="AC210" t="s">
        <v>1137</v>
      </c>
      <c r="AD210" t="s">
        <v>1163</v>
      </c>
    </row>
    <row r="211" spans="1:30" hidden="1" x14ac:dyDescent="0.55000000000000004">
      <c r="A211">
        <v>3900736275</v>
      </c>
      <c r="B211">
        <v>1</v>
      </c>
      <c r="C211">
        <v>499207</v>
      </c>
      <c r="D211" t="s">
        <v>1135</v>
      </c>
      <c r="E211">
        <v>0.18</v>
      </c>
      <c r="F211">
        <v>12</v>
      </c>
      <c r="G211">
        <v>6103870</v>
      </c>
      <c r="H211">
        <v>121675739</v>
      </c>
      <c r="I211">
        <v>290698</v>
      </c>
      <c r="J211">
        <v>374397</v>
      </c>
      <c r="K211">
        <v>0</v>
      </c>
      <c r="L211">
        <v>200670</v>
      </c>
      <c r="M211">
        <v>561974</v>
      </c>
      <c r="N211">
        <v>9267892</v>
      </c>
      <c r="O211">
        <v>12813</v>
      </c>
      <c r="P211">
        <v>33384</v>
      </c>
      <c r="Q211">
        <v>0</v>
      </c>
      <c r="R211">
        <v>15673</v>
      </c>
      <c r="S211" t="s">
        <v>1136</v>
      </c>
      <c r="T211" s="4">
        <v>1.8E-3</v>
      </c>
      <c r="U211" t="s">
        <v>1137</v>
      </c>
      <c r="V211" s="4">
        <v>4.5999999999999999E-3</v>
      </c>
      <c r="W211" t="s">
        <v>1138</v>
      </c>
      <c r="X211" s="4">
        <v>2.2000000000000001E-3</v>
      </c>
      <c r="Y211" t="s">
        <v>1137</v>
      </c>
      <c r="Z211" s="4">
        <v>1.2999999999999999E-3</v>
      </c>
      <c r="AA211" t="s">
        <v>1139</v>
      </c>
      <c r="AB211" s="4">
        <v>2.8999999999999998E-3</v>
      </c>
      <c r="AC211" t="s">
        <v>1137</v>
      </c>
      <c r="AD211" t="s">
        <v>1164</v>
      </c>
    </row>
    <row r="212" spans="1:30" hidden="1" x14ac:dyDescent="0.55000000000000004">
      <c r="A212">
        <v>3900755419</v>
      </c>
      <c r="B212">
        <v>7</v>
      </c>
      <c r="C212">
        <v>499207</v>
      </c>
      <c r="D212" t="s">
        <v>1135</v>
      </c>
      <c r="E212">
        <v>0.18</v>
      </c>
      <c r="F212">
        <v>12</v>
      </c>
      <c r="G212">
        <v>5569164</v>
      </c>
      <c r="H212">
        <v>122211332</v>
      </c>
      <c r="I212">
        <v>203127</v>
      </c>
      <c r="J212">
        <v>327055</v>
      </c>
      <c r="K212">
        <v>0</v>
      </c>
      <c r="L212">
        <v>190002</v>
      </c>
      <c r="M212">
        <v>557852</v>
      </c>
      <c r="N212">
        <v>9272089</v>
      </c>
      <c r="O212">
        <v>12672</v>
      </c>
      <c r="P212">
        <v>28147</v>
      </c>
      <c r="Q212">
        <v>0</v>
      </c>
      <c r="R212">
        <v>9621</v>
      </c>
      <c r="S212" t="s">
        <v>1136</v>
      </c>
      <c r="T212" s="4">
        <v>6.9999999999999999E-4</v>
      </c>
      <c r="U212" t="s">
        <v>1137</v>
      </c>
      <c r="V212" s="4">
        <v>4.1000000000000003E-3</v>
      </c>
      <c r="W212" t="s">
        <v>1138</v>
      </c>
      <c r="X212" s="4">
        <v>1.5E-3</v>
      </c>
      <c r="Y212" t="s">
        <v>1137</v>
      </c>
      <c r="Z212" s="4">
        <v>1.1999999999999999E-3</v>
      </c>
      <c r="AA212" t="s">
        <v>1139</v>
      </c>
      <c r="AB212" s="4">
        <v>2.5000000000000001E-3</v>
      </c>
      <c r="AC212" t="s">
        <v>1137</v>
      </c>
      <c r="AD212" t="s">
        <v>1206</v>
      </c>
    </row>
    <row r="213" spans="1:30" hidden="1" x14ac:dyDescent="0.55000000000000004">
      <c r="A213">
        <v>3900803814</v>
      </c>
      <c r="B213">
        <v>14</v>
      </c>
      <c r="C213">
        <v>499207</v>
      </c>
      <c r="D213" t="s">
        <v>1135</v>
      </c>
      <c r="E213">
        <v>0.18</v>
      </c>
      <c r="F213">
        <v>12</v>
      </c>
      <c r="G213">
        <v>5262752</v>
      </c>
      <c r="H213">
        <v>122516894</v>
      </c>
      <c r="I213">
        <v>320495</v>
      </c>
      <c r="J213">
        <v>352606</v>
      </c>
      <c r="K213">
        <v>0</v>
      </c>
      <c r="L213">
        <v>191634</v>
      </c>
      <c r="M213">
        <v>543530</v>
      </c>
      <c r="N213">
        <v>9284174</v>
      </c>
      <c r="O213">
        <v>11996</v>
      </c>
      <c r="P213">
        <v>26809</v>
      </c>
      <c r="Q213">
        <v>0</v>
      </c>
      <c r="R213">
        <v>9523</v>
      </c>
      <c r="S213" t="s">
        <v>1136</v>
      </c>
      <c r="T213" s="4">
        <v>1.9E-3</v>
      </c>
      <c r="U213" t="s">
        <v>1137</v>
      </c>
      <c r="V213" s="4">
        <v>3.8999999999999998E-3</v>
      </c>
      <c r="W213" t="s">
        <v>1138</v>
      </c>
      <c r="X213" s="4">
        <v>2.5000000000000001E-3</v>
      </c>
      <c r="Y213" t="s">
        <v>1137</v>
      </c>
      <c r="Z213" s="4">
        <v>1.1999999999999999E-3</v>
      </c>
      <c r="AA213" t="s">
        <v>1139</v>
      </c>
      <c r="AB213" s="4">
        <v>2.7000000000000001E-3</v>
      </c>
      <c r="AC213" t="s">
        <v>1137</v>
      </c>
      <c r="AD213" t="s">
        <v>1163</v>
      </c>
    </row>
    <row r="214" spans="1:30" hidden="1" x14ac:dyDescent="0.55000000000000004">
      <c r="A214">
        <v>3900816615</v>
      </c>
      <c r="B214">
        <v>15</v>
      </c>
      <c r="C214">
        <v>499207</v>
      </c>
      <c r="D214" t="s">
        <v>1135</v>
      </c>
      <c r="E214">
        <v>0.18</v>
      </c>
      <c r="F214">
        <v>12</v>
      </c>
      <c r="G214">
        <v>5152224</v>
      </c>
      <c r="H214">
        <v>122628839</v>
      </c>
      <c r="I214">
        <v>275264</v>
      </c>
      <c r="J214">
        <v>375294</v>
      </c>
      <c r="K214">
        <v>0</v>
      </c>
      <c r="L214">
        <v>219737</v>
      </c>
      <c r="M214">
        <v>548256</v>
      </c>
      <c r="N214">
        <v>9281516</v>
      </c>
      <c r="O214">
        <v>10076</v>
      </c>
      <c r="P214">
        <v>29876</v>
      </c>
      <c r="Q214">
        <v>0</v>
      </c>
      <c r="R214">
        <v>12720</v>
      </c>
      <c r="S214" t="s">
        <v>1136</v>
      </c>
      <c r="T214" s="4">
        <v>1.6999999999999999E-3</v>
      </c>
      <c r="U214" t="s">
        <v>1137</v>
      </c>
      <c r="V214" s="4">
        <v>4.0000000000000001E-3</v>
      </c>
      <c r="W214" t="s">
        <v>1138</v>
      </c>
      <c r="X214" s="4">
        <v>2.0999999999999999E-3</v>
      </c>
      <c r="Y214" t="s">
        <v>1137</v>
      </c>
      <c r="Z214" s="4">
        <v>1E-3</v>
      </c>
      <c r="AA214" t="s">
        <v>1139</v>
      </c>
      <c r="AB214" s="4">
        <v>2.8999999999999998E-3</v>
      </c>
      <c r="AC214" t="s">
        <v>1137</v>
      </c>
      <c r="AD214" t="s">
        <v>1194</v>
      </c>
    </row>
    <row r="215" spans="1:30" hidden="1" x14ac:dyDescent="0.55000000000000004">
      <c r="A215">
        <v>3900834835</v>
      </c>
      <c r="B215">
        <v>16</v>
      </c>
      <c r="C215">
        <v>499208</v>
      </c>
      <c r="D215" t="s">
        <v>1135</v>
      </c>
      <c r="E215">
        <v>0.18</v>
      </c>
      <c r="F215">
        <v>12</v>
      </c>
      <c r="G215">
        <v>5511948</v>
      </c>
      <c r="H215">
        <v>122266708</v>
      </c>
      <c r="I215">
        <v>328715</v>
      </c>
      <c r="J215">
        <v>398539</v>
      </c>
      <c r="K215">
        <v>0</v>
      </c>
      <c r="L215">
        <v>206850</v>
      </c>
      <c r="M215">
        <v>552397</v>
      </c>
      <c r="N215">
        <v>9277050</v>
      </c>
      <c r="O215">
        <v>11232</v>
      </c>
      <c r="P215">
        <v>29798</v>
      </c>
      <c r="Q215">
        <v>0</v>
      </c>
      <c r="R215">
        <v>11878</v>
      </c>
      <c r="S215" t="s">
        <v>1136</v>
      </c>
      <c r="T215" s="4">
        <v>2.3E-3</v>
      </c>
      <c r="U215" t="s">
        <v>1137</v>
      </c>
      <c r="V215" s="4">
        <v>4.1000000000000003E-3</v>
      </c>
      <c r="W215" t="s">
        <v>1138</v>
      </c>
      <c r="X215" s="4">
        <v>2.5000000000000001E-3</v>
      </c>
      <c r="Y215" t="s">
        <v>1137</v>
      </c>
      <c r="Z215" s="4">
        <v>1.1000000000000001E-3</v>
      </c>
      <c r="AA215" t="s">
        <v>1139</v>
      </c>
      <c r="AB215" s="4">
        <v>3.0999999999999999E-3</v>
      </c>
      <c r="AC215" t="s">
        <v>1137</v>
      </c>
      <c r="AD215" t="s">
        <v>1194</v>
      </c>
    </row>
    <row r="216" spans="1:30" hidden="1" x14ac:dyDescent="0.55000000000000004">
      <c r="A216">
        <v>3900910101</v>
      </c>
      <c r="B216">
        <v>10</v>
      </c>
      <c r="C216">
        <v>499207</v>
      </c>
      <c r="D216" t="s">
        <v>1135</v>
      </c>
      <c r="E216">
        <v>0.18</v>
      </c>
      <c r="F216">
        <v>12</v>
      </c>
      <c r="G216">
        <v>5677812</v>
      </c>
      <c r="H216">
        <v>122097000</v>
      </c>
      <c r="I216">
        <v>274753</v>
      </c>
      <c r="J216">
        <v>391128</v>
      </c>
      <c r="K216">
        <v>0</v>
      </c>
      <c r="L216">
        <v>210263</v>
      </c>
      <c r="M216">
        <v>547159</v>
      </c>
      <c r="N216">
        <v>9280785</v>
      </c>
      <c r="O216">
        <v>8658</v>
      </c>
      <c r="P216">
        <v>29615</v>
      </c>
      <c r="Q216">
        <v>0</v>
      </c>
      <c r="R216">
        <v>11716</v>
      </c>
      <c r="S216" t="s">
        <v>1136</v>
      </c>
      <c r="T216" s="4">
        <v>1.8E-3</v>
      </c>
      <c r="U216" t="s">
        <v>1137</v>
      </c>
      <c r="V216" s="4">
        <v>3.8E-3</v>
      </c>
      <c r="W216" t="s">
        <v>1138</v>
      </c>
      <c r="X216" s="4">
        <v>2.0999999999999999E-3</v>
      </c>
      <c r="Y216" t="s">
        <v>1137</v>
      </c>
      <c r="Z216" s="4">
        <v>8.0000000000000004E-4</v>
      </c>
      <c r="AA216" t="s">
        <v>1139</v>
      </c>
      <c r="AB216" s="4">
        <v>3.0000000000000001E-3</v>
      </c>
      <c r="AC216" t="s">
        <v>1137</v>
      </c>
      <c r="AD216" t="s">
        <v>1194</v>
      </c>
    </row>
    <row r="217" spans="1:30" hidden="1" x14ac:dyDescent="0.55000000000000004">
      <c r="A217">
        <v>3900947945</v>
      </c>
      <c r="B217">
        <v>12</v>
      </c>
      <c r="C217">
        <v>499207</v>
      </c>
      <c r="D217" t="s">
        <v>1135</v>
      </c>
      <c r="E217">
        <v>0.18</v>
      </c>
      <c r="F217">
        <v>12</v>
      </c>
      <c r="G217">
        <v>2957590</v>
      </c>
      <c r="H217">
        <v>124828595</v>
      </c>
      <c r="I217">
        <v>129915</v>
      </c>
      <c r="J217">
        <v>238141</v>
      </c>
      <c r="K217">
        <v>0</v>
      </c>
      <c r="L217">
        <v>171525</v>
      </c>
      <c r="M217">
        <v>560420</v>
      </c>
      <c r="N217">
        <v>9269383</v>
      </c>
      <c r="O217">
        <v>9744</v>
      </c>
      <c r="P217">
        <v>27137</v>
      </c>
      <c r="Q217">
        <v>0</v>
      </c>
      <c r="R217">
        <v>11454</v>
      </c>
      <c r="S217" t="s">
        <v>1136</v>
      </c>
      <c r="T217" s="4">
        <v>2.8E-3</v>
      </c>
      <c r="U217" t="s">
        <v>1137</v>
      </c>
      <c r="V217" s="4">
        <v>3.7000000000000002E-3</v>
      </c>
      <c r="W217" t="s">
        <v>1138</v>
      </c>
      <c r="X217" s="4">
        <v>1E-3</v>
      </c>
      <c r="Y217" t="s">
        <v>1137</v>
      </c>
      <c r="Z217" s="4">
        <v>8.9999999999999998E-4</v>
      </c>
      <c r="AA217" t="s">
        <v>1139</v>
      </c>
      <c r="AB217" s="4">
        <v>1.8E-3</v>
      </c>
      <c r="AC217" t="s">
        <v>1137</v>
      </c>
      <c r="AD217" t="s">
        <v>1163</v>
      </c>
    </row>
    <row r="218" spans="1:30" hidden="1" x14ac:dyDescent="0.55000000000000004">
      <c r="A218">
        <v>3901062332</v>
      </c>
      <c r="B218">
        <v>9</v>
      </c>
      <c r="C218">
        <v>499207</v>
      </c>
      <c r="D218" t="s">
        <v>1135</v>
      </c>
      <c r="E218">
        <v>0.18</v>
      </c>
      <c r="F218">
        <v>12</v>
      </c>
      <c r="G218">
        <v>5648804</v>
      </c>
      <c r="H218">
        <v>122128852</v>
      </c>
      <c r="I218">
        <v>461449</v>
      </c>
      <c r="J218">
        <v>419867</v>
      </c>
      <c r="K218">
        <v>0</v>
      </c>
      <c r="L218">
        <v>193511</v>
      </c>
      <c r="M218">
        <v>551161</v>
      </c>
      <c r="N218">
        <v>9278700</v>
      </c>
      <c r="O218">
        <v>10257</v>
      </c>
      <c r="P218">
        <v>27135</v>
      </c>
      <c r="Q218">
        <v>0</v>
      </c>
      <c r="R218">
        <v>13263</v>
      </c>
      <c r="S218" t="s">
        <v>1136</v>
      </c>
      <c r="T218" s="4">
        <v>1E-4</v>
      </c>
      <c r="U218" t="s">
        <v>1137</v>
      </c>
      <c r="V218" s="4">
        <v>3.8E-3</v>
      </c>
      <c r="W218" t="s">
        <v>1138</v>
      </c>
      <c r="X218" s="4">
        <v>2.0000000000000001E-4</v>
      </c>
      <c r="Y218" t="s">
        <v>1137</v>
      </c>
      <c r="Z218" s="4">
        <v>1E-3</v>
      </c>
      <c r="AA218" t="s">
        <v>1139</v>
      </c>
      <c r="AB218" s="4">
        <v>3.2000000000000002E-3</v>
      </c>
      <c r="AC218" t="s">
        <v>1137</v>
      </c>
      <c r="AD218" t="s">
        <v>1163</v>
      </c>
    </row>
    <row r="219" spans="1:30" hidden="1" x14ac:dyDescent="0.55000000000000004">
      <c r="A219">
        <v>3901069170</v>
      </c>
      <c r="B219">
        <v>5</v>
      </c>
      <c r="C219">
        <v>499207</v>
      </c>
      <c r="D219" t="s">
        <v>1135</v>
      </c>
      <c r="E219">
        <v>0.18</v>
      </c>
      <c r="F219">
        <v>12</v>
      </c>
      <c r="G219">
        <v>4882558</v>
      </c>
      <c r="H219">
        <v>122895764</v>
      </c>
      <c r="I219">
        <v>280530</v>
      </c>
      <c r="J219">
        <v>342701</v>
      </c>
      <c r="K219">
        <v>0</v>
      </c>
      <c r="L219">
        <v>188025</v>
      </c>
      <c r="M219">
        <v>581569</v>
      </c>
      <c r="N219">
        <v>9248235</v>
      </c>
      <c r="O219">
        <v>15330</v>
      </c>
      <c r="P219">
        <v>35852</v>
      </c>
      <c r="Q219">
        <v>0</v>
      </c>
      <c r="R219">
        <v>11692</v>
      </c>
      <c r="S219" t="s">
        <v>1136</v>
      </c>
      <c r="T219" s="4">
        <v>1.5E-3</v>
      </c>
      <c r="U219" t="s">
        <v>1137</v>
      </c>
      <c r="V219" s="4">
        <v>5.1999999999999998E-3</v>
      </c>
      <c r="W219" t="s">
        <v>1138</v>
      </c>
      <c r="X219" s="4">
        <v>2.0999999999999999E-3</v>
      </c>
      <c r="Y219" t="s">
        <v>1137</v>
      </c>
      <c r="Z219" s="4">
        <v>1.5E-3</v>
      </c>
      <c r="AA219" t="s">
        <v>1139</v>
      </c>
      <c r="AB219" s="4">
        <v>2.5999999999999999E-3</v>
      </c>
      <c r="AC219" t="s">
        <v>1137</v>
      </c>
      <c r="AD219" t="s">
        <v>1160</v>
      </c>
    </row>
    <row r="220" spans="1:30" x14ac:dyDescent="0.55000000000000004">
      <c r="A220">
        <v>3901170952</v>
      </c>
      <c r="B220">
        <v>17</v>
      </c>
      <c r="C220">
        <v>499208</v>
      </c>
      <c r="D220" t="s">
        <v>1135</v>
      </c>
      <c r="E220">
        <v>0.18</v>
      </c>
      <c r="F220">
        <v>12</v>
      </c>
      <c r="G220">
        <v>5172983</v>
      </c>
      <c r="H220">
        <v>122613468</v>
      </c>
      <c r="I220">
        <v>353271</v>
      </c>
      <c r="J220">
        <v>391480</v>
      </c>
      <c r="K220">
        <v>0</v>
      </c>
      <c r="L220">
        <v>203153</v>
      </c>
      <c r="M220">
        <v>580789</v>
      </c>
      <c r="N220">
        <v>9248992</v>
      </c>
      <c r="O220">
        <v>17309</v>
      </c>
      <c r="P220">
        <v>32949</v>
      </c>
      <c r="Q220">
        <v>0</v>
      </c>
      <c r="R220">
        <v>10842</v>
      </c>
      <c r="S220" t="s">
        <v>1136</v>
      </c>
      <c r="T220" s="4">
        <v>2.3999999999999998E-3</v>
      </c>
      <c r="U220" t="s">
        <v>1137</v>
      </c>
      <c r="V220" s="4">
        <v>5.1000000000000004E-3</v>
      </c>
      <c r="W220" t="s">
        <v>1138</v>
      </c>
      <c r="X220" s="4">
        <v>2.7000000000000001E-3</v>
      </c>
      <c r="Y220" t="s">
        <v>1137</v>
      </c>
      <c r="Z220" s="4">
        <v>1.6999999999999999E-3</v>
      </c>
      <c r="AA220" t="s">
        <v>1139</v>
      </c>
      <c r="AB220" s="4">
        <v>3.0000000000000001E-3</v>
      </c>
      <c r="AC220" t="s">
        <v>1137</v>
      </c>
      <c r="AD220" t="s">
        <v>1164</v>
      </c>
    </row>
    <row r="221" spans="1:30" hidden="1" x14ac:dyDescent="0.55000000000000004">
      <c r="A221">
        <v>3901237843</v>
      </c>
      <c r="B221">
        <v>13</v>
      </c>
      <c r="C221">
        <v>499207</v>
      </c>
      <c r="D221" t="s">
        <v>1135</v>
      </c>
      <c r="E221">
        <v>0.18</v>
      </c>
      <c r="F221">
        <v>12</v>
      </c>
      <c r="G221">
        <v>6032651</v>
      </c>
      <c r="H221">
        <v>121750123</v>
      </c>
      <c r="I221">
        <v>562137</v>
      </c>
      <c r="J221">
        <v>519203</v>
      </c>
      <c r="K221">
        <v>0</v>
      </c>
      <c r="L221">
        <v>211305</v>
      </c>
      <c r="M221">
        <v>562814</v>
      </c>
      <c r="N221">
        <v>9266817</v>
      </c>
      <c r="O221">
        <v>13636</v>
      </c>
      <c r="P221">
        <v>33318</v>
      </c>
      <c r="Q221">
        <v>0</v>
      </c>
      <c r="R221">
        <v>12821</v>
      </c>
      <c r="S221" t="s">
        <v>1136</v>
      </c>
      <c r="T221" s="4">
        <v>1.6999999999999999E-3</v>
      </c>
      <c r="U221" t="s">
        <v>1137</v>
      </c>
      <c r="V221" s="4">
        <v>4.7000000000000002E-3</v>
      </c>
      <c r="W221" t="s">
        <v>1138</v>
      </c>
      <c r="X221" s="4">
        <v>1E-3</v>
      </c>
      <c r="Y221" t="s">
        <v>1137</v>
      </c>
      <c r="Z221" s="4">
        <v>1.2999999999999999E-3</v>
      </c>
      <c r="AA221" t="s">
        <v>1139</v>
      </c>
      <c r="AB221" s="4">
        <v>6.9999999999999999E-4</v>
      </c>
      <c r="AC221" t="s">
        <v>1137</v>
      </c>
      <c r="AD221" t="s">
        <v>1164</v>
      </c>
    </row>
    <row r="222" spans="1:30" hidden="1" x14ac:dyDescent="0.55000000000000004">
      <c r="A222">
        <v>3901252950</v>
      </c>
      <c r="B222">
        <v>3</v>
      </c>
      <c r="C222">
        <v>499207</v>
      </c>
      <c r="D222" t="s">
        <v>1135</v>
      </c>
      <c r="E222">
        <v>0.18</v>
      </c>
      <c r="F222">
        <v>12</v>
      </c>
      <c r="G222">
        <v>5818127</v>
      </c>
      <c r="H222">
        <v>121961467</v>
      </c>
      <c r="I222">
        <v>261213</v>
      </c>
      <c r="J222">
        <v>400046</v>
      </c>
      <c r="K222">
        <v>0</v>
      </c>
      <c r="L222">
        <v>234599</v>
      </c>
      <c r="M222">
        <v>552421</v>
      </c>
      <c r="N222">
        <v>9277296</v>
      </c>
      <c r="O222">
        <v>7150</v>
      </c>
      <c r="P222">
        <v>25836</v>
      </c>
      <c r="Q222">
        <v>0</v>
      </c>
      <c r="R222">
        <v>11341</v>
      </c>
      <c r="S222" t="s">
        <v>1136</v>
      </c>
      <c r="T222" s="4">
        <v>1.8E-3</v>
      </c>
      <c r="U222" t="s">
        <v>1137</v>
      </c>
      <c r="V222" s="4">
        <v>3.3E-3</v>
      </c>
      <c r="W222" t="s">
        <v>1138</v>
      </c>
      <c r="X222" s="4">
        <v>2E-3</v>
      </c>
      <c r="Y222" t="s">
        <v>1137</v>
      </c>
      <c r="Z222" s="4">
        <v>6.9999999999999999E-4</v>
      </c>
      <c r="AA222" t="s">
        <v>1139</v>
      </c>
      <c r="AB222" s="4">
        <v>3.0999999999999999E-3</v>
      </c>
      <c r="AC222" t="s">
        <v>1137</v>
      </c>
      <c r="AD222" t="s">
        <v>1183</v>
      </c>
    </row>
    <row r="223" spans="1:30" hidden="1" x14ac:dyDescent="0.55000000000000004">
      <c r="A223">
        <v>4200425514</v>
      </c>
      <c r="B223">
        <v>8</v>
      </c>
      <c r="C223">
        <v>537607</v>
      </c>
      <c r="D223" t="s">
        <v>1135</v>
      </c>
      <c r="E223">
        <v>0.18</v>
      </c>
      <c r="F223">
        <v>13</v>
      </c>
      <c r="G223">
        <v>6144071</v>
      </c>
      <c r="H223">
        <v>131461442</v>
      </c>
      <c r="I223">
        <v>359668</v>
      </c>
      <c r="J223">
        <v>431314</v>
      </c>
      <c r="K223">
        <v>0</v>
      </c>
      <c r="L223">
        <v>220888</v>
      </c>
      <c r="M223">
        <v>549029</v>
      </c>
      <c r="N223">
        <v>9280525</v>
      </c>
      <c r="O223">
        <v>12701</v>
      </c>
      <c r="P223">
        <v>27067</v>
      </c>
      <c r="Q223">
        <v>0</v>
      </c>
      <c r="R223">
        <v>12821</v>
      </c>
      <c r="S223" t="s">
        <v>1136</v>
      </c>
      <c r="T223" s="4">
        <v>2.5999999999999999E-3</v>
      </c>
      <c r="U223" t="s">
        <v>1137</v>
      </c>
      <c r="V223" s="4">
        <v>4.0000000000000001E-3</v>
      </c>
      <c r="W223" t="s">
        <v>1138</v>
      </c>
      <c r="X223" s="4">
        <v>2.5999999999999999E-3</v>
      </c>
      <c r="Y223" t="s">
        <v>1137</v>
      </c>
      <c r="Z223" s="4">
        <v>1.1999999999999999E-3</v>
      </c>
      <c r="AA223" t="s">
        <v>1139</v>
      </c>
      <c r="AB223" s="4">
        <v>0</v>
      </c>
      <c r="AC223" t="s">
        <v>1137</v>
      </c>
      <c r="AD223" t="s">
        <v>1163</v>
      </c>
    </row>
    <row r="224" spans="1:30" hidden="1" x14ac:dyDescent="0.55000000000000004">
      <c r="A224">
        <v>4200543300</v>
      </c>
      <c r="B224">
        <v>11</v>
      </c>
      <c r="C224">
        <v>537607</v>
      </c>
      <c r="D224" t="s">
        <v>1135</v>
      </c>
      <c r="E224">
        <v>0.18</v>
      </c>
      <c r="F224">
        <v>13</v>
      </c>
      <c r="G224">
        <v>5706657</v>
      </c>
      <c r="H224">
        <v>131906701</v>
      </c>
      <c r="I224">
        <v>337235</v>
      </c>
      <c r="J224">
        <v>424512</v>
      </c>
      <c r="K224">
        <v>0</v>
      </c>
      <c r="L224">
        <v>219482</v>
      </c>
      <c r="M224">
        <v>549230</v>
      </c>
      <c r="N224">
        <v>9280310</v>
      </c>
      <c r="O224">
        <v>12337</v>
      </c>
      <c r="P224">
        <v>27904</v>
      </c>
      <c r="Q224">
        <v>0</v>
      </c>
      <c r="R224">
        <v>11362</v>
      </c>
      <c r="S224" t="s">
        <v>1136</v>
      </c>
      <c r="T224" s="4">
        <v>2.3999999999999998E-3</v>
      </c>
      <c r="U224" t="s">
        <v>1137</v>
      </c>
      <c r="V224" s="4">
        <v>4.0000000000000001E-3</v>
      </c>
      <c r="W224" t="s">
        <v>1138</v>
      </c>
      <c r="X224" s="4">
        <v>2.3999999999999998E-3</v>
      </c>
      <c r="Y224" t="s">
        <v>1137</v>
      </c>
      <c r="Z224" s="4">
        <v>1.1999999999999999E-3</v>
      </c>
      <c r="AA224" t="s">
        <v>1139</v>
      </c>
      <c r="AB224" s="4">
        <v>3.0000000000000001E-3</v>
      </c>
      <c r="AC224" t="s">
        <v>1137</v>
      </c>
      <c r="AD224" t="s">
        <v>1206</v>
      </c>
    </row>
    <row r="225" spans="1:30" hidden="1" x14ac:dyDescent="0.55000000000000004">
      <c r="A225">
        <v>4200588631</v>
      </c>
      <c r="B225">
        <v>2</v>
      </c>
      <c r="C225">
        <v>537607</v>
      </c>
      <c r="D225" t="s">
        <v>1135</v>
      </c>
      <c r="E225">
        <v>0.18</v>
      </c>
      <c r="F225">
        <v>13</v>
      </c>
      <c r="G225">
        <v>5120713</v>
      </c>
      <c r="H225">
        <v>132485806</v>
      </c>
      <c r="I225">
        <v>375571</v>
      </c>
      <c r="J225">
        <v>384261</v>
      </c>
      <c r="K225">
        <v>0</v>
      </c>
      <c r="L225">
        <v>187126</v>
      </c>
      <c r="M225">
        <v>525925</v>
      </c>
      <c r="N225">
        <v>9303839</v>
      </c>
      <c r="O225">
        <v>13283</v>
      </c>
      <c r="P225">
        <v>25875</v>
      </c>
      <c r="Q225">
        <v>0</v>
      </c>
      <c r="R225">
        <v>9061</v>
      </c>
      <c r="S225" t="s">
        <v>1136</v>
      </c>
      <c r="T225" s="4">
        <v>2.3999999999999998E-3</v>
      </c>
      <c r="U225" t="s">
        <v>1137</v>
      </c>
      <c r="V225" s="4">
        <v>3.8999999999999998E-3</v>
      </c>
      <c r="W225" t="s">
        <v>1138</v>
      </c>
      <c r="X225" s="4">
        <v>2.7000000000000001E-3</v>
      </c>
      <c r="Y225" t="s">
        <v>1137</v>
      </c>
      <c r="Z225" s="4">
        <v>1.2999999999999999E-3</v>
      </c>
      <c r="AA225" t="s">
        <v>1139</v>
      </c>
      <c r="AB225" s="4">
        <v>2.7000000000000001E-3</v>
      </c>
      <c r="AC225" t="s">
        <v>1137</v>
      </c>
      <c r="AD225" t="s">
        <v>1183</v>
      </c>
    </row>
    <row r="226" spans="1:30" hidden="1" x14ac:dyDescent="0.55000000000000004">
      <c r="A226">
        <v>4200603519</v>
      </c>
      <c r="B226">
        <v>6</v>
      </c>
      <c r="C226">
        <v>537607</v>
      </c>
      <c r="D226" t="s">
        <v>1135</v>
      </c>
      <c r="E226">
        <v>0.18</v>
      </c>
      <c r="F226">
        <v>13</v>
      </c>
      <c r="G226">
        <v>6310275</v>
      </c>
      <c r="H226">
        <v>131298476</v>
      </c>
      <c r="I226">
        <v>245493</v>
      </c>
      <c r="J226">
        <v>394082</v>
      </c>
      <c r="K226">
        <v>0</v>
      </c>
      <c r="L226">
        <v>226707</v>
      </c>
      <c r="M226">
        <v>553432</v>
      </c>
      <c r="N226">
        <v>9276157</v>
      </c>
      <c r="O226">
        <v>11560</v>
      </c>
      <c r="P226">
        <v>28228</v>
      </c>
      <c r="Q226">
        <v>0</v>
      </c>
      <c r="R226">
        <v>12691</v>
      </c>
      <c r="S226" t="s">
        <v>1136</v>
      </c>
      <c r="T226" s="4">
        <v>1.5E-3</v>
      </c>
      <c r="U226" t="s">
        <v>1137</v>
      </c>
      <c r="V226" s="4">
        <v>4.0000000000000001E-3</v>
      </c>
      <c r="W226" t="s">
        <v>1138</v>
      </c>
      <c r="X226" s="4">
        <v>1.6999999999999999E-3</v>
      </c>
      <c r="Y226" t="s">
        <v>1137</v>
      </c>
      <c r="Z226" s="4">
        <v>1.1000000000000001E-3</v>
      </c>
      <c r="AA226" t="s">
        <v>1139</v>
      </c>
      <c r="AB226" s="4">
        <v>2.8E-3</v>
      </c>
      <c r="AC226" t="s">
        <v>1137</v>
      </c>
      <c r="AD226" t="s">
        <v>1206</v>
      </c>
    </row>
    <row r="227" spans="1:30" hidden="1" x14ac:dyDescent="0.55000000000000004">
      <c r="A227">
        <v>4200700812</v>
      </c>
      <c r="B227">
        <v>4</v>
      </c>
      <c r="C227">
        <v>537607</v>
      </c>
      <c r="D227" t="s">
        <v>1135</v>
      </c>
      <c r="E227">
        <v>0.18</v>
      </c>
      <c r="F227">
        <v>13</v>
      </c>
      <c r="G227">
        <v>3352678</v>
      </c>
      <c r="H227">
        <v>134258249</v>
      </c>
      <c r="I227">
        <v>200009</v>
      </c>
      <c r="J227">
        <v>303647</v>
      </c>
      <c r="K227">
        <v>0</v>
      </c>
      <c r="L227">
        <v>170319</v>
      </c>
      <c r="M227">
        <v>568390</v>
      </c>
      <c r="N227">
        <v>9261172</v>
      </c>
      <c r="O227">
        <v>25157</v>
      </c>
      <c r="P227">
        <v>44937</v>
      </c>
      <c r="Q227">
        <v>0</v>
      </c>
      <c r="R227">
        <v>9214</v>
      </c>
      <c r="S227" t="s">
        <v>1136</v>
      </c>
      <c r="T227" s="4">
        <v>5.0000000000000001E-4</v>
      </c>
      <c r="U227" t="s">
        <v>1137</v>
      </c>
      <c r="V227" s="4">
        <v>7.1000000000000004E-3</v>
      </c>
      <c r="W227" t="s">
        <v>1138</v>
      </c>
      <c r="X227" s="4">
        <v>1.4E-3</v>
      </c>
      <c r="Y227" t="s">
        <v>1137</v>
      </c>
      <c r="Z227" s="4">
        <v>2.5000000000000001E-3</v>
      </c>
      <c r="AA227" t="s">
        <v>1139</v>
      </c>
      <c r="AB227" s="4">
        <v>2.2000000000000001E-3</v>
      </c>
      <c r="AC227" t="s">
        <v>1137</v>
      </c>
      <c r="AD227" t="s">
        <v>1218</v>
      </c>
    </row>
    <row r="228" spans="1:30" hidden="1" x14ac:dyDescent="0.55000000000000004">
      <c r="A228">
        <v>4200735053</v>
      </c>
      <c r="B228">
        <v>1</v>
      </c>
      <c r="C228">
        <v>537607</v>
      </c>
      <c r="D228" t="s">
        <v>1135</v>
      </c>
      <c r="E228">
        <v>0.18</v>
      </c>
      <c r="F228">
        <v>13</v>
      </c>
      <c r="G228">
        <v>6680978</v>
      </c>
      <c r="H228">
        <v>130928328</v>
      </c>
      <c r="I228">
        <v>306422</v>
      </c>
      <c r="J228">
        <v>411057</v>
      </c>
      <c r="K228">
        <v>0</v>
      </c>
      <c r="L228">
        <v>215403</v>
      </c>
      <c r="M228">
        <v>577105</v>
      </c>
      <c r="N228">
        <v>9252589</v>
      </c>
      <c r="O228">
        <v>15724</v>
      </c>
      <c r="P228">
        <v>36660</v>
      </c>
      <c r="Q228">
        <v>0</v>
      </c>
      <c r="R228">
        <v>14733</v>
      </c>
      <c r="S228" t="s">
        <v>1136</v>
      </c>
      <c r="T228" s="4">
        <v>2E-3</v>
      </c>
      <c r="U228" t="s">
        <v>1137</v>
      </c>
      <c r="V228" s="4">
        <v>5.3E-3</v>
      </c>
      <c r="W228" t="s">
        <v>1138</v>
      </c>
      <c r="X228" s="4">
        <v>2.2000000000000001E-3</v>
      </c>
      <c r="Y228" t="s">
        <v>1137</v>
      </c>
      <c r="Z228" s="4">
        <v>1.5E-3</v>
      </c>
      <c r="AA228" t="s">
        <v>1139</v>
      </c>
      <c r="AB228" s="4">
        <v>2.8999999999999998E-3</v>
      </c>
      <c r="AC228" t="s">
        <v>1137</v>
      </c>
      <c r="AD228" t="s">
        <v>1179</v>
      </c>
    </row>
    <row r="229" spans="1:30" hidden="1" x14ac:dyDescent="0.55000000000000004">
      <c r="A229">
        <v>4200754345</v>
      </c>
      <c r="B229">
        <v>7</v>
      </c>
      <c r="C229">
        <v>537607</v>
      </c>
      <c r="D229" t="s">
        <v>1135</v>
      </c>
      <c r="E229">
        <v>0.18</v>
      </c>
      <c r="F229">
        <v>13</v>
      </c>
      <c r="G229">
        <v>6139967</v>
      </c>
      <c r="H229">
        <v>131470529</v>
      </c>
      <c r="I229">
        <v>217480</v>
      </c>
      <c r="J229">
        <v>356008</v>
      </c>
      <c r="K229">
        <v>0</v>
      </c>
      <c r="L229">
        <v>199267</v>
      </c>
      <c r="M229">
        <v>570800</v>
      </c>
      <c r="N229">
        <v>9259197</v>
      </c>
      <c r="O229">
        <v>14353</v>
      </c>
      <c r="P229">
        <v>28953</v>
      </c>
      <c r="Q229">
        <v>0</v>
      </c>
      <c r="R229">
        <v>9265</v>
      </c>
      <c r="S229" t="s">
        <v>1136</v>
      </c>
      <c r="T229" s="4">
        <v>1E-3</v>
      </c>
      <c r="U229" t="s">
        <v>1137</v>
      </c>
      <c r="V229" s="4">
        <v>4.4000000000000003E-3</v>
      </c>
      <c r="W229" t="s">
        <v>1138</v>
      </c>
      <c r="X229" s="4">
        <v>1.5E-3</v>
      </c>
      <c r="Y229" t="s">
        <v>1137</v>
      </c>
      <c r="Z229" s="4">
        <v>1.4E-3</v>
      </c>
      <c r="AA229" t="s">
        <v>1139</v>
      </c>
      <c r="AB229" s="4">
        <v>2.5000000000000001E-3</v>
      </c>
      <c r="AC229" t="s">
        <v>1137</v>
      </c>
      <c r="AD229" t="s">
        <v>1202</v>
      </c>
    </row>
    <row r="230" spans="1:30" hidden="1" x14ac:dyDescent="0.55000000000000004">
      <c r="A230">
        <v>4200802549</v>
      </c>
      <c r="B230">
        <v>14</v>
      </c>
      <c r="C230">
        <v>537607</v>
      </c>
      <c r="D230" t="s">
        <v>1135</v>
      </c>
      <c r="E230">
        <v>0.18</v>
      </c>
      <c r="F230">
        <v>13</v>
      </c>
      <c r="G230">
        <v>5790157</v>
      </c>
      <c r="H230">
        <v>131819089</v>
      </c>
      <c r="I230">
        <v>326584</v>
      </c>
      <c r="J230">
        <v>378789</v>
      </c>
      <c r="K230">
        <v>0</v>
      </c>
      <c r="L230">
        <v>203246</v>
      </c>
      <c r="M230">
        <v>527402</v>
      </c>
      <c r="N230">
        <v>9302195</v>
      </c>
      <c r="O230">
        <v>6089</v>
      </c>
      <c r="P230">
        <v>26183</v>
      </c>
      <c r="Q230">
        <v>0</v>
      </c>
      <c r="R230">
        <v>11612</v>
      </c>
      <c r="S230" t="s">
        <v>1136</v>
      </c>
      <c r="T230" s="4">
        <v>2E-3</v>
      </c>
      <c r="U230" t="s">
        <v>1137</v>
      </c>
      <c r="V230" s="4">
        <v>3.2000000000000002E-3</v>
      </c>
      <c r="W230" t="s">
        <v>1138</v>
      </c>
      <c r="X230" s="4">
        <v>2.3E-3</v>
      </c>
      <c r="Y230" t="s">
        <v>1137</v>
      </c>
      <c r="Z230" s="4">
        <v>5.9999999999999995E-4</v>
      </c>
      <c r="AA230" t="s">
        <v>1139</v>
      </c>
      <c r="AB230" s="4">
        <v>2.7000000000000001E-3</v>
      </c>
      <c r="AC230" t="s">
        <v>1137</v>
      </c>
      <c r="AD230" t="s">
        <v>1183</v>
      </c>
    </row>
    <row r="231" spans="1:30" hidden="1" x14ac:dyDescent="0.55000000000000004">
      <c r="A231">
        <v>4200815407</v>
      </c>
      <c r="B231">
        <v>15</v>
      </c>
      <c r="C231">
        <v>537607</v>
      </c>
      <c r="D231" t="s">
        <v>1135</v>
      </c>
      <c r="E231">
        <v>0.18</v>
      </c>
      <c r="F231">
        <v>13</v>
      </c>
      <c r="G231">
        <v>5701285</v>
      </c>
      <c r="H231">
        <v>131909590</v>
      </c>
      <c r="I231">
        <v>287855</v>
      </c>
      <c r="J231">
        <v>405166</v>
      </c>
      <c r="K231">
        <v>0</v>
      </c>
      <c r="L231">
        <v>233157</v>
      </c>
      <c r="M231">
        <v>549058</v>
      </c>
      <c r="N231">
        <v>9280751</v>
      </c>
      <c r="O231">
        <v>12591</v>
      </c>
      <c r="P231">
        <v>29872</v>
      </c>
      <c r="Q231">
        <v>0</v>
      </c>
      <c r="R231">
        <v>13420</v>
      </c>
      <c r="S231" t="s">
        <v>1136</v>
      </c>
      <c r="T231" s="4">
        <v>1.9E-3</v>
      </c>
      <c r="U231" t="s">
        <v>1137</v>
      </c>
      <c r="V231" s="4">
        <v>4.3E-3</v>
      </c>
      <c r="W231" t="s">
        <v>1138</v>
      </c>
      <c r="X231" s="4">
        <v>2E-3</v>
      </c>
      <c r="Y231" t="s">
        <v>1137</v>
      </c>
      <c r="Z231" s="4">
        <v>1.1999999999999999E-3</v>
      </c>
      <c r="AA231" t="s">
        <v>1139</v>
      </c>
      <c r="AB231" s="4">
        <v>2.8999999999999998E-3</v>
      </c>
      <c r="AC231" t="s">
        <v>1137</v>
      </c>
      <c r="AD231" t="s">
        <v>1194</v>
      </c>
    </row>
    <row r="232" spans="1:30" hidden="1" x14ac:dyDescent="0.55000000000000004">
      <c r="A232">
        <v>4200833217</v>
      </c>
      <c r="B232">
        <v>16</v>
      </c>
      <c r="C232">
        <v>537608</v>
      </c>
      <c r="D232" t="s">
        <v>1135</v>
      </c>
      <c r="E232">
        <v>0.18</v>
      </c>
      <c r="F232">
        <v>13</v>
      </c>
      <c r="G232">
        <v>6060783</v>
      </c>
      <c r="H232">
        <v>131547534</v>
      </c>
      <c r="I232">
        <v>337991</v>
      </c>
      <c r="J232">
        <v>428524</v>
      </c>
      <c r="K232">
        <v>0</v>
      </c>
      <c r="L232">
        <v>220753</v>
      </c>
      <c r="M232">
        <v>548832</v>
      </c>
      <c r="N232">
        <v>9280826</v>
      </c>
      <c r="O232">
        <v>9276</v>
      </c>
      <c r="P232">
        <v>29985</v>
      </c>
      <c r="Q232">
        <v>0</v>
      </c>
      <c r="R232">
        <v>13903</v>
      </c>
      <c r="S232" t="s">
        <v>1136</v>
      </c>
      <c r="T232" s="4">
        <v>2.3999999999999998E-3</v>
      </c>
      <c r="U232" t="s">
        <v>1137</v>
      </c>
      <c r="V232" s="4">
        <v>3.8999999999999998E-3</v>
      </c>
      <c r="W232" t="s">
        <v>1138</v>
      </c>
      <c r="X232" s="4">
        <v>2.3999999999999998E-3</v>
      </c>
      <c r="Y232" t="s">
        <v>1137</v>
      </c>
      <c r="Z232" s="4">
        <v>8.9999999999999998E-4</v>
      </c>
      <c r="AA232" t="s">
        <v>1139</v>
      </c>
      <c r="AB232" s="4">
        <v>3.0999999999999999E-3</v>
      </c>
      <c r="AC232" t="s">
        <v>1137</v>
      </c>
      <c r="AD232" t="s">
        <v>1194</v>
      </c>
    </row>
    <row r="233" spans="1:30" hidden="1" x14ac:dyDescent="0.55000000000000004">
      <c r="A233">
        <v>4200909328</v>
      </c>
      <c r="B233">
        <v>10</v>
      </c>
      <c r="C233">
        <v>537607</v>
      </c>
      <c r="D233" t="s">
        <v>1135</v>
      </c>
      <c r="E233">
        <v>0.18</v>
      </c>
      <c r="F233">
        <v>13</v>
      </c>
      <c r="G233">
        <v>6233233</v>
      </c>
      <c r="H233">
        <v>131371482</v>
      </c>
      <c r="I233">
        <v>287217</v>
      </c>
      <c r="J233">
        <v>423299</v>
      </c>
      <c r="K233">
        <v>0</v>
      </c>
      <c r="L233">
        <v>221561</v>
      </c>
      <c r="M233">
        <v>555418</v>
      </c>
      <c r="N233">
        <v>9274482</v>
      </c>
      <c r="O233">
        <v>12464</v>
      </c>
      <c r="P233">
        <v>32171</v>
      </c>
      <c r="Q233">
        <v>0</v>
      </c>
      <c r="R233">
        <v>11298</v>
      </c>
      <c r="S233" t="s">
        <v>1136</v>
      </c>
      <c r="T233" s="4">
        <v>2E-3</v>
      </c>
      <c r="U233" t="s">
        <v>1137</v>
      </c>
      <c r="V233" s="4">
        <v>4.4999999999999997E-3</v>
      </c>
      <c r="W233" t="s">
        <v>1138</v>
      </c>
      <c r="X233" s="4">
        <v>2E-3</v>
      </c>
      <c r="Y233" t="s">
        <v>1137</v>
      </c>
      <c r="Z233" s="4">
        <v>1.1999999999999999E-3</v>
      </c>
      <c r="AA233" t="s">
        <v>1139</v>
      </c>
      <c r="AB233" s="4">
        <v>3.0000000000000001E-3</v>
      </c>
      <c r="AC233" t="s">
        <v>1137</v>
      </c>
      <c r="AD233" t="s">
        <v>1207</v>
      </c>
    </row>
    <row r="234" spans="1:30" hidden="1" x14ac:dyDescent="0.55000000000000004">
      <c r="A234">
        <v>4200947177</v>
      </c>
      <c r="B234">
        <v>12</v>
      </c>
      <c r="C234">
        <v>537607</v>
      </c>
      <c r="D234" t="s">
        <v>1135</v>
      </c>
      <c r="E234">
        <v>0.18</v>
      </c>
      <c r="F234">
        <v>13</v>
      </c>
      <c r="G234">
        <v>3502543</v>
      </c>
      <c r="H234">
        <v>134113532</v>
      </c>
      <c r="I234">
        <v>140082</v>
      </c>
      <c r="J234">
        <v>269467</v>
      </c>
      <c r="K234">
        <v>0</v>
      </c>
      <c r="L234">
        <v>185760</v>
      </c>
      <c r="M234">
        <v>544950</v>
      </c>
      <c r="N234">
        <v>9284937</v>
      </c>
      <c r="O234">
        <v>10167</v>
      </c>
      <c r="P234">
        <v>31326</v>
      </c>
      <c r="Q234">
        <v>0</v>
      </c>
      <c r="R234">
        <v>14235</v>
      </c>
      <c r="S234" t="s">
        <v>1136</v>
      </c>
      <c r="T234" s="4">
        <v>2.8999999999999998E-3</v>
      </c>
      <c r="U234" t="s">
        <v>1137</v>
      </c>
      <c r="V234" s="4">
        <v>4.1999999999999997E-3</v>
      </c>
      <c r="W234" t="s">
        <v>1138</v>
      </c>
      <c r="X234" s="4">
        <v>1E-3</v>
      </c>
      <c r="Y234" t="s">
        <v>1137</v>
      </c>
      <c r="Z234" s="4">
        <v>1E-3</v>
      </c>
      <c r="AA234" t="s">
        <v>1139</v>
      </c>
      <c r="AB234" s="4">
        <v>1.9E-3</v>
      </c>
      <c r="AC234" t="s">
        <v>1137</v>
      </c>
      <c r="AD234" t="s">
        <v>1205</v>
      </c>
    </row>
    <row r="235" spans="1:30" hidden="1" x14ac:dyDescent="0.55000000000000004">
      <c r="A235">
        <v>4201060658</v>
      </c>
      <c r="B235">
        <v>9</v>
      </c>
      <c r="C235">
        <v>537607</v>
      </c>
      <c r="D235" t="s">
        <v>1135</v>
      </c>
      <c r="E235">
        <v>0.18</v>
      </c>
      <c r="F235">
        <v>13</v>
      </c>
      <c r="G235">
        <v>6200109</v>
      </c>
      <c r="H235">
        <v>131407071</v>
      </c>
      <c r="I235">
        <v>471194</v>
      </c>
      <c r="J235">
        <v>447969</v>
      </c>
      <c r="K235">
        <v>0</v>
      </c>
      <c r="L235">
        <v>206795</v>
      </c>
      <c r="M235">
        <v>551302</v>
      </c>
      <c r="N235">
        <v>9278219</v>
      </c>
      <c r="O235">
        <v>9745</v>
      </c>
      <c r="P235">
        <v>28102</v>
      </c>
      <c r="Q235">
        <v>0</v>
      </c>
      <c r="R235">
        <v>13284</v>
      </c>
      <c r="S235" t="s">
        <v>1136</v>
      </c>
      <c r="T235" s="4">
        <v>4.0000000000000002E-4</v>
      </c>
      <c r="U235" t="s">
        <v>1137</v>
      </c>
      <c r="V235" s="4">
        <v>3.8E-3</v>
      </c>
      <c r="W235" t="s">
        <v>1138</v>
      </c>
      <c r="X235" s="4">
        <v>2.9999999999999997E-4</v>
      </c>
      <c r="Y235" t="s">
        <v>1137</v>
      </c>
      <c r="Z235" s="4">
        <v>8.9999999999999998E-4</v>
      </c>
      <c r="AA235" t="s">
        <v>1139</v>
      </c>
      <c r="AB235" s="4">
        <v>1E-4</v>
      </c>
      <c r="AC235" t="s">
        <v>1137</v>
      </c>
      <c r="AD235" t="s">
        <v>1206</v>
      </c>
    </row>
    <row r="236" spans="1:30" hidden="1" x14ac:dyDescent="0.55000000000000004">
      <c r="A236">
        <v>4201067544</v>
      </c>
      <c r="B236">
        <v>5</v>
      </c>
      <c r="C236">
        <v>537607</v>
      </c>
      <c r="D236" t="s">
        <v>1135</v>
      </c>
      <c r="E236">
        <v>0.18</v>
      </c>
      <c r="F236">
        <v>13</v>
      </c>
      <c r="G236">
        <v>5434804</v>
      </c>
      <c r="H236">
        <v>132173172</v>
      </c>
      <c r="I236">
        <v>288590</v>
      </c>
      <c r="J236">
        <v>374715</v>
      </c>
      <c r="K236">
        <v>0</v>
      </c>
      <c r="L236">
        <v>202346</v>
      </c>
      <c r="M236">
        <v>552243</v>
      </c>
      <c r="N236">
        <v>9277408</v>
      </c>
      <c r="O236">
        <v>8060</v>
      </c>
      <c r="P236">
        <v>32014</v>
      </c>
      <c r="Q236">
        <v>0</v>
      </c>
      <c r="R236">
        <v>14321</v>
      </c>
      <c r="S236" t="s">
        <v>1136</v>
      </c>
      <c r="T236" s="4">
        <v>1.6000000000000001E-3</v>
      </c>
      <c r="U236" t="s">
        <v>1137</v>
      </c>
      <c r="V236" s="4">
        <v>4.0000000000000001E-3</v>
      </c>
      <c r="W236" t="s">
        <v>1138</v>
      </c>
      <c r="X236" s="4">
        <v>2E-3</v>
      </c>
      <c r="Y236" t="s">
        <v>1137</v>
      </c>
      <c r="Z236" s="4">
        <v>8.0000000000000004E-4</v>
      </c>
      <c r="AA236" t="s">
        <v>1139</v>
      </c>
      <c r="AB236" s="4">
        <v>2.7000000000000001E-3</v>
      </c>
      <c r="AC236" t="s">
        <v>1137</v>
      </c>
      <c r="AD236" t="s">
        <v>1207</v>
      </c>
    </row>
    <row r="237" spans="1:30" x14ac:dyDescent="0.55000000000000004">
      <c r="A237">
        <v>4201169736</v>
      </c>
      <c r="B237">
        <v>17</v>
      </c>
      <c r="C237">
        <v>537608</v>
      </c>
      <c r="D237" t="s">
        <v>1135</v>
      </c>
      <c r="E237">
        <v>0.18</v>
      </c>
      <c r="F237">
        <v>13</v>
      </c>
      <c r="G237">
        <v>5728304</v>
      </c>
      <c r="H237">
        <v>131887865</v>
      </c>
      <c r="I237">
        <v>365976</v>
      </c>
      <c r="J237">
        <v>422171</v>
      </c>
      <c r="K237">
        <v>0</v>
      </c>
      <c r="L237">
        <v>215888</v>
      </c>
      <c r="M237">
        <v>555318</v>
      </c>
      <c r="N237">
        <v>9274397</v>
      </c>
      <c r="O237">
        <v>12705</v>
      </c>
      <c r="P237">
        <v>30691</v>
      </c>
      <c r="Q237">
        <v>0</v>
      </c>
      <c r="R237">
        <v>12735</v>
      </c>
      <c r="S237" t="s">
        <v>1136</v>
      </c>
      <c r="T237" s="4">
        <v>2.5999999999999999E-3</v>
      </c>
      <c r="U237" t="s">
        <v>1137</v>
      </c>
      <c r="V237" s="4">
        <v>4.4000000000000003E-3</v>
      </c>
      <c r="W237" t="s">
        <v>1138</v>
      </c>
      <c r="X237" s="4">
        <v>2.5999999999999999E-3</v>
      </c>
      <c r="Y237" t="s">
        <v>1137</v>
      </c>
      <c r="Z237" s="4">
        <v>1.1999999999999999E-3</v>
      </c>
      <c r="AA237" t="s">
        <v>1139</v>
      </c>
      <c r="AB237" s="4">
        <v>3.0000000000000001E-3</v>
      </c>
      <c r="AC237" t="s">
        <v>1137</v>
      </c>
      <c r="AD237" t="s">
        <v>1205</v>
      </c>
    </row>
    <row r="238" spans="1:30" hidden="1" x14ac:dyDescent="0.55000000000000004">
      <c r="A238">
        <v>4201236656</v>
      </c>
      <c r="B238">
        <v>13</v>
      </c>
      <c r="C238">
        <v>537607</v>
      </c>
      <c r="D238" t="s">
        <v>1135</v>
      </c>
      <c r="E238">
        <v>0.18</v>
      </c>
      <c r="F238">
        <v>13</v>
      </c>
      <c r="G238">
        <v>6591921</v>
      </c>
      <c r="H238">
        <v>131018560</v>
      </c>
      <c r="I238">
        <v>575673</v>
      </c>
      <c r="J238">
        <v>554795</v>
      </c>
      <c r="K238">
        <v>0</v>
      </c>
      <c r="L238">
        <v>228356</v>
      </c>
      <c r="M238">
        <v>559267</v>
      </c>
      <c r="N238">
        <v>9268437</v>
      </c>
      <c r="O238">
        <v>13536</v>
      </c>
      <c r="P238">
        <v>35592</v>
      </c>
      <c r="Q238">
        <v>0</v>
      </c>
      <c r="R238">
        <v>17051</v>
      </c>
      <c r="S238" t="s">
        <v>1136</v>
      </c>
      <c r="T238" s="4">
        <v>1.9E-3</v>
      </c>
      <c r="U238" t="s">
        <v>1137</v>
      </c>
      <c r="V238" s="4">
        <v>4.8999999999999998E-3</v>
      </c>
      <c r="W238" t="s">
        <v>1138</v>
      </c>
      <c r="X238" s="4">
        <v>1E-3</v>
      </c>
      <c r="Y238" t="s">
        <v>1137</v>
      </c>
      <c r="Z238" s="4">
        <v>1.2999999999999999E-3</v>
      </c>
      <c r="AA238" t="s">
        <v>1139</v>
      </c>
      <c r="AB238" s="4">
        <v>8.9999999999999998E-4</v>
      </c>
      <c r="AC238" t="s">
        <v>1137</v>
      </c>
      <c r="AD238" t="s">
        <v>1160</v>
      </c>
    </row>
    <row r="239" spans="1:30" hidden="1" x14ac:dyDescent="0.55000000000000004">
      <c r="A239">
        <v>4201252110</v>
      </c>
      <c r="B239">
        <v>3</v>
      </c>
      <c r="C239">
        <v>537607</v>
      </c>
      <c r="D239" t="s">
        <v>1135</v>
      </c>
      <c r="E239">
        <v>0.18</v>
      </c>
      <c r="F239">
        <v>13</v>
      </c>
      <c r="G239">
        <v>6384395</v>
      </c>
      <c r="H239">
        <v>131224862</v>
      </c>
      <c r="I239">
        <v>275119</v>
      </c>
      <c r="J239">
        <v>430102</v>
      </c>
      <c r="K239">
        <v>0</v>
      </c>
      <c r="L239">
        <v>247036</v>
      </c>
      <c r="M239">
        <v>566265</v>
      </c>
      <c r="N239">
        <v>9263395</v>
      </c>
      <c r="O239">
        <v>13906</v>
      </c>
      <c r="P239">
        <v>30056</v>
      </c>
      <c r="Q239">
        <v>0</v>
      </c>
      <c r="R239">
        <v>12437</v>
      </c>
      <c r="S239" t="s">
        <v>1136</v>
      </c>
      <c r="T239" s="4">
        <v>2E-3</v>
      </c>
      <c r="U239" t="s">
        <v>1137</v>
      </c>
      <c r="V239" s="4">
        <v>4.4000000000000003E-3</v>
      </c>
      <c r="W239" t="s">
        <v>1138</v>
      </c>
      <c r="X239" s="4">
        <v>1.9E-3</v>
      </c>
      <c r="Y239" t="s">
        <v>1137</v>
      </c>
      <c r="Z239" s="4">
        <v>1.4E-3</v>
      </c>
      <c r="AA239" t="s">
        <v>1139</v>
      </c>
      <c r="AB239" s="4">
        <v>0</v>
      </c>
      <c r="AC239" t="s">
        <v>1137</v>
      </c>
      <c r="AD239" t="s">
        <v>1194</v>
      </c>
    </row>
    <row r="240" spans="1:30" hidden="1" x14ac:dyDescent="0.55000000000000004">
      <c r="A240">
        <v>4500426756</v>
      </c>
      <c r="B240">
        <v>8</v>
      </c>
      <c r="C240">
        <v>576007</v>
      </c>
      <c r="D240" t="s">
        <v>1135</v>
      </c>
      <c r="E240">
        <v>0.18</v>
      </c>
      <c r="F240">
        <v>14</v>
      </c>
      <c r="G240">
        <v>6697266</v>
      </c>
      <c r="H240">
        <v>140738079</v>
      </c>
      <c r="I240">
        <v>372929</v>
      </c>
      <c r="J240">
        <v>463571</v>
      </c>
      <c r="K240">
        <v>0</v>
      </c>
      <c r="L240">
        <v>234616</v>
      </c>
      <c r="M240">
        <v>553192</v>
      </c>
      <c r="N240">
        <v>9276637</v>
      </c>
      <c r="O240">
        <v>13261</v>
      </c>
      <c r="P240">
        <v>32257</v>
      </c>
      <c r="Q240">
        <v>0</v>
      </c>
      <c r="R240">
        <v>13728</v>
      </c>
      <c r="S240" t="s">
        <v>1136</v>
      </c>
      <c r="T240" s="4">
        <v>2.7000000000000001E-3</v>
      </c>
      <c r="U240" t="s">
        <v>1137</v>
      </c>
      <c r="V240" s="4">
        <v>4.5999999999999999E-3</v>
      </c>
      <c r="W240" t="s">
        <v>1138</v>
      </c>
      <c r="X240" s="4">
        <v>2.5000000000000001E-3</v>
      </c>
      <c r="Y240" t="s">
        <v>1137</v>
      </c>
      <c r="Z240" s="4">
        <v>1.2999999999999999E-3</v>
      </c>
      <c r="AA240" t="s">
        <v>1139</v>
      </c>
      <c r="AB240" s="4">
        <v>2.0000000000000001E-4</v>
      </c>
      <c r="AC240" t="s">
        <v>1137</v>
      </c>
      <c r="AD240" t="s">
        <v>1207</v>
      </c>
    </row>
    <row r="241" spans="1:30" hidden="1" x14ac:dyDescent="0.55000000000000004">
      <c r="A241">
        <v>4500544448</v>
      </c>
      <c r="B241">
        <v>11</v>
      </c>
      <c r="C241">
        <v>576007</v>
      </c>
      <c r="D241" t="s">
        <v>1135</v>
      </c>
      <c r="E241">
        <v>0.18</v>
      </c>
      <c r="F241">
        <v>14</v>
      </c>
      <c r="G241">
        <v>6288760</v>
      </c>
      <c r="H241">
        <v>141154452</v>
      </c>
      <c r="I241">
        <v>355373</v>
      </c>
      <c r="J241">
        <v>462356</v>
      </c>
      <c r="K241">
        <v>0</v>
      </c>
      <c r="L241">
        <v>234732</v>
      </c>
      <c r="M241">
        <v>582100</v>
      </c>
      <c r="N241">
        <v>9247751</v>
      </c>
      <c r="O241">
        <v>18138</v>
      </c>
      <c r="P241">
        <v>37844</v>
      </c>
      <c r="Q241">
        <v>0</v>
      </c>
      <c r="R241">
        <v>15250</v>
      </c>
      <c r="S241" t="s">
        <v>1136</v>
      </c>
      <c r="T241" s="4">
        <v>2.5999999999999999E-3</v>
      </c>
      <c r="U241" t="s">
        <v>1137</v>
      </c>
      <c r="V241" s="4">
        <v>5.5999999999999999E-3</v>
      </c>
      <c r="W241" t="s">
        <v>1138</v>
      </c>
      <c r="X241" s="4">
        <v>2.3999999999999998E-3</v>
      </c>
      <c r="Y241" t="s">
        <v>1137</v>
      </c>
      <c r="Z241" s="4">
        <v>1.8E-3</v>
      </c>
      <c r="AA241" t="s">
        <v>1139</v>
      </c>
      <c r="AB241" s="4">
        <v>2.0000000000000001E-4</v>
      </c>
      <c r="AC241" t="s">
        <v>1137</v>
      </c>
      <c r="AD241" t="s">
        <v>1184</v>
      </c>
    </row>
    <row r="242" spans="1:30" hidden="1" x14ac:dyDescent="0.55000000000000004">
      <c r="A242">
        <v>4500590179</v>
      </c>
      <c r="B242">
        <v>2</v>
      </c>
      <c r="C242">
        <v>576007</v>
      </c>
      <c r="D242" t="s">
        <v>1135</v>
      </c>
      <c r="E242">
        <v>0.18</v>
      </c>
      <c r="F242">
        <v>14</v>
      </c>
      <c r="G242">
        <v>5670089</v>
      </c>
      <c r="H242">
        <v>141766121</v>
      </c>
      <c r="I242">
        <v>389967</v>
      </c>
      <c r="J242">
        <v>413552</v>
      </c>
      <c r="K242">
        <v>0</v>
      </c>
      <c r="L242">
        <v>199449</v>
      </c>
      <c r="M242">
        <v>549373</v>
      </c>
      <c r="N242">
        <v>9280315</v>
      </c>
      <c r="O242">
        <v>14396</v>
      </c>
      <c r="P242">
        <v>29291</v>
      </c>
      <c r="Q242">
        <v>0</v>
      </c>
      <c r="R242">
        <v>12323</v>
      </c>
      <c r="S242" t="s">
        <v>1136</v>
      </c>
      <c r="T242" s="4">
        <v>2.5000000000000001E-3</v>
      </c>
      <c r="U242" t="s">
        <v>1137</v>
      </c>
      <c r="V242" s="4">
        <v>4.4000000000000003E-3</v>
      </c>
      <c r="W242" t="s">
        <v>1138</v>
      </c>
      <c r="X242" s="4">
        <v>2.5999999999999999E-3</v>
      </c>
      <c r="Y242" t="s">
        <v>1137</v>
      </c>
      <c r="Z242" s="4">
        <v>1.4E-3</v>
      </c>
      <c r="AA242" t="s">
        <v>1139</v>
      </c>
      <c r="AB242" s="4">
        <v>2.8E-3</v>
      </c>
      <c r="AC242" t="s">
        <v>1137</v>
      </c>
      <c r="AD242" t="s">
        <v>1202</v>
      </c>
    </row>
    <row r="243" spans="1:30" hidden="1" x14ac:dyDescent="0.55000000000000004">
      <c r="A243">
        <v>4500604718</v>
      </c>
      <c r="B243">
        <v>6</v>
      </c>
      <c r="C243">
        <v>576007</v>
      </c>
      <c r="D243" t="s">
        <v>1135</v>
      </c>
      <c r="E243">
        <v>0.18</v>
      </c>
      <c r="F243">
        <v>14</v>
      </c>
      <c r="G243">
        <v>6883106</v>
      </c>
      <c r="H243">
        <v>140553492</v>
      </c>
      <c r="I243">
        <v>258893</v>
      </c>
      <c r="J243">
        <v>427373</v>
      </c>
      <c r="K243">
        <v>0</v>
      </c>
      <c r="L243">
        <v>241252</v>
      </c>
      <c r="M243">
        <v>572828</v>
      </c>
      <c r="N243">
        <v>9255016</v>
      </c>
      <c r="O243">
        <v>13400</v>
      </c>
      <c r="P243">
        <v>33291</v>
      </c>
      <c r="Q243">
        <v>0</v>
      </c>
      <c r="R243">
        <v>14545</v>
      </c>
      <c r="S243" t="s">
        <v>1136</v>
      </c>
      <c r="T243" s="4">
        <v>1.6999999999999999E-3</v>
      </c>
      <c r="U243" t="s">
        <v>1137</v>
      </c>
      <c r="V243" s="4">
        <v>4.7000000000000002E-3</v>
      </c>
      <c r="W243" t="s">
        <v>1138</v>
      </c>
      <c r="X243" s="4">
        <v>1.6999999999999999E-3</v>
      </c>
      <c r="Y243" t="s">
        <v>1137</v>
      </c>
      <c r="Z243" s="4">
        <v>1.2999999999999999E-3</v>
      </c>
      <c r="AA243" t="s">
        <v>1139</v>
      </c>
      <c r="AB243" s="4">
        <v>2.8E-3</v>
      </c>
      <c r="AC243" t="s">
        <v>1137</v>
      </c>
      <c r="AD243" t="s">
        <v>1164</v>
      </c>
    </row>
    <row r="244" spans="1:30" hidden="1" x14ac:dyDescent="0.55000000000000004">
      <c r="A244">
        <v>4500701873</v>
      </c>
      <c r="B244">
        <v>4</v>
      </c>
      <c r="C244">
        <v>576007</v>
      </c>
      <c r="D244" t="s">
        <v>1135</v>
      </c>
      <c r="E244">
        <v>0.18</v>
      </c>
      <c r="F244">
        <v>14</v>
      </c>
      <c r="G244">
        <v>3880519</v>
      </c>
      <c r="H244">
        <v>143560104</v>
      </c>
      <c r="I244">
        <v>208445</v>
      </c>
      <c r="J244">
        <v>332386</v>
      </c>
      <c r="K244">
        <v>0</v>
      </c>
      <c r="L244">
        <v>181901</v>
      </c>
      <c r="M244">
        <v>527838</v>
      </c>
      <c r="N244">
        <v>9301855</v>
      </c>
      <c r="O244">
        <v>8436</v>
      </c>
      <c r="P244">
        <v>28739</v>
      </c>
      <c r="Q244">
        <v>0</v>
      </c>
      <c r="R244">
        <v>11582</v>
      </c>
      <c r="S244" t="s">
        <v>1136</v>
      </c>
      <c r="T244" s="4">
        <v>6.9999999999999999E-4</v>
      </c>
      <c r="U244" t="s">
        <v>1137</v>
      </c>
      <c r="V244" s="4">
        <v>3.7000000000000002E-3</v>
      </c>
      <c r="W244" t="s">
        <v>1138</v>
      </c>
      <c r="X244" s="4">
        <v>1.4E-3</v>
      </c>
      <c r="Y244" t="s">
        <v>1137</v>
      </c>
      <c r="Z244" s="4">
        <v>8.0000000000000004E-4</v>
      </c>
      <c r="AA244" t="s">
        <v>1139</v>
      </c>
      <c r="AB244" s="4">
        <v>2.2000000000000001E-3</v>
      </c>
      <c r="AC244" t="s">
        <v>1137</v>
      </c>
      <c r="AD244" t="s">
        <v>1202</v>
      </c>
    </row>
    <row r="245" spans="1:30" hidden="1" x14ac:dyDescent="0.55000000000000004">
      <c r="A245">
        <v>4500736184</v>
      </c>
      <c r="B245">
        <v>1</v>
      </c>
      <c r="C245">
        <v>576007</v>
      </c>
      <c r="D245" t="s">
        <v>1135</v>
      </c>
      <c r="E245">
        <v>0.18</v>
      </c>
      <c r="F245">
        <v>14</v>
      </c>
      <c r="G245">
        <v>7254312</v>
      </c>
      <c r="H245">
        <v>140182732</v>
      </c>
      <c r="I245">
        <v>325217</v>
      </c>
      <c r="J245">
        <v>449947</v>
      </c>
      <c r="K245">
        <v>0</v>
      </c>
      <c r="L245">
        <v>233466</v>
      </c>
      <c r="M245">
        <v>573331</v>
      </c>
      <c r="N245">
        <v>9254404</v>
      </c>
      <c r="O245">
        <v>18795</v>
      </c>
      <c r="P245">
        <v>38890</v>
      </c>
      <c r="Q245">
        <v>0</v>
      </c>
      <c r="R245">
        <v>18063</v>
      </c>
      <c r="S245" t="s">
        <v>1136</v>
      </c>
      <c r="T245" s="4">
        <v>2.3E-3</v>
      </c>
      <c r="U245" t="s">
        <v>1137</v>
      </c>
      <c r="V245" s="4">
        <v>5.7999999999999996E-3</v>
      </c>
      <c r="W245" t="s">
        <v>1138</v>
      </c>
      <c r="X245" s="4">
        <v>2.2000000000000001E-3</v>
      </c>
      <c r="Y245" t="s">
        <v>1137</v>
      </c>
      <c r="Z245" s="4">
        <v>1.9E-3</v>
      </c>
      <c r="AA245" t="s">
        <v>1139</v>
      </c>
      <c r="AB245" s="4">
        <v>1E-4</v>
      </c>
      <c r="AC245" t="s">
        <v>1137</v>
      </c>
      <c r="AD245" t="s">
        <v>1157</v>
      </c>
    </row>
    <row r="246" spans="1:30" hidden="1" x14ac:dyDescent="0.55000000000000004">
      <c r="A246">
        <v>4500755839</v>
      </c>
      <c r="B246">
        <v>7</v>
      </c>
      <c r="C246">
        <v>576007</v>
      </c>
      <c r="D246" t="s">
        <v>1135</v>
      </c>
      <c r="E246">
        <v>0.18</v>
      </c>
      <c r="F246">
        <v>14</v>
      </c>
      <c r="G246">
        <v>6712869</v>
      </c>
      <c r="H246">
        <v>140727375</v>
      </c>
      <c r="I246">
        <v>231319</v>
      </c>
      <c r="J246">
        <v>388405</v>
      </c>
      <c r="K246">
        <v>0</v>
      </c>
      <c r="L246">
        <v>211229</v>
      </c>
      <c r="M246">
        <v>572899</v>
      </c>
      <c r="N246">
        <v>9256846</v>
      </c>
      <c r="O246">
        <v>13839</v>
      </c>
      <c r="P246">
        <v>32397</v>
      </c>
      <c r="Q246">
        <v>0</v>
      </c>
      <c r="R246">
        <v>11962</v>
      </c>
      <c r="S246" t="s">
        <v>1136</v>
      </c>
      <c r="T246" s="4">
        <v>1.1999999999999999E-3</v>
      </c>
      <c r="U246" t="s">
        <v>1137</v>
      </c>
      <c r="V246" s="4">
        <v>4.7000000000000002E-3</v>
      </c>
      <c r="W246" t="s">
        <v>1138</v>
      </c>
      <c r="X246" s="4">
        <v>1.5E-3</v>
      </c>
      <c r="Y246" t="s">
        <v>1137</v>
      </c>
      <c r="Z246" s="4">
        <v>1.4E-3</v>
      </c>
      <c r="AA246" t="s">
        <v>1139</v>
      </c>
      <c r="AB246" s="4">
        <v>2.5999999999999999E-3</v>
      </c>
      <c r="AC246" t="s">
        <v>1137</v>
      </c>
      <c r="AD246" t="s">
        <v>1207</v>
      </c>
    </row>
    <row r="247" spans="1:30" hidden="1" x14ac:dyDescent="0.55000000000000004">
      <c r="A247">
        <v>4500804183</v>
      </c>
      <c r="B247">
        <v>14</v>
      </c>
      <c r="C247">
        <v>576007</v>
      </c>
      <c r="D247" t="s">
        <v>1135</v>
      </c>
      <c r="E247">
        <v>0.18</v>
      </c>
      <c r="F247">
        <v>14</v>
      </c>
      <c r="G247">
        <v>6353124</v>
      </c>
      <c r="H247">
        <v>141086047</v>
      </c>
      <c r="I247">
        <v>339032</v>
      </c>
      <c r="J247">
        <v>412032</v>
      </c>
      <c r="K247">
        <v>0</v>
      </c>
      <c r="L247">
        <v>217243</v>
      </c>
      <c r="M247">
        <v>562964</v>
      </c>
      <c r="N247">
        <v>9266958</v>
      </c>
      <c r="O247">
        <v>12448</v>
      </c>
      <c r="P247">
        <v>33243</v>
      </c>
      <c r="Q247">
        <v>0</v>
      </c>
      <c r="R247">
        <v>13997</v>
      </c>
      <c r="S247" t="s">
        <v>1136</v>
      </c>
      <c r="T247" s="4">
        <v>2.0999999999999999E-3</v>
      </c>
      <c r="U247" t="s">
        <v>1137</v>
      </c>
      <c r="V247" s="4">
        <v>4.5999999999999999E-3</v>
      </c>
      <c r="W247" t="s">
        <v>1138</v>
      </c>
      <c r="X247" s="4">
        <v>2.2000000000000001E-3</v>
      </c>
      <c r="Y247" t="s">
        <v>1137</v>
      </c>
      <c r="Z247" s="4">
        <v>1.1999999999999999E-3</v>
      </c>
      <c r="AA247" t="s">
        <v>1139</v>
      </c>
      <c r="AB247" s="4">
        <v>2.7000000000000001E-3</v>
      </c>
      <c r="AC247" t="s">
        <v>1137</v>
      </c>
      <c r="AD247" t="s">
        <v>1164</v>
      </c>
    </row>
    <row r="248" spans="1:30" hidden="1" x14ac:dyDescent="0.55000000000000004">
      <c r="A248">
        <v>4500816535</v>
      </c>
      <c r="B248">
        <v>15</v>
      </c>
      <c r="C248">
        <v>576007</v>
      </c>
      <c r="D248" t="s">
        <v>1135</v>
      </c>
      <c r="E248">
        <v>0.18</v>
      </c>
      <c r="F248">
        <v>14</v>
      </c>
      <c r="G248">
        <v>6251880</v>
      </c>
      <c r="H248">
        <v>141188928</v>
      </c>
      <c r="I248">
        <v>300329</v>
      </c>
      <c r="J248">
        <v>436350</v>
      </c>
      <c r="K248">
        <v>0</v>
      </c>
      <c r="L248">
        <v>249230</v>
      </c>
      <c r="M248">
        <v>550592</v>
      </c>
      <c r="N248">
        <v>9279338</v>
      </c>
      <c r="O248">
        <v>12474</v>
      </c>
      <c r="P248">
        <v>31184</v>
      </c>
      <c r="Q248">
        <v>0</v>
      </c>
      <c r="R248">
        <v>16073</v>
      </c>
      <c r="S248" t="s">
        <v>1136</v>
      </c>
      <c r="T248" s="4">
        <v>2E-3</v>
      </c>
      <c r="U248" t="s">
        <v>1137</v>
      </c>
      <c r="V248" s="4">
        <v>4.4000000000000003E-3</v>
      </c>
      <c r="W248" t="s">
        <v>1138</v>
      </c>
      <c r="X248" s="4">
        <v>2E-3</v>
      </c>
      <c r="Y248" t="s">
        <v>1137</v>
      </c>
      <c r="Z248" s="4">
        <v>1.1999999999999999E-3</v>
      </c>
      <c r="AA248" t="s">
        <v>1139</v>
      </c>
      <c r="AB248" s="4">
        <v>0</v>
      </c>
      <c r="AC248" t="s">
        <v>1137</v>
      </c>
      <c r="AD248" t="s">
        <v>1205</v>
      </c>
    </row>
    <row r="249" spans="1:30" hidden="1" x14ac:dyDescent="0.55000000000000004">
      <c r="A249">
        <v>4500834752</v>
      </c>
      <c r="B249">
        <v>16</v>
      </c>
      <c r="C249">
        <v>576008</v>
      </c>
      <c r="D249" t="s">
        <v>1135</v>
      </c>
      <c r="E249">
        <v>0.18</v>
      </c>
      <c r="F249">
        <v>14</v>
      </c>
      <c r="G249">
        <v>6642718</v>
      </c>
      <c r="H249">
        <v>140795494</v>
      </c>
      <c r="I249">
        <v>358031</v>
      </c>
      <c r="J249">
        <v>462471</v>
      </c>
      <c r="K249">
        <v>0</v>
      </c>
      <c r="L249">
        <v>231184</v>
      </c>
      <c r="M249">
        <v>581932</v>
      </c>
      <c r="N249">
        <v>9247960</v>
      </c>
      <c r="O249">
        <v>20040</v>
      </c>
      <c r="P249">
        <v>33947</v>
      </c>
      <c r="Q249">
        <v>0</v>
      </c>
      <c r="R249">
        <v>10431</v>
      </c>
      <c r="S249" t="s">
        <v>1136</v>
      </c>
      <c r="T249" s="4">
        <v>2.5999999999999999E-3</v>
      </c>
      <c r="U249" t="s">
        <v>1137</v>
      </c>
      <c r="V249" s="4">
        <v>5.4000000000000003E-3</v>
      </c>
      <c r="W249" t="s">
        <v>1138</v>
      </c>
      <c r="X249" s="4">
        <v>2.3999999999999998E-3</v>
      </c>
      <c r="Y249" t="s">
        <v>1137</v>
      </c>
      <c r="Z249" s="4">
        <v>2E-3</v>
      </c>
      <c r="AA249" t="s">
        <v>1139</v>
      </c>
      <c r="AB249" s="4">
        <v>2.0000000000000001E-4</v>
      </c>
      <c r="AC249" t="s">
        <v>1137</v>
      </c>
      <c r="AD249" t="s">
        <v>1177</v>
      </c>
    </row>
    <row r="250" spans="1:30" hidden="1" x14ac:dyDescent="0.55000000000000004">
      <c r="A250">
        <v>4500910457</v>
      </c>
      <c r="B250">
        <v>10</v>
      </c>
      <c r="C250">
        <v>576007</v>
      </c>
      <c r="D250" t="s">
        <v>1135</v>
      </c>
      <c r="E250">
        <v>0.18</v>
      </c>
      <c r="F250">
        <v>14</v>
      </c>
      <c r="G250">
        <v>6797797</v>
      </c>
      <c r="H250">
        <v>140636871</v>
      </c>
      <c r="I250">
        <v>301621</v>
      </c>
      <c r="J250">
        <v>458118</v>
      </c>
      <c r="K250">
        <v>0</v>
      </c>
      <c r="L250">
        <v>237143</v>
      </c>
      <c r="M250">
        <v>564561</v>
      </c>
      <c r="N250">
        <v>9265389</v>
      </c>
      <c r="O250">
        <v>14404</v>
      </c>
      <c r="P250">
        <v>34819</v>
      </c>
      <c r="Q250">
        <v>0</v>
      </c>
      <c r="R250">
        <v>15582</v>
      </c>
      <c r="S250" t="s">
        <v>1136</v>
      </c>
      <c r="T250" s="4">
        <v>2.2000000000000001E-3</v>
      </c>
      <c r="U250" t="s">
        <v>1137</v>
      </c>
      <c r="V250" s="4">
        <v>5.0000000000000001E-3</v>
      </c>
      <c r="W250" t="s">
        <v>1138</v>
      </c>
      <c r="X250" s="4">
        <v>2E-3</v>
      </c>
      <c r="Y250" t="s">
        <v>1137</v>
      </c>
      <c r="Z250" s="4">
        <v>1.4E-3</v>
      </c>
      <c r="AA250" t="s">
        <v>1139</v>
      </c>
      <c r="AB250" s="4">
        <v>1E-4</v>
      </c>
      <c r="AC250" t="s">
        <v>1137</v>
      </c>
      <c r="AD250" t="s">
        <v>1210</v>
      </c>
    </row>
    <row r="251" spans="1:30" hidden="1" x14ac:dyDescent="0.55000000000000004">
      <c r="A251">
        <v>4500948315</v>
      </c>
      <c r="B251">
        <v>12</v>
      </c>
      <c r="C251">
        <v>576007</v>
      </c>
      <c r="D251" t="s">
        <v>1135</v>
      </c>
      <c r="E251">
        <v>0.18</v>
      </c>
      <c r="F251">
        <v>14</v>
      </c>
      <c r="G251">
        <v>4103021</v>
      </c>
      <c r="H251">
        <v>143340950</v>
      </c>
      <c r="I251">
        <v>170324</v>
      </c>
      <c r="J251">
        <v>312755</v>
      </c>
      <c r="K251">
        <v>0</v>
      </c>
      <c r="L251">
        <v>195947</v>
      </c>
      <c r="M251">
        <v>600475</v>
      </c>
      <c r="N251">
        <v>9227418</v>
      </c>
      <c r="O251">
        <v>30242</v>
      </c>
      <c r="P251">
        <v>43288</v>
      </c>
      <c r="Q251">
        <v>0</v>
      </c>
      <c r="R251">
        <v>10187</v>
      </c>
      <c r="S251" t="s">
        <v>1136</v>
      </c>
      <c r="T251" s="4">
        <v>2.9999999999999997E-4</v>
      </c>
      <c r="U251" t="s">
        <v>1137</v>
      </c>
      <c r="V251" s="4">
        <v>7.4000000000000003E-3</v>
      </c>
      <c r="W251" t="s">
        <v>1138</v>
      </c>
      <c r="X251" s="4">
        <v>1.1000000000000001E-3</v>
      </c>
      <c r="Y251" t="s">
        <v>1137</v>
      </c>
      <c r="Z251" s="4">
        <v>3.0000000000000001E-3</v>
      </c>
      <c r="AA251" t="s">
        <v>1139</v>
      </c>
      <c r="AB251" s="4">
        <v>2.0999999999999999E-3</v>
      </c>
      <c r="AC251" t="s">
        <v>1137</v>
      </c>
      <c r="AD251" t="s">
        <v>1180</v>
      </c>
    </row>
    <row r="252" spans="1:30" hidden="1" x14ac:dyDescent="0.55000000000000004">
      <c r="A252">
        <v>4501061812</v>
      </c>
      <c r="B252">
        <v>9</v>
      </c>
      <c r="C252">
        <v>576007</v>
      </c>
      <c r="D252" t="s">
        <v>1135</v>
      </c>
      <c r="E252">
        <v>0.18</v>
      </c>
      <c r="F252">
        <v>14</v>
      </c>
      <c r="G252">
        <v>6736633</v>
      </c>
      <c r="H252">
        <v>140698363</v>
      </c>
      <c r="I252">
        <v>478920</v>
      </c>
      <c r="J252">
        <v>476192</v>
      </c>
      <c r="K252">
        <v>0</v>
      </c>
      <c r="L252">
        <v>220933</v>
      </c>
      <c r="M252">
        <v>536521</v>
      </c>
      <c r="N252">
        <v>9291292</v>
      </c>
      <c r="O252">
        <v>7726</v>
      </c>
      <c r="P252">
        <v>28223</v>
      </c>
      <c r="Q252">
        <v>0</v>
      </c>
      <c r="R252">
        <v>14138</v>
      </c>
      <c r="S252" t="s">
        <v>1136</v>
      </c>
      <c r="T252" s="4">
        <v>5.9999999999999995E-4</v>
      </c>
      <c r="U252" t="s">
        <v>1137</v>
      </c>
      <c r="V252" s="4">
        <v>3.5999999999999999E-3</v>
      </c>
      <c r="W252" t="s">
        <v>1138</v>
      </c>
      <c r="X252" s="4">
        <v>2.9999999999999997E-4</v>
      </c>
      <c r="Y252" t="s">
        <v>1137</v>
      </c>
      <c r="Z252" s="4">
        <v>6.9999999999999999E-4</v>
      </c>
      <c r="AA252" t="s">
        <v>1139</v>
      </c>
      <c r="AB252" s="4">
        <v>2.9999999999999997E-4</v>
      </c>
      <c r="AC252" t="s">
        <v>1137</v>
      </c>
      <c r="AD252" t="s">
        <v>1206</v>
      </c>
    </row>
    <row r="253" spans="1:30" hidden="1" x14ac:dyDescent="0.55000000000000004">
      <c r="A253">
        <v>4501069201</v>
      </c>
      <c r="B253">
        <v>5</v>
      </c>
      <c r="C253">
        <v>576007</v>
      </c>
      <c r="D253" t="s">
        <v>1135</v>
      </c>
      <c r="E253">
        <v>0.18</v>
      </c>
      <c r="F253">
        <v>14</v>
      </c>
      <c r="G253">
        <v>6012954</v>
      </c>
      <c r="H253">
        <v>141424702</v>
      </c>
      <c r="I253">
        <v>306757</v>
      </c>
      <c r="J253">
        <v>413065</v>
      </c>
      <c r="K253">
        <v>0</v>
      </c>
      <c r="L253">
        <v>218322</v>
      </c>
      <c r="M253">
        <v>578147</v>
      </c>
      <c r="N253">
        <v>9251530</v>
      </c>
      <c r="O253">
        <v>18167</v>
      </c>
      <c r="P253">
        <v>38350</v>
      </c>
      <c r="Q253">
        <v>0</v>
      </c>
      <c r="R253">
        <v>15976</v>
      </c>
      <c r="S253" t="s">
        <v>1136</v>
      </c>
      <c r="T253" s="4">
        <v>1.9E-3</v>
      </c>
      <c r="U253" t="s">
        <v>1137</v>
      </c>
      <c r="V253" s="4">
        <v>5.7000000000000002E-3</v>
      </c>
      <c r="W253" t="s">
        <v>1138</v>
      </c>
      <c r="X253" s="4">
        <v>2E-3</v>
      </c>
      <c r="Y253" t="s">
        <v>1137</v>
      </c>
      <c r="Z253" s="4">
        <v>1.8E-3</v>
      </c>
      <c r="AA253" t="s">
        <v>1139</v>
      </c>
      <c r="AB253" s="4">
        <v>2.8E-3</v>
      </c>
      <c r="AC253" t="s">
        <v>1137</v>
      </c>
      <c r="AD253" t="s">
        <v>1157</v>
      </c>
    </row>
    <row r="254" spans="1:30" x14ac:dyDescent="0.55000000000000004">
      <c r="A254">
        <v>4501170859</v>
      </c>
      <c r="B254">
        <v>17</v>
      </c>
      <c r="C254">
        <v>576008</v>
      </c>
      <c r="D254" t="s">
        <v>1135</v>
      </c>
      <c r="E254">
        <v>0.18</v>
      </c>
      <c r="F254">
        <v>14</v>
      </c>
      <c r="G254">
        <v>6295487</v>
      </c>
      <c r="H254">
        <v>141150493</v>
      </c>
      <c r="I254">
        <v>380596</v>
      </c>
      <c r="J254">
        <v>457416</v>
      </c>
      <c r="K254">
        <v>0</v>
      </c>
      <c r="L254">
        <v>232839</v>
      </c>
      <c r="M254">
        <v>567180</v>
      </c>
      <c r="N254">
        <v>9262628</v>
      </c>
      <c r="O254">
        <v>14620</v>
      </c>
      <c r="P254">
        <v>35245</v>
      </c>
      <c r="Q254">
        <v>0</v>
      </c>
      <c r="R254">
        <v>16951</v>
      </c>
      <c r="S254" t="s">
        <v>1136</v>
      </c>
      <c r="T254" s="4">
        <v>2.7000000000000001E-3</v>
      </c>
      <c r="U254" t="s">
        <v>1137</v>
      </c>
      <c r="V254" s="4">
        <v>5.0000000000000001E-3</v>
      </c>
      <c r="W254" t="s">
        <v>1138</v>
      </c>
      <c r="X254" s="4">
        <v>2.5000000000000001E-3</v>
      </c>
      <c r="Y254" t="s">
        <v>1137</v>
      </c>
      <c r="Z254" s="4">
        <v>1.4E-3</v>
      </c>
      <c r="AA254" t="s">
        <v>1139</v>
      </c>
      <c r="AB254" s="4">
        <v>1E-4</v>
      </c>
      <c r="AC254" t="s">
        <v>1137</v>
      </c>
      <c r="AD254" t="s">
        <v>1210</v>
      </c>
    </row>
    <row r="255" spans="1:30" hidden="1" x14ac:dyDescent="0.55000000000000004">
      <c r="A255">
        <v>4501237990</v>
      </c>
      <c r="B255">
        <v>13</v>
      </c>
      <c r="C255">
        <v>576007</v>
      </c>
      <c r="D255" t="s">
        <v>1135</v>
      </c>
      <c r="E255">
        <v>0.18</v>
      </c>
      <c r="F255">
        <v>14</v>
      </c>
      <c r="G255">
        <v>7165436</v>
      </c>
      <c r="H255">
        <v>140274671</v>
      </c>
      <c r="I255">
        <v>588312</v>
      </c>
      <c r="J255">
        <v>594074</v>
      </c>
      <c r="K255">
        <v>0</v>
      </c>
      <c r="L255">
        <v>246896</v>
      </c>
      <c r="M255">
        <v>573512</v>
      </c>
      <c r="N255">
        <v>9256111</v>
      </c>
      <c r="O255">
        <v>12639</v>
      </c>
      <c r="P255">
        <v>39279</v>
      </c>
      <c r="Q255">
        <v>0</v>
      </c>
      <c r="R255">
        <v>18540</v>
      </c>
      <c r="S255" t="s">
        <v>1136</v>
      </c>
      <c r="T255" s="4">
        <v>2.0999999999999999E-3</v>
      </c>
      <c r="U255" t="s">
        <v>1137</v>
      </c>
      <c r="V255" s="4">
        <v>5.1999999999999998E-3</v>
      </c>
      <c r="W255" t="s">
        <v>1138</v>
      </c>
      <c r="X255" s="4">
        <v>1E-3</v>
      </c>
      <c r="Y255" t="s">
        <v>1137</v>
      </c>
      <c r="Z255" s="4">
        <v>1.1999999999999999E-3</v>
      </c>
      <c r="AA255" t="s">
        <v>1139</v>
      </c>
      <c r="AB255" s="4">
        <v>1.1000000000000001E-3</v>
      </c>
      <c r="AC255" t="s">
        <v>1137</v>
      </c>
      <c r="AD255" t="s">
        <v>1157</v>
      </c>
    </row>
    <row r="256" spans="1:30" hidden="1" x14ac:dyDescent="0.55000000000000004">
      <c r="A256">
        <v>4501253325</v>
      </c>
      <c r="B256">
        <v>3</v>
      </c>
      <c r="C256">
        <v>576007</v>
      </c>
      <c r="D256" t="s">
        <v>1135</v>
      </c>
      <c r="E256">
        <v>0.18</v>
      </c>
      <c r="F256">
        <v>14</v>
      </c>
      <c r="G256">
        <v>6952340</v>
      </c>
      <c r="H256">
        <v>140486976</v>
      </c>
      <c r="I256">
        <v>287725</v>
      </c>
      <c r="J256">
        <v>465663</v>
      </c>
      <c r="K256">
        <v>0</v>
      </c>
      <c r="L256">
        <v>262656</v>
      </c>
      <c r="M256">
        <v>567942</v>
      </c>
      <c r="N256">
        <v>9262114</v>
      </c>
      <c r="O256">
        <v>12606</v>
      </c>
      <c r="P256">
        <v>35561</v>
      </c>
      <c r="Q256">
        <v>0</v>
      </c>
      <c r="R256">
        <v>15620</v>
      </c>
      <c r="S256" t="s">
        <v>1136</v>
      </c>
      <c r="T256" s="4">
        <v>2.0999999999999999E-3</v>
      </c>
      <c r="U256" t="s">
        <v>1137</v>
      </c>
      <c r="V256" s="4">
        <v>4.7999999999999996E-3</v>
      </c>
      <c r="W256" t="s">
        <v>1138</v>
      </c>
      <c r="X256" s="4">
        <v>1.9E-3</v>
      </c>
      <c r="Y256" t="s">
        <v>1137</v>
      </c>
      <c r="Z256" s="4">
        <v>1.1999999999999999E-3</v>
      </c>
      <c r="AA256" t="s">
        <v>1139</v>
      </c>
      <c r="AB256" s="4">
        <v>2.0000000000000001E-4</v>
      </c>
      <c r="AC256" t="s">
        <v>1137</v>
      </c>
      <c r="AD256" t="s">
        <v>1160</v>
      </c>
    </row>
    <row r="257" spans="1:30" hidden="1" x14ac:dyDescent="0.55000000000000004">
      <c r="A257">
        <v>4800425072</v>
      </c>
      <c r="B257">
        <v>8</v>
      </c>
      <c r="C257">
        <v>614407</v>
      </c>
      <c r="D257" t="s">
        <v>1135</v>
      </c>
      <c r="E257">
        <v>0.18</v>
      </c>
      <c r="F257">
        <v>15</v>
      </c>
      <c r="G257">
        <v>7250294</v>
      </c>
      <c r="H257">
        <v>150015011</v>
      </c>
      <c r="I257">
        <v>382288</v>
      </c>
      <c r="J257">
        <v>493300</v>
      </c>
      <c r="K257">
        <v>0</v>
      </c>
      <c r="L257">
        <v>249889</v>
      </c>
      <c r="M257">
        <v>553025</v>
      </c>
      <c r="N257">
        <v>9276932</v>
      </c>
      <c r="O257">
        <v>9359</v>
      </c>
      <c r="P257">
        <v>29729</v>
      </c>
      <c r="Q257">
        <v>0</v>
      </c>
      <c r="R257">
        <v>15273</v>
      </c>
      <c r="S257" t="s">
        <v>1136</v>
      </c>
      <c r="T257" s="4">
        <v>1E-4</v>
      </c>
      <c r="U257" t="s">
        <v>1137</v>
      </c>
      <c r="V257" s="4">
        <v>3.8999999999999998E-3</v>
      </c>
      <c r="W257" t="s">
        <v>1138</v>
      </c>
      <c r="X257" s="4">
        <v>2.3999999999999998E-3</v>
      </c>
      <c r="Y257" t="s">
        <v>1137</v>
      </c>
      <c r="Z257" s="4">
        <v>8.9999999999999998E-4</v>
      </c>
      <c r="AA257" t="s">
        <v>1139</v>
      </c>
      <c r="AB257" s="4">
        <v>4.0000000000000002E-4</v>
      </c>
      <c r="AC257" t="s">
        <v>1137</v>
      </c>
      <c r="AD257" t="s">
        <v>1194</v>
      </c>
    </row>
    <row r="258" spans="1:30" hidden="1" x14ac:dyDescent="0.55000000000000004">
      <c r="A258">
        <v>4800543189</v>
      </c>
      <c r="B258">
        <v>11</v>
      </c>
      <c r="C258">
        <v>614407</v>
      </c>
      <c r="D258" t="s">
        <v>1135</v>
      </c>
      <c r="E258">
        <v>0.18</v>
      </c>
      <c r="F258">
        <v>15</v>
      </c>
      <c r="G258">
        <v>6841439</v>
      </c>
      <c r="H258">
        <v>150431301</v>
      </c>
      <c r="I258">
        <v>367544</v>
      </c>
      <c r="J258">
        <v>492722</v>
      </c>
      <c r="K258">
        <v>0</v>
      </c>
      <c r="L258">
        <v>246400</v>
      </c>
      <c r="M258">
        <v>552676</v>
      </c>
      <c r="N258">
        <v>9276849</v>
      </c>
      <c r="O258">
        <v>12171</v>
      </c>
      <c r="P258">
        <v>30366</v>
      </c>
      <c r="Q258">
        <v>0</v>
      </c>
      <c r="R258">
        <v>11668</v>
      </c>
      <c r="S258" t="s">
        <v>1136</v>
      </c>
      <c r="T258" s="4">
        <v>0</v>
      </c>
      <c r="U258" t="s">
        <v>1137</v>
      </c>
      <c r="V258" s="4">
        <v>4.3E-3</v>
      </c>
      <c r="W258" t="s">
        <v>1138</v>
      </c>
      <c r="X258" s="4">
        <v>2.3E-3</v>
      </c>
      <c r="Y258" t="s">
        <v>1137</v>
      </c>
      <c r="Z258" s="4">
        <v>1.1999999999999999E-3</v>
      </c>
      <c r="AA258" t="s">
        <v>1139</v>
      </c>
      <c r="AB258" s="4">
        <v>4.0000000000000002E-4</v>
      </c>
      <c r="AC258" t="s">
        <v>1137</v>
      </c>
      <c r="AD258" t="s">
        <v>1194</v>
      </c>
    </row>
    <row r="259" spans="1:30" hidden="1" x14ac:dyDescent="0.55000000000000004">
      <c r="A259">
        <v>4800588479</v>
      </c>
      <c r="B259">
        <v>2</v>
      </c>
      <c r="C259">
        <v>614407</v>
      </c>
      <c r="D259" t="s">
        <v>1135</v>
      </c>
      <c r="E259">
        <v>0.18</v>
      </c>
      <c r="F259">
        <v>15</v>
      </c>
      <c r="G259">
        <v>6190171</v>
      </c>
      <c r="H259">
        <v>151075853</v>
      </c>
      <c r="I259">
        <v>399648</v>
      </c>
      <c r="J259">
        <v>439628</v>
      </c>
      <c r="K259">
        <v>0</v>
      </c>
      <c r="L259">
        <v>209527</v>
      </c>
      <c r="M259">
        <v>520079</v>
      </c>
      <c r="N259">
        <v>9309732</v>
      </c>
      <c r="O259">
        <v>9681</v>
      </c>
      <c r="P259">
        <v>26076</v>
      </c>
      <c r="Q259">
        <v>0</v>
      </c>
      <c r="R259">
        <v>10078</v>
      </c>
      <c r="S259" t="s">
        <v>1136</v>
      </c>
      <c r="T259" s="4">
        <v>2.5999999999999999E-3</v>
      </c>
      <c r="U259" t="s">
        <v>1137</v>
      </c>
      <c r="V259" s="4">
        <v>3.5999999999999999E-3</v>
      </c>
      <c r="W259" t="s">
        <v>1138</v>
      </c>
      <c r="X259" s="4">
        <v>2.5000000000000001E-3</v>
      </c>
      <c r="Y259" t="s">
        <v>1137</v>
      </c>
      <c r="Z259" s="4">
        <v>8.9999999999999998E-4</v>
      </c>
      <c r="AA259" t="s">
        <v>1139</v>
      </c>
      <c r="AB259" s="4">
        <v>0</v>
      </c>
      <c r="AC259" t="s">
        <v>1137</v>
      </c>
      <c r="AD259" t="s">
        <v>1183</v>
      </c>
    </row>
    <row r="260" spans="1:30" hidden="1" x14ac:dyDescent="0.55000000000000004">
      <c r="A260">
        <v>4800603430</v>
      </c>
      <c r="B260">
        <v>6</v>
      </c>
      <c r="C260">
        <v>614407</v>
      </c>
      <c r="D260" t="s">
        <v>1135</v>
      </c>
      <c r="E260">
        <v>0.18</v>
      </c>
      <c r="F260">
        <v>15</v>
      </c>
      <c r="G260">
        <v>7449039</v>
      </c>
      <c r="H260">
        <v>149817480</v>
      </c>
      <c r="I260">
        <v>273144</v>
      </c>
      <c r="J260">
        <v>464446</v>
      </c>
      <c r="K260">
        <v>0</v>
      </c>
      <c r="L260">
        <v>259253</v>
      </c>
      <c r="M260">
        <v>565930</v>
      </c>
      <c r="N260">
        <v>9263988</v>
      </c>
      <c r="O260">
        <v>14251</v>
      </c>
      <c r="P260">
        <v>37073</v>
      </c>
      <c r="Q260">
        <v>0</v>
      </c>
      <c r="R260">
        <v>18001</v>
      </c>
      <c r="S260" t="s">
        <v>1136</v>
      </c>
      <c r="T260" s="4">
        <v>1.9E-3</v>
      </c>
      <c r="U260" t="s">
        <v>1137</v>
      </c>
      <c r="V260" s="4">
        <v>5.1999999999999998E-3</v>
      </c>
      <c r="W260" t="s">
        <v>1138</v>
      </c>
      <c r="X260" s="4">
        <v>1.6999999999999999E-3</v>
      </c>
      <c r="Y260" t="s">
        <v>1137</v>
      </c>
      <c r="Z260" s="4">
        <v>1.4E-3</v>
      </c>
      <c r="AA260" t="s">
        <v>1139</v>
      </c>
      <c r="AB260" s="4">
        <v>2.0000000000000001E-4</v>
      </c>
      <c r="AC260" t="s">
        <v>1137</v>
      </c>
      <c r="AD260" t="s">
        <v>1179</v>
      </c>
    </row>
    <row r="261" spans="1:30" hidden="1" x14ac:dyDescent="0.55000000000000004">
      <c r="A261">
        <v>4800701232</v>
      </c>
      <c r="B261">
        <v>4</v>
      </c>
      <c r="C261">
        <v>614407</v>
      </c>
      <c r="D261" t="s">
        <v>1135</v>
      </c>
      <c r="E261">
        <v>0.18</v>
      </c>
      <c r="F261">
        <v>15</v>
      </c>
      <c r="G261">
        <v>4439275</v>
      </c>
      <c r="H261">
        <v>152831110</v>
      </c>
      <c r="I261">
        <v>223645</v>
      </c>
      <c r="J261">
        <v>363886</v>
      </c>
      <c r="K261">
        <v>0</v>
      </c>
      <c r="L261">
        <v>195154</v>
      </c>
      <c r="M261">
        <v>558753</v>
      </c>
      <c r="N261">
        <v>9271006</v>
      </c>
      <c r="O261">
        <v>15200</v>
      </c>
      <c r="P261">
        <v>31500</v>
      </c>
      <c r="Q261">
        <v>0</v>
      </c>
      <c r="R261">
        <v>13253</v>
      </c>
      <c r="S261" t="s">
        <v>1136</v>
      </c>
      <c r="T261" s="4">
        <v>1E-3</v>
      </c>
      <c r="U261" t="s">
        <v>1137</v>
      </c>
      <c r="V261" s="4">
        <v>4.7000000000000002E-3</v>
      </c>
      <c r="W261" t="s">
        <v>1138</v>
      </c>
      <c r="X261" s="4">
        <v>1.4E-3</v>
      </c>
      <c r="Y261" t="s">
        <v>1137</v>
      </c>
      <c r="Z261" s="4">
        <v>1.5E-3</v>
      </c>
      <c r="AA261" t="s">
        <v>1139</v>
      </c>
      <c r="AB261" s="4">
        <v>2.3E-3</v>
      </c>
      <c r="AC261" t="s">
        <v>1137</v>
      </c>
      <c r="AD261" t="s">
        <v>1207</v>
      </c>
    </row>
    <row r="262" spans="1:30" hidden="1" x14ac:dyDescent="0.55000000000000004">
      <c r="A262">
        <v>4800734570</v>
      </c>
      <c r="B262">
        <v>1</v>
      </c>
      <c r="C262">
        <v>614407</v>
      </c>
      <c r="D262" t="s">
        <v>1135</v>
      </c>
      <c r="E262">
        <v>0.18</v>
      </c>
      <c r="F262">
        <v>15</v>
      </c>
      <c r="G262">
        <v>7813616</v>
      </c>
      <c r="H262">
        <v>149453006</v>
      </c>
      <c r="I262">
        <v>335014</v>
      </c>
      <c r="J262">
        <v>482915</v>
      </c>
      <c r="K262">
        <v>0</v>
      </c>
      <c r="L262">
        <v>247844</v>
      </c>
      <c r="M262">
        <v>559301</v>
      </c>
      <c r="N262">
        <v>9270274</v>
      </c>
      <c r="O262">
        <v>9797</v>
      </c>
      <c r="P262">
        <v>32968</v>
      </c>
      <c r="Q262">
        <v>0</v>
      </c>
      <c r="R262">
        <v>14378</v>
      </c>
      <c r="S262" t="s">
        <v>1136</v>
      </c>
      <c r="T262" s="4">
        <v>2.3999999999999998E-3</v>
      </c>
      <c r="U262" t="s">
        <v>1137</v>
      </c>
      <c r="V262" s="4">
        <v>4.3E-3</v>
      </c>
      <c r="W262" t="s">
        <v>1138</v>
      </c>
      <c r="X262" s="4">
        <v>2.0999999999999999E-3</v>
      </c>
      <c r="Y262" t="s">
        <v>1137</v>
      </c>
      <c r="Z262" s="4">
        <v>8.9999999999999998E-4</v>
      </c>
      <c r="AA262" t="s">
        <v>1139</v>
      </c>
      <c r="AB262" s="4">
        <v>2.9999999999999997E-4</v>
      </c>
      <c r="AC262" t="s">
        <v>1137</v>
      </c>
      <c r="AD262" t="s">
        <v>1164</v>
      </c>
    </row>
    <row r="263" spans="1:30" hidden="1" x14ac:dyDescent="0.55000000000000004">
      <c r="A263">
        <v>4800754635</v>
      </c>
      <c r="B263">
        <v>7</v>
      </c>
      <c r="C263">
        <v>614407</v>
      </c>
      <c r="D263" t="s">
        <v>1135</v>
      </c>
      <c r="E263">
        <v>0.18</v>
      </c>
      <c r="F263">
        <v>15</v>
      </c>
      <c r="G263">
        <v>7295606</v>
      </c>
      <c r="H263">
        <v>149974297</v>
      </c>
      <c r="I263">
        <v>249449</v>
      </c>
      <c r="J263">
        <v>420687</v>
      </c>
      <c r="K263">
        <v>0</v>
      </c>
      <c r="L263">
        <v>221581</v>
      </c>
      <c r="M263">
        <v>582734</v>
      </c>
      <c r="N263">
        <v>9246922</v>
      </c>
      <c r="O263">
        <v>18130</v>
      </c>
      <c r="P263">
        <v>32282</v>
      </c>
      <c r="Q263">
        <v>0</v>
      </c>
      <c r="R263">
        <v>10352</v>
      </c>
      <c r="S263" t="s">
        <v>1136</v>
      </c>
      <c r="T263" s="4">
        <v>1.5E-3</v>
      </c>
      <c r="U263" t="s">
        <v>1137</v>
      </c>
      <c r="V263" s="4">
        <v>5.1000000000000004E-3</v>
      </c>
      <c r="W263" t="s">
        <v>1138</v>
      </c>
      <c r="X263" s="4">
        <v>1.5E-3</v>
      </c>
      <c r="Y263" t="s">
        <v>1137</v>
      </c>
      <c r="Z263" s="4">
        <v>1.8E-3</v>
      </c>
      <c r="AA263" t="s">
        <v>1139</v>
      </c>
      <c r="AB263" s="4">
        <v>2.5999999999999999E-3</v>
      </c>
      <c r="AC263" t="s">
        <v>1137</v>
      </c>
      <c r="AD263" t="s">
        <v>1207</v>
      </c>
    </row>
    <row r="264" spans="1:30" hidden="1" x14ac:dyDescent="0.55000000000000004">
      <c r="A264">
        <v>4800802868</v>
      </c>
      <c r="B264">
        <v>14</v>
      </c>
      <c r="C264">
        <v>614407</v>
      </c>
      <c r="D264" t="s">
        <v>1135</v>
      </c>
      <c r="E264">
        <v>0.18</v>
      </c>
      <c r="F264">
        <v>15</v>
      </c>
      <c r="G264">
        <v>6905440</v>
      </c>
      <c r="H264">
        <v>150363180</v>
      </c>
      <c r="I264">
        <v>352057</v>
      </c>
      <c r="J264">
        <v>443492</v>
      </c>
      <c r="K264">
        <v>0</v>
      </c>
      <c r="L264">
        <v>231508</v>
      </c>
      <c r="M264">
        <v>552313</v>
      </c>
      <c r="N264">
        <v>9277133</v>
      </c>
      <c r="O264">
        <v>13025</v>
      </c>
      <c r="P264">
        <v>31460</v>
      </c>
      <c r="Q264">
        <v>0</v>
      </c>
      <c r="R264">
        <v>14265</v>
      </c>
      <c r="S264" t="s">
        <v>1136</v>
      </c>
      <c r="T264" s="4">
        <v>2.3E-3</v>
      </c>
      <c r="U264" t="s">
        <v>1137</v>
      </c>
      <c r="V264" s="4">
        <v>4.4999999999999997E-3</v>
      </c>
      <c r="W264" t="s">
        <v>1138</v>
      </c>
      <c r="X264" s="4">
        <v>2.2000000000000001E-3</v>
      </c>
      <c r="Y264" t="s">
        <v>1137</v>
      </c>
      <c r="Z264" s="4">
        <v>1.2999999999999999E-3</v>
      </c>
      <c r="AA264" t="s">
        <v>1139</v>
      </c>
      <c r="AB264" s="4">
        <v>0</v>
      </c>
      <c r="AC264" t="s">
        <v>1137</v>
      </c>
      <c r="AD264" t="s">
        <v>1207</v>
      </c>
    </row>
    <row r="265" spans="1:30" hidden="1" x14ac:dyDescent="0.55000000000000004">
      <c r="A265">
        <v>4800815315</v>
      </c>
      <c r="B265">
        <v>15</v>
      </c>
      <c r="C265">
        <v>614407</v>
      </c>
      <c r="D265" t="s">
        <v>1135</v>
      </c>
      <c r="E265">
        <v>0.18</v>
      </c>
      <c r="F265">
        <v>15</v>
      </c>
      <c r="G265">
        <v>6826737</v>
      </c>
      <c r="H265">
        <v>150443841</v>
      </c>
      <c r="I265">
        <v>317770</v>
      </c>
      <c r="J265">
        <v>469979</v>
      </c>
      <c r="K265">
        <v>0</v>
      </c>
      <c r="L265">
        <v>261324</v>
      </c>
      <c r="M265">
        <v>574854</v>
      </c>
      <c r="N265">
        <v>9254913</v>
      </c>
      <c r="O265">
        <v>17441</v>
      </c>
      <c r="P265">
        <v>33629</v>
      </c>
      <c r="Q265">
        <v>0</v>
      </c>
      <c r="R265">
        <v>12094</v>
      </c>
      <c r="S265" t="s">
        <v>1136</v>
      </c>
      <c r="T265" s="4">
        <v>2.2000000000000001E-3</v>
      </c>
      <c r="U265" t="s">
        <v>1137</v>
      </c>
      <c r="V265" s="4">
        <v>5.1000000000000004E-3</v>
      </c>
      <c r="W265" t="s">
        <v>1138</v>
      </c>
      <c r="X265" s="4">
        <v>2E-3</v>
      </c>
      <c r="Y265" t="s">
        <v>1137</v>
      </c>
      <c r="Z265" s="4">
        <v>1.6999999999999999E-3</v>
      </c>
      <c r="AA265" t="s">
        <v>1139</v>
      </c>
      <c r="AB265" s="4">
        <v>2.0000000000000001E-4</v>
      </c>
      <c r="AC265" t="s">
        <v>1137</v>
      </c>
      <c r="AD265" t="s">
        <v>1177</v>
      </c>
    </row>
    <row r="266" spans="1:30" hidden="1" x14ac:dyDescent="0.55000000000000004">
      <c r="A266">
        <v>4800833484</v>
      </c>
      <c r="B266">
        <v>16</v>
      </c>
      <c r="C266">
        <v>614408</v>
      </c>
      <c r="D266" t="s">
        <v>1135</v>
      </c>
      <c r="E266">
        <v>0.18</v>
      </c>
      <c r="F266">
        <v>15</v>
      </c>
      <c r="G266">
        <v>7220896</v>
      </c>
      <c r="H266">
        <v>150046652</v>
      </c>
      <c r="I266">
        <v>376554</v>
      </c>
      <c r="J266">
        <v>497328</v>
      </c>
      <c r="K266">
        <v>0</v>
      </c>
      <c r="L266">
        <v>241978</v>
      </c>
      <c r="M266">
        <v>578175</v>
      </c>
      <c r="N266">
        <v>9251158</v>
      </c>
      <c r="O266">
        <v>18523</v>
      </c>
      <c r="P266">
        <v>34857</v>
      </c>
      <c r="Q266">
        <v>0</v>
      </c>
      <c r="R266">
        <v>10794</v>
      </c>
      <c r="S266" t="s">
        <v>1136</v>
      </c>
      <c r="T266" s="4">
        <v>0</v>
      </c>
      <c r="U266" t="s">
        <v>1137</v>
      </c>
      <c r="V266" s="4">
        <v>5.4000000000000003E-3</v>
      </c>
      <c r="W266" t="s">
        <v>1138</v>
      </c>
      <c r="X266" s="4">
        <v>2.3E-3</v>
      </c>
      <c r="Y266" t="s">
        <v>1137</v>
      </c>
      <c r="Z266" s="4">
        <v>1.8E-3</v>
      </c>
      <c r="AA266" t="s">
        <v>1139</v>
      </c>
      <c r="AB266" s="4">
        <v>4.0000000000000002E-4</v>
      </c>
      <c r="AC266" t="s">
        <v>1137</v>
      </c>
      <c r="AD266" t="s">
        <v>1210</v>
      </c>
    </row>
    <row r="267" spans="1:30" hidden="1" x14ac:dyDescent="0.55000000000000004">
      <c r="A267">
        <v>4800908869</v>
      </c>
      <c r="B267">
        <v>10</v>
      </c>
      <c r="C267">
        <v>614407</v>
      </c>
      <c r="D267" t="s">
        <v>1135</v>
      </c>
      <c r="E267">
        <v>0.18</v>
      </c>
      <c r="F267">
        <v>15</v>
      </c>
      <c r="G267">
        <v>7357567</v>
      </c>
      <c r="H267">
        <v>149904875</v>
      </c>
      <c r="I267">
        <v>311098</v>
      </c>
      <c r="J267">
        <v>488000</v>
      </c>
      <c r="K267">
        <v>0</v>
      </c>
      <c r="L267">
        <v>249489</v>
      </c>
      <c r="M267">
        <v>559767</v>
      </c>
      <c r="N267">
        <v>9268004</v>
      </c>
      <c r="O267">
        <v>9477</v>
      </c>
      <c r="P267">
        <v>29882</v>
      </c>
      <c r="Q267">
        <v>0</v>
      </c>
      <c r="R267">
        <v>12346</v>
      </c>
      <c r="S267" t="s">
        <v>1136</v>
      </c>
      <c r="T267" s="4">
        <v>2.3E-3</v>
      </c>
      <c r="U267" t="s">
        <v>1137</v>
      </c>
      <c r="V267" s="4">
        <v>4.0000000000000001E-3</v>
      </c>
      <c r="W267" t="s">
        <v>1138</v>
      </c>
      <c r="X267" s="4">
        <v>1.9E-3</v>
      </c>
      <c r="Y267" t="s">
        <v>1137</v>
      </c>
      <c r="Z267" s="4">
        <v>8.9999999999999998E-4</v>
      </c>
      <c r="AA267" t="s">
        <v>1139</v>
      </c>
      <c r="AB267" s="4">
        <v>2.9999999999999997E-4</v>
      </c>
      <c r="AC267" t="s">
        <v>1137</v>
      </c>
      <c r="AD267" t="s">
        <v>1194</v>
      </c>
    </row>
    <row r="268" spans="1:30" hidden="1" x14ac:dyDescent="0.55000000000000004">
      <c r="A268">
        <v>4800946715</v>
      </c>
      <c r="B268">
        <v>12</v>
      </c>
      <c r="C268">
        <v>614407</v>
      </c>
      <c r="D268" t="s">
        <v>1135</v>
      </c>
      <c r="E268">
        <v>0.18</v>
      </c>
      <c r="F268">
        <v>15</v>
      </c>
      <c r="G268">
        <v>4646354</v>
      </c>
      <c r="H268">
        <v>152627491</v>
      </c>
      <c r="I268">
        <v>177032</v>
      </c>
      <c r="J268">
        <v>343435</v>
      </c>
      <c r="K268">
        <v>0</v>
      </c>
      <c r="L268">
        <v>211927</v>
      </c>
      <c r="M268">
        <v>543330</v>
      </c>
      <c r="N268">
        <v>9286541</v>
      </c>
      <c r="O268">
        <v>6708</v>
      </c>
      <c r="P268">
        <v>30680</v>
      </c>
      <c r="Q268">
        <v>0</v>
      </c>
      <c r="R268">
        <v>15980</v>
      </c>
      <c r="S268" t="s">
        <v>1136</v>
      </c>
      <c r="T268" s="4">
        <v>5.0000000000000001E-4</v>
      </c>
      <c r="U268" t="s">
        <v>1137</v>
      </c>
      <c r="V268" s="4">
        <v>3.8E-3</v>
      </c>
      <c r="W268" t="s">
        <v>1138</v>
      </c>
      <c r="X268" s="4">
        <v>1.1000000000000001E-3</v>
      </c>
      <c r="Y268" t="s">
        <v>1137</v>
      </c>
      <c r="Z268" s="4">
        <v>5.9999999999999995E-4</v>
      </c>
      <c r="AA268" t="s">
        <v>1139</v>
      </c>
      <c r="AB268" s="4">
        <v>2.0999999999999999E-3</v>
      </c>
      <c r="AC268" t="s">
        <v>1137</v>
      </c>
      <c r="AD268" t="s">
        <v>1205</v>
      </c>
    </row>
    <row r="269" spans="1:30" hidden="1" x14ac:dyDescent="0.55000000000000004">
      <c r="A269">
        <v>4801061102</v>
      </c>
      <c r="B269">
        <v>9</v>
      </c>
      <c r="C269">
        <v>614407</v>
      </c>
      <c r="D269" t="s">
        <v>1135</v>
      </c>
      <c r="E269">
        <v>0.18</v>
      </c>
      <c r="F269">
        <v>15</v>
      </c>
      <c r="G269">
        <v>7319294</v>
      </c>
      <c r="H269">
        <v>149945318</v>
      </c>
      <c r="I269">
        <v>500087</v>
      </c>
      <c r="J269">
        <v>512373</v>
      </c>
      <c r="K269">
        <v>0</v>
      </c>
      <c r="L269">
        <v>235249</v>
      </c>
      <c r="M269">
        <v>582658</v>
      </c>
      <c r="N269">
        <v>9246955</v>
      </c>
      <c r="O269">
        <v>21167</v>
      </c>
      <c r="P269">
        <v>36181</v>
      </c>
      <c r="Q269">
        <v>0</v>
      </c>
      <c r="R269">
        <v>14316</v>
      </c>
      <c r="S269" t="s">
        <v>1136</v>
      </c>
      <c r="T269" s="4">
        <v>8.9999999999999998E-4</v>
      </c>
      <c r="U269" t="s">
        <v>1137</v>
      </c>
      <c r="V269" s="4">
        <v>5.7999999999999996E-3</v>
      </c>
      <c r="W269" t="s">
        <v>1138</v>
      </c>
      <c r="X269" s="4">
        <v>4.0000000000000002E-4</v>
      </c>
      <c r="Y269" t="s">
        <v>1137</v>
      </c>
      <c r="Z269" s="4">
        <v>2.0999999999999999E-3</v>
      </c>
      <c r="AA269" t="s">
        <v>1139</v>
      </c>
      <c r="AB269" s="4">
        <v>5.0000000000000001E-4</v>
      </c>
      <c r="AC269" t="s">
        <v>1137</v>
      </c>
      <c r="AD269" t="s">
        <v>1160</v>
      </c>
    </row>
    <row r="270" spans="1:30" hidden="1" x14ac:dyDescent="0.55000000000000004">
      <c r="A270">
        <v>4801067884</v>
      </c>
      <c r="B270">
        <v>5</v>
      </c>
      <c r="C270">
        <v>614407</v>
      </c>
      <c r="D270" t="s">
        <v>1135</v>
      </c>
      <c r="E270">
        <v>0.18</v>
      </c>
      <c r="F270">
        <v>15</v>
      </c>
      <c r="G270">
        <v>6587352</v>
      </c>
      <c r="H270">
        <v>150679935</v>
      </c>
      <c r="I270">
        <v>321498</v>
      </c>
      <c r="J270">
        <v>447745</v>
      </c>
      <c r="K270">
        <v>0</v>
      </c>
      <c r="L270">
        <v>233160</v>
      </c>
      <c r="M270">
        <v>574395</v>
      </c>
      <c r="N270">
        <v>9255233</v>
      </c>
      <c r="O270">
        <v>14741</v>
      </c>
      <c r="P270">
        <v>34680</v>
      </c>
      <c r="Q270">
        <v>0</v>
      </c>
      <c r="R270">
        <v>14838</v>
      </c>
      <c r="S270" t="s">
        <v>1136</v>
      </c>
      <c r="T270" s="4">
        <v>2.0999999999999999E-3</v>
      </c>
      <c r="U270" t="s">
        <v>1137</v>
      </c>
      <c r="V270" s="4">
        <v>5.0000000000000001E-3</v>
      </c>
      <c r="W270" t="s">
        <v>1138</v>
      </c>
      <c r="X270" s="4">
        <v>2E-3</v>
      </c>
      <c r="Y270" t="s">
        <v>1137</v>
      </c>
      <c r="Z270" s="4">
        <v>1.4E-3</v>
      </c>
      <c r="AA270" t="s">
        <v>1139</v>
      </c>
      <c r="AB270" s="4">
        <v>1E-4</v>
      </c>
      <c r="AC270" t="s">
        <v>1137</v>
      </c>
      <c r="AD270" t="s">
        <v>1210</v>
      </c>
    </row>
    <row r="271" spans="1:30" x14ac:dyDescent="0.55000000000000004">
      <c r="A271">
        <v>4801169606</v>
      </c>
      <c r="B271">
        <v>17</v>
      </c>
      <c r="C271">
        <v>614408</v>
      </c>
      <c r="D271" t="s">
        <v>1135</v>
      </c>
      <c r="E271">
        <v>0.18</v>
      </c>
      <c r="F271">
        <v>15</v>
      </c>
      <c r="G271">
        <v>6855459</v>
      </c>
      <c r="H271">
        <v>150420079</v>
      </c>
      <c r="I271">
        <v>391560</v>
      </c>
      <c r="J271">
        <v>488071</v>
      </c>
      <c r="K271">
        <v>0</v>
      </c>
      <c r="L271">
        <v>248120</v>
      </c>
      <c r="M271">
        <v>559969</v>
      </c>
      <c r="N271">
        <v>9269586</v>
      </c>
      <c r="O271">
        <v>10964</v>
      </c>
      <c r="P271">
        <v>30655</v>
      </c>
      <c r="Q271">
        <v>0</v>
      </c>
      <c r="R271">
        <v>15281</v>
      </c>
      <c r="S271" t="s">
        <v>1136</v>
      </c>
      <c r="T271" s="4">
        <v>1E-4</v>
      </c>
      <c r="U271" t="s">
        <v>1137</v>
      </c>
      <c r="V271" s="4">
        <v>4.1999999999999997E-3</v>
      </c>
      <c r="W271" t="s">
        <v>1138</v>
      </c>
      <c r="X271" s="4">
        <v>2.3999999999999998E-3</v>
      </c>
      <c r="Y271" t="s">
        <v>1137</v>
      </c>
      <c r="Z271" s="4">
        <v>1.1000000000000001E-3</v>
      </c>
      <c r="AA271" t="s">
        <v>1139</v>
      </c>
      <c r="AB271" s="4">
        <v>2.9999999999999997E-4</v>
      </c>
      <c r="AC271" t="s">
        <v>1137</v>
      </c>
      <c r="AD271" t="s">
        <v>1205</v>
      </c>
    </row>
    <row r="272" spans="1:30" hidden="1" x14ac:dyDescent="0.55000000000000004">
      <c r="A272">
        <v>4801236736</v>
      </c>
      <c r="B272">
        <v>13</v>
      </c>
      <c r="C272">
        <v>614407</v>
      </c>
      <c r="D272" t="s">
        <v>1135</v>
      </c>
      <c r="E272">
        <v>0.18</v>
      </c>
      <c r="F272">
        <v>15</v>
      </c>
      <c r="G272">
        <v>7727068</v>
      </c>
      <c r="H272">
        <v>149540784</v>
      </c>
      <c r="I272">
        <v>603275</v>
      </c>
      <c r="J272">
        <v>630131</v>
      </c>
      <c r="K272">
        <v>0</v>
      </c>
      <c r="L272">
        <v>265664</v>
      </c>
      <c r="M272">
        <v>561629</v>
      </c>
      <c r="N272">
        <v>9266113</v>
      </c>
      <c r="O272">
        <v>14963</v>
      </c>
      <c r="P272">
        <v>36057</v>
      </c>
      <c r="Q272">
        <v>0</v>
      </c>
      <c r="R272">
        <v>18768</v>
      </c>
      <c r="S272" t="s">
        <v>1136</v>
      </c>
      <c r="T272" s="4">
        <v>2.3E-3</v>
      </c>
      <c r="U272" t="s">
        <v>1137</v>
      </c>
      <c r="V272" s="4">
        <v>5.1000000000000004E-3</v>
      </c>
      <c r="W272" t="s">
        <v>1138</v>
      </c>
      <c r="X272" s="4">
        <v>1.1000000000000001E-3</v>
      </c>
      <c r="Y272" t="s">
        <v>1137</v>
      </c>
      <c r="Z272" s="4">
        <v>1.5E-3</v>
      </c>
      <c r="AA272" t="s">
        <v>1139</v>
      </c>
      <c r="AB272" s="4">
        <v>1.1999999999999999E-3</v>
      </c>
      <c r="AC272" t="s">
        <v>1137</v>
      </c>
      <c r="AD272" t="s">
        <v>1160</v>
      </c>
    </row>
    <row r="273" spans="1:30" hidden="1" x14ac:dyDescent="0.55000000000000004">
      <c r="A273">
        <v>4801252113</v>
      </c>
      <c r="B273">
        <v>3</v>
      </c>
      <c r="C273">
        <v>614407</v>
      </c>
      <c r="D273" t="s">
        <v>1135</v>
      </c>
      <c r="E273">
        <v>0.18</v>
      </c>
      <c r="F273">
        <v>15</v>
      </c>
      <c r="G273">
        <v>7516996</v>
      </c>
      <c r="H273">
        <v>149751904</v>
      </c>
      <c r="I273">
        <v>300654</v>
      </c>
      <c r="J273">
        <v>497290</v>
      </c>
      <c r="K273">
        <v>0</v>
      </c>
      <c r="L273">
        <v>276221</v>
      </c>
      <c r="M273">
        <v>564653</v>
      </c>
      <c r="N273">
        <v>9264928</v>
      </c>
      <c r="O273">
        <v>12929</v>
      </c>
      <c r="P273">
        <v>31627</v>
      </c>
      <c r="Q273">
        <v>0</v>
      </c>
      <c r="R273">
        <v>13565</v>
      </c>
      <c r="S273" t="s">
        <v>1136</v>
      </c>
      <c r="T273" s="4">
        <v>2.3E-3</v>
      </c>
      <c r="U273" t="s">
        <v>1137</v>
      </c>
      <c r="V273" s="4">
        <v>4.4999999999999997E-3</v>
      </c>
      <c r="W273" t="s">
        <v>1138</v>
      </c>
      <c r="X273" s="4">
        <v>1.9E-3</v>
      </c>
      <c r="Y273" t="s">
        <v>1137</v>
      </c>
      <c r="Z273" s="4">
        <v>1.2999999999999999E-3</v>
      </c>
      <c r="AA273" t="s">
        <v>1139</v>
      </c>
      <c r="AB273" s="4">
        <v>4.0000000000000002E-4</v>
      </c>
      <c r="AC273" t="s">
        <v>1137</v>
      </c>
      <c r="AD273" t="s">
        <v>1207</v>
      </c>
    </row>
    <row r="274" spans="1:30" hidden="1" x14ac:dyDescent="0.55000000000000004">
      <c r="A274">
        <v>5100544388</v>
      </c>
      <c r="B274">
        <v>11</v>
      </c>
      <c r="C274">
        <v>652807</v>
      </c>
      <c r="D274" t="s">
        <v>1135</v>
      </c>
      <c r="E274">
        <v>0.18</v>
      </c>
      <c r="F274">
        <v>16</v>
      </c>
      <c r="G274">
        <v>7433487</v>
      </c>
      <c r="H274">
        <v>159669085</v>
      </c>
      <c r="I274">
        <v>381968</v>
      </c>
      <c r="J274">
        <v>525324</v>
      </c>
      <c r="K274">
        <v>0</v>
      </c>
      <c r="L274">
        <v>259151</v>
      </c>
      <c r="M274">
        <v>592045</v>
      </c>
      <c r="N274">
        <v>9237784</v>
      </c>
      <c r="O274">
        <v>14424</v>
      </c>
      <c r="P274">
        <v>32602</v>
      </c>
      <c r="Q274">
        <v>0</v>
      </c>
      <c r="R274">
        <v>12751</v>
      </c>
      <c r="S274" t="s">
        <v>1136</v>
      </c>
      <c r="T274" s="4">
        <v>2.0000000000000001E-4</v>
      </c>
      <c r="U274" t="s">
        <v>1137</v>
      </c>
      <c r="V274" s="4">
        <v>4.7000000000000002E-3</v>
      </c>
      <c r="W274" t="s">
        <v>1138</v>
      </c>
      <c r="X274" s="4">
        <v>2.2000000000000001E-3</v>
      </c>
      <c r="Y274" t="s">
        <v>1137</v>
      </c>
      <c r="Z274" s="4">
        <v>1.4E-3</v>
      </c>
      <c r="AA274" t="s">
        <v>1139</v>
      </c>
      <c r="AB274" s="4">
        <v>5.0000000000000001E-4</v>
      </c>
      <c r="AC274" t="s">
        <v>1137</v>
      </c>
      <c r="AD274" t="s">
        <v>1164</v>
      </c>
    </row>
    <row r="275" spans="1:30" hidden="1" x14ac:dyDescent="0.55000000000000004">
      <c r="A275">
        <v>5100589627</v>
      </c>
      <c r="B275">
        <v>2</v>
      </c>
      <c r="C275">
        <v>652807</v>
      </c>
      <c r="D275" t="s">
        <v>1135</v>
      </c>
      <c r="E275">
        <v>0.18</v>
      </c>
      <c r="F275">
        <v>16</v>
      </c>
      <c r="G275">
        <v>6731705</v>
      </c>
      <c r="H275">
        <v>160362052</v>
      </c>
      <c r="I275">
        <v>410431</v>
      </c>
      <c r="J275">
        <v>466563</v>
      </c>
      <c r="K275">
        <v>0</v>
      </c>
      <c r="L275">
        <v>219073</v>
      </c>
      <c r="M275">
        <v>541531</v>
      </c>
      <c r="N275">
        <v>9286199</v>
      </c>
      <c r="O275">
        <v>10783</v>
      </c>
      <c r="P275">
        <v>26935</v>
      </c>
      <c r="Q275">
        <v>0</v>
      </c>
      <c r="R275">
        <v>9546</v>
      </c>
      <c r="S275" t="s">
        <v>1136</v>
      </c>
      <c r="T275" s="4">
        <v>1E-4</v>
      </c>
      <c r="U275" t="s">
        <v>1137</v>
      </c>
      <c r="V275" s="4">
        <v>3.8E-3</v>
      </c>
      <c r="W275" t="s">
        <v>1138</v>
      </c>
      <c r="X275" s="4">
        <v>2.3999999999999998E-3</v>
      </c>
      <c r="Y275" t="s">
        <v>1137</v>
      </c>
      <c r="Z275" s="4">
        <v>1E-3</v>
      </c>
      <c r="AA275" t="s">
        <v>1139</v>
      </c>
      <c r="AB275" s="4">
        <v>2.0000000000000001E-4</v>
      </c>
      <c r="AC275" t="s">
        <v>1137</v>
      </c>
      <c r="AD275" t="s">
        <v>1163</v>
      </c>
    </row>
    <row r="276" spans="1:30" hidden="1" x14ac:dyDescent="0.55000000000000004">
      <c r="A276">
        <v>5100604665</v>
      </c>
      <c r="B276">
        <v>6</v>
      </c>
      <c r="C276">
        <v>652807</v>
      </c>
      <c r="D276" t="s">
        <v>1135</v>
      </c>
      <c r="E276">
        <v>0.18</v>
      </c>
      <c r="F276">
        <v>16</v>
      </c>
      <c r="G276">
        <v>8004189</v>
      </c>
      <c r="H276">
        <v>159090152</v>
      </c>
      <c r="I276">
        <v>285765</v>
      </c>
      <c r="J276">
        <v>493257</v>
      </c>
      <c r="K276">
        <v>0</v>
      </c>
      <c r="L276">
        <v>271479</v>
      </c>
      <c r="M276">
        <v>555147</v>
      </c>
      <c r="N276">
        <v>9272672</v>
      </c>
      <c r="O276">
        <v>12621</v>
      </c>
      <c r="P276">
        <v>28811</v>
      </c>
      <c r="Q276">
        <v>0</v>
      </c>
      <c r="R276">
        <v>12226</v>
      </c>
      <c r="S276" t="s">
        <v>1136</v>
      </c>
      <c r="T276" s="4">
        <v>2E-3</v>
      </c>
      <c r="U276" t="s">
        <v>1137</v>
      </c>
      <c r="V276" s="4">
        <v>4.1999999999999997E-3</v>
      </c>
      <c r="W276" t="s">
        <v>1138</v>
      </c>
      <c r="X276" s="4">
        <v>1.6999999999999999E-3</v>
      </c>
      <c r="Y276" t="s">
        <v>1137</v>
      </c>
      <c r="Z276" s="4">
        <v>1.1999999999999999E-3</v>
      </c>
      <c r="AA276" t="s">
        <v>1139</v>
      </c>
      <c r="AB276" s="4">
        <v>2.9999999999999997E-4</v>
      </c>
      <c r="AC276" t="s">
        <v>1137</v>
      </c>
      <c r="AD276" t="s">
        <v>1202</v>
      </c>
    </row>
    <row r="277" spans="1:30" hidden="1" x14ac:dyDescent="0.55000000000000004">
      <c r="A277">
        <v>5100701964</v>
      </c>
      <c r="B277">
        <v>4</v>
      </c>
      <c r="C277">
        <v>652807</v>
      </c>
      <c r="D277" t="s">
        <v>1135</v>
      </c>
      <c r="E277">
        <v>0.18</v>
      </c>
      <c r="F277">
        <v>16</v>
      </c>
      <c r="G277">
        <v>4966085</v>
      </c>
      <c r="H277">
        <v>162131981</v>
      </c>
      <c r="I277">
        <v>233422</v>
      </c>
      <c r="J277">
        <v>389646</v>
      </c>
      <c r="K277">
        <v>0</v>
      </c>
      <c r="L277">
        <v>205995</v>
      </c>
      <c r="M277">
        <v>526807</v>
      </c>
      <c r="N277">
        <v>9300871</v>
      </c>
      <c r="O277">
        <v>9777</v>
      </c>
      <c r="P277">
        <v>25760</v>
      </c>
      <c r="Q277">
        <v>0</v>
      </c>
      <c r="R277">
        <v>10841</v>
      </c>
      <c r="S277" t="s">
        <v>1136</v>
      </c>
      <c r="T277" s="4">
        <v>1.1000000000000001E-3</v>
      </c>
      <c r="U277" t="s">
        <v>1137</v>
      </c>
      <c r="V277" s="4">
        <v>3.5999999999999999E-3</v>
      </c>
      <c r="W277" t="s">
        <v>1138</v>
      </c>
      <c r="X277" s="4">
        <v>1.2999999999999999E-3</v>
      </c>
      <c r="Y277" t="s">
        <v>1137</v>
      </c>
      <c r="Z277" s="4">
        <v>8.9999999999999998E-4</v>
      </c>
      <c r="AA277" t="s">
        <v>1139</v>
      </c>
      <c r="AB277" s="4">
        <v>2.3E-3</v>
      </c>
      <c r="AC277" t="s">
        <v>1137</v>
      </c>
      <c r="AD277" t="s">
        <v>1183</v>
      </c>
    </row>
    <row r="278" spans="1:30" hidden="1" x14ac:dyDescent="0.55000000000000004">
      <c r="A278">
        <v>5100755689</v>
      </c>
      <c r="B278">
        <v>7</v>
      </c>
      <c r="C278">
        <v>652807</v>
      </c>
      <c r="D278" t="s">
        <v>1135</v>
      </c>
      <c r="E278">
        <v>0.18</v>
      </c>
      <c r="F278">
        <v>16</v>
      </c>
      <c r="G278">
        <v>7860585</v>
      </c>
      <c r="H278">
        <v>159239023</v>
      </c>
      <c r="I278">
        <v>260528</v>
      </c>
      <c r="J278">
        <v>447645</v>
      </c>
      <c r="K278">
        <v>0</v>
      </c>
      <c r="L278">
        <v>231144</v>
      </c>
      <c r="M278">
        <v>564976</v>
      </c>
      <c r="N278">
        <v>9264726</v>
      </c>
      <c r="O278">
        <v>11079</v>
      </c>
      <c r="P278">
        <v>26958</v>
      </c>
      <c r="Q278">
        <v>0</v>
      </c>
      <c r="R278">
        <v>9563</v>
      </c>
      <c r="S278" t="s">
        <v>1136</v>
      </c>
      <c r="T278" s="4">
        <v>1.6000000000000001E-3</v>
      </c>
      <c r="U278" t="s">
        <v>1137</v>
      </c>
      <c r="V278" s="4">
        <v>3.8E-3</v>
      </c>
      <c r="W278" t="s">
        <v>1138</v>
      </c>
      <c r="X278" s="4">
        <v>1.5E-3</v>
      </c>
      <c r="Y278" t="s">
        <v>1137</v>
      </c>
      <c r="Z278" s="4">
        <v>1.1000000000000001E-3</v>
      </c>
      <c r="AA278" t="s">
        <v>1139</v>
      </c>
      <c r="AB278" s="4">
        <v>1E-4</v>
      </c>
      <c r="AC278" t="s">
        <v>1137</v>
      </c>
      <c r="AD278" t="s">
        <v>1163</v>
      </c>
    </row>
    <row r="279" spans="1:30" hidden="1" x14ac:dyDescent="0.55000000000000004">
      <c r="A279">
        <v>5100804097</v>
      </c>
      <c r="B279">
        <v>14</v>
      </c>
      <c r="C279">
        <v>652807</v>
      </c>
      <c r="D279" t="s">
        <v>1135</v>
      </c>
      <c r="E279">
        <v>0.18</v>
      </c>
      <c r="F279">
        <v>16</v>
      </c>
      <c r="G279">
        <v>7474001</v>
      </c>
      <c r="H279">
        <v>159622643</v>
      </c>
      <c r="I279">
        <v>369981</v>
      </c>
      <c r="J279">
        <v>472275</v>
      </c>
      <c r="K279">
        <v>0</v>
      </c>
      <c r="L279">
        <v>241813</v>
      </c>
      <c r="M279">
        <v>568558</v>
      </c>
      <c r="N279">
        <v>9259463</v>
      </c>
      <c r="O279">
        <v>17924</v>
      </c>
      <c r="P279">
        <v>28783</v>
      </c>
      <c r="Q279">
        <v>0</v>
      </c>
      <c r="R279">
        <v>10305</v>
      </c>
      <c r="S279" t="s">
        <v>1136</v>
      </c>
      <c r="T279" s="4">
        <v>2.3999999999999998E-3</v>
      </c>
      <c r="U279" t="s">
        <v>1137</v>
      </c>
      <c r="V279" s="4">
        <v>4.7000000000000002E-3</v>
      </c>
      <c r="W279" t="s">
        <v>1138</v>
      </c>
      <c r="X279" s="4">
        <v>2.2000000000000001E-3</v>
      </c>
      <c r="Y279" t="s">
        <v>1137</v>
      </c>
      <c r="Z279" s="4">
        <v>1.8E-3</v>
      </c>
      <c r="AA279" t="s">
        <v>1139</v>
      </c>
      <c r="AB279" s="4">
        <v>2.0000000000000001E-4</v>
      </c>
      <c r="AC279" t="s">
        <v>1137</v>
      </c>
      <c r="AD279" t="s">
        <v>1202</v>
      </c>
    </row>
    <row r="280" spans="1:30" hidden="1" x14ac:dyDescent="0.55000000000000004">
      <c r="A280">
        <v>5100816580</v>
      </c>
      <c r="B280">
        <v>15</v>
      </c>
      <c r="C280">
        <v>652807</v>
      </c>
      <c r="D280" t="s">
        <v>1135</v>
      </c>
      <c r="E280">
        <v>0.18</v>
      </c>
      <c r="F280">
        <v>16</v>
      </c>
      <c r="G280">
        <v>7367287</v>
      </c>
      <c r="H280">
        <v>159733159</v>
      </c>
      <c r="I280">
        <v>330007</v>
      </c>
      <c r="J280">
        <v>496936</v>
      </c>
      <c r="K280">
        <v>0</v>
      </c>
      <c r="L280">
        <v>273990</v>
      </c>
      <c r="M280">
        <v>540547</v>
      </c>
      <c r="N280">
        <v>9289318</v>
      </c>
      <c r="O280">
        <v>12237</v>
      </c>
      <c r="P280">
        <v>26957</v>
      </c>
      <c r="Q280">
        <v>0</v>
      </c>
      <c r="R280">
        <v>12666</v>
      </c>
      <c r="S280" t="s">
        <v>1136</v>
      </c>
      <c r="T280" s="4">
        <v>2.3E-3</v>
      </c>
      <c r="U280" t="s">
        <v>1137</v>
      </c>
      <c r="V280" s="4">
        <v>3.8999999999999998E-3</v>
      </c>
      <c r="W280" t="s">
        <v>1138</v>
      </c>
      <c r="X280" s="4">
        <v>1.9E-3</v>
      </c>
      <c r="Y280" t="s">
        <v>1137</v>
      </c>
      <c r="Z280" s="4">
        <v>1.1999999999999999E-3</v>
      </c>
      <c r="AA280" t="s">
        <v>1139</v>
      </c>
      <c r="AB280" s="4">
        <v>4.0000000000000002E-4</v>
      </c>
      <c r="AC280" t="s">
        <v>1137</v>
      </c>
      <c r="AD280" t="s">
        <v>1163</v>
      </c>
    </row>
    <row r="281" spans="1:30" hidden="1" x14ac:dyDescent="0.55000000000000004">
      <c r="A281">
        <v>5100834203</v>
      </c>
      <c r="B281">
        <v>16</v>
      </c>
      <c r="C281">
        <v>652808</v>
      </c>
      <c r="D281" t="s">
        <v>1135</v>
      </c>
      <c r="E281">
        <v>0.18</v>
      </c>
      <c r="F281">
        <v>16</v>
      </c>
      <c r="G281">
        <v>7773539</v>
      </c>
      <c r="H281">
        <v>159321863</v>
      </c>
      <c r="I281">
        <v>384773</v>
      </c>
      <c r="J281">
        <v>524822</v>
      </c>
      <c r="K281">
        <v>0</v>
      </c>
      <c r="L281">
        <v>253034</v>
      </c>
      <c r="M281">
        <v>552640</v>
      </c>
      <c r="N281">
        <v>9275211</v>
      </c>
      <c r="O281">
        <v>8219</v>
      </c>
      <c r="P281">
        <v>27494</v>
      </c>
      <c r="Q281">
        <v>0</v>
      </c>
      <c r="R281">
        <v>11056</v>
      </c>
      <c r="S281" t="s">
        <v>1136</v>
      </c>
      <c r="T281" s="4">
        <v>2.9999999999999997E-4</v>
      </c>
      <c r="U281" t="s">
        <v>1137</v>
      </c>
      <c r="V281" s="4">
        <v>3.5999999999999999E-3</v>
      </c>
      <c r="W281" t="s">
        <v>1138</v>
      </c>
      <c r="X281" s="4">
        <v>2.3E-3</v>
      </c>
      <c r="Y281" t="s">
        <v>1137</v>
      </c>
      <c r="Z281" s="4">
        <v>8.0000000000000004E-4</v>
      </c>
      <c r="AA281" t="s">
        <v>1139</v>
      </c>
      <c r="AB281" s="4">
        <v>5.0000000000000001E-4</v>
      </c>
      <c r="AC281" t="s">
        <v>1137</v>
      </c>
      <c r="AD281" t="s">
        <v>1163</v>
      </c>
    </row>
    <row r="282" spans="1:30" hidden="1" x14ac:dyDescent="0.55000000000000004">
      <c r="A282">
        <v>5100910593</v>
      </c>
      <c r="B282">
        <v>10</v>
      </c>
      <c r="C282">
        <v>652807</v>
      </c>
      <c r="D282" t="s">
        <v>1135</v>
      </c>
      <c r="E282">
        <v>0.18</v>
      </c>
      <c r="F282">
        <v>16</v>
      </c>
      <c r="G282">
        <v>7940385</v>
      </c>
      <c r="H282">
        <v>159150043</v>
      </c>
      <c r="I282">
        <v>323115</v>
      </c>
      <c r="J282">
        <v>522543</v>
      </c>
      <c r="K282">
        <v>0</v>
      </c>
      <c r="L282">
        <v>264090</v>
      </c>
      <c r="M282">
        <v>582815</v>
      </c>
      <c r="N282">
        <v>9245168</v>
      </c>
      <c r="O282">
        <v>12017</v>
      </c>
      <c r="P282">
        <v>34543</v>
      </c>
      <c r="Q282">
        <v>0</v>
      </c>
      <c r="R282">
        <v>14601</v>
      </c>
      <c r="S282" t="s">
        <v>1136</v>
      </c>
      <c r="T282" s="4">
        <v>2.3999999999999998E-3</v>
      </c>
      <c r="U282" t="s">
        <v>1137</v>
      </c>
      <c r="V282" s="4">
        <v>4.7000000000000002E-3</v>
      </c>
      <c r="W282" t="s">
        <v>1138</v>
      </c>
      <c r="X282" s="4">
        <v>1.9E-3</v>
      </c>
      <c r="Y282" t="s">
        <v>1137</v>
      </c>
      <c r="Z282" s="4">
        <v>1.1999999999999999E-3</v>
      </c>
      <c r="AA282" t="s">
        <v>1139</v>
      </c>
      <c r="AB282" s="4">
        <v>5.0000000000000001E-4</v>
      </c>
      <c r="AC282" t="s">
        <v>1137</v>
      </c>
      <c r="AD282" t="s">
        <v>1210</v>
      </c>
    </row>
    <row r="283" spans="1:30" hidden="1" x14ac:dyDescent="0.55000000000000004">
      <c r="A283">
        <v>5100948366</v>
      </c>
      <c r="B283">
        <v>12</v>
      </c>
      <c r="C283">
        <v>652807</v>
      </c>
      <c r="D283" t="s">
        <v>1135</v>
      </c>
      <c r="E283">
        <v>0.18</v>
      </c>
      <c r="F283">
        <v>16</v>
      </c>
      <c r="G283">
        <v>5229236</v>
      </c>
      <c r="H283">
        <v>161872308</v>
      </c>
      <c r="I283">
        <v>187589</v>
      </c>
      <c r="J283">
        <v>374623</v>
      </c>
      <c r="K283">
        <v>0</v>
      </c>
      <c r="L283">
        <v>222481</v>
      </c>
      <c r="M283">
        <v>582879</v>
      </c>
      <c r="N283">
        <v>9244817</v>
      </c>
      <c r="O283">
        <v>10557</v>
      </c>
      <c r="P283">
        <v>31188</v>
      </c>
      <c r="Q283">
        <v>0</v>
      </c>
      <c r="R283">
        <v>10554</v>
      </c>
      <c r="S283" t="s">
        <v>1136</v>
      </c>
      <c r="T283" s="4">
        <v>6.9999999999999999E-4</v>
      </c>
      <c r="U283" t="s">
        <v>1137</v>
      </c>
      <c r="V283" s="4">
        <v>4.1999999999999997E-3</v>
      </c>
      <c r="W283" t="s">
        <v>1138</v>
      </c>
      <c r="X283" s="4">
        <v>1.1000000000000001E-3</v>
      </c>
      <c r="Y283" t="s">
        <v>1137</v>
      </c>
      <c r="Z283" s="4">
        <v>1E-3</v>
      </c>
      <c r="AA283" t="s">
        <v>1139</v>
      </c>
      <c r="AB283" s="4">
        <v>2.2000000000000001E-3</v>
      </c>
      <c r="AC283" t="s">
        <v>1137</v>
      </c>
      <c r="AD283" t="s">
        <v>1205</v>
      </c>
    </row>
    <row r="284" spans="1:30" x14ac:dyDescent="0.55000000000000004">
      <c r="A284">
        <v>5101170745</v>
      </c>
      <c r="B284">
        <v>17</v>
      </c>
      <c r="C284">
        <v>652808</v>
      </c>
      <c r="D284" t="s">
        <v>1135</v>
      </c>
      <c r="E284">
        <v>0.18</v>
      </c>
      <c r="F284">
        <v>16</v>
      </c>
      <c r="G284">
        <v>7456314</v>
      </c>
      <c r="H284">
        <v>159649046</v>
      </c>
      <c r="I284">
        <v>407353</v>
      </c>
      <c r="J284">
        <v>526581</v>
      </c>
      <c r="K284">
        <v>0</v>
      </c>
      <c r="L284">
        <v>262417</v>
      </c>
      <c r="M284">
        <v>600852</v>
      </c>
      <c r="N284">
        <v>9228967</v>
      </c>
      <c r="O284">
        <v>15793</v>
      </c>
      <c r="P284">
        <v>38510</v>
      </c>
      <c r="Q284">
        <v>0</v>
      </c>
      <c r="R284">
        <v>14297</v>
      </c>
      <c r="S284" t="s">
        <v>1136</v>
      </c>
      <c r="T284" s="4">
        <v>4.0000000000000002E-4</v>
      </c>
      <c r="U284" t="s">
        <v>1137</v>
      </c>
      <c r="V284" s="4">
        <v>5.4999999999999997E-3</v>
      </c>
      <c r="W284" t="s">
        <v>1138</v>
      </c>
      <c r="X284" s="4">
        <v>2.3999999999999998E-3</v>
      </c>
      <c r="Y284" t="s">
        <v>1137</v>
      </c>
      <c r="Z284" s="4">
        <v>1.6000000000000001E-3</v>
      </c>
      <c r="AA284" t="s">
        <v>1139</v>
      </c>
      <c r="AB284" s="4">
        <v>5.0000000000000001E-4</v>
      </c>
      <c r="AC284" t="s">
        <v>1137</v>
      </c>
      <c r="AD284" t="s">
        <v>1157</v>
      </c>
    </row>
    <row r="285" spans="1:30" hidden="1" x14ac:dyDescent="0.55000000000000004">
      <c r="A285">
        <v>5101238160</v>
      </c>
      <c r="B285">
        <v>13</v>
      </c>
      <c r="C285">
        <v>652807</v>
      </c>
      <c r="D285" t="s">
        <v>1135</v>
      </c>
      <c r="E285">
        <v>0.18</v>
      </c>
      <c r="F285">
        <v>16</v>
      </c>
      <c r="G285">
        <v>8288875</v>
      </c>
      <c r="H285">
        <v>158808937</v>
      </c>
      <c r="I285">
        <v>616925</v>
      </c>
      <c r="J285">
        <v>662731</v>
      </c>
      <c r="K285">
        <v>0</v>
      </c>
      <c r="L285">
        <v>279626</v>
      </c>
      <c r="M285">
        <v>561804</v>
      </c>
      <c r="N285">
        <v>9268153</v>
      </c>
      <c r="O285">
        <v>13650</v>
      </c>
      <c r="P285">
        <v>32600</v>
      </c>
      <c r="Q285">
        <v>0</v>
      </c>
      <c r="R285">
        <v>13962</v>
      </c>
      <c r="S285" t="s">
        <v>1136</v>
      </c>
      <c r="T285" s="4">
        <v>2.5000000000000001E-3</v>
      </c>
      <c r="U285" t="s">
        <v>1137</v>
      </c>
      <c r="V285" s="4">
        <v>4.7000000000000002E-3</v>
      </c>
      <c r="W285" t="s">
        <v>1138</v>
      </c>
      <c r="X285" s="4">
        <v>1.1000000000000001E-3</v>
      </c>
      <c r="Y285" t="s">
        <v>1137</v>
      </c>
      <c r="Z285" s="4">
        <v>1.2999999999999999E-3</v>
      </c>
      <c r="AA285" t="s">
        <v>1139</v>
      </c>
      <c r="AB285" s="4">
        <v>1.2999999999999999E-3</v>
      </c>
      <c r="AC285" t="s">
        <v>1137</v>
      </c>
      <c r="AD285" t="s">
        <v>1164</v>
      </c>
    </row>
    <row r="286" spans="1:30" hidden="1" x14ac:dyDescent="0.55000000000000004">
      <c r="A286">
        <v>5101253400</v>
      </c>
      <c r="B286">
        <v>3</v>
      </c>
      <c r="C286">
        <v>652807</v>
      </c>
      <c r="D286" t="s">
        <v>1135</v>
      </c>
      <c r="E286">
        <v>0.18</v>
      </c>
      <c r="F286">
        <v>16</v>
      </c>
      <c r="G286">
        <v>8098460</v>
      </c>
      <c r="H286">
        <v>158998347</v>
      </c>
      <c r="I286">
        <v>313269</v>
      </c>
      <c r="J286">
        <v>530100</v>
      </c>
      <c r="K286">
        <v>0</v>
      </c>
      <c r="L286">
        <v>287086</v>
      </c>
      <c r="M286">
        <v>581461</v>
      </c>
      <c r="N286">
        <v>9246443</v>
      </c>
      <c r="O286">
        <v>12615</v>
      </c>
      <c r="P286">
        <v>32810</v>
      </c>
      <c r="Q286">
        <v>0</v>
      </c>
      <c r="R286">
        <v>10865</v>
      </c>
      <c r="S286" t="s">
        <v>1136</v>
      </c>
      <c r="T286" s="4">
        <v>2.3999999999999998E-3</v>
      </c>
      <c r="U286" t="s">
        <v>1137</v>
      </c>
      <c r="V286" s="4">
        <v>4.5999999999999999E-3</v>
      </c>
      <c r="W286" t="s">
        <v>1138</v>
      </c>
      <c r="X286" s="4">
        <v>1.8E-3</v>
      </c>
      <c r="Y286" t="s">
        <v>1137</v>
      </c>
      <c r="Z286" s="4">
        <v>1.1999999999999999E-3</v>
      </c>
      <c r="AA286" t="s">
        <v>1139</v>
      </c>
      <c r="AB286" s="4">
        <v>5.9999999999999995E-4</v>
      </c>
      <c r="AC286" t="s">
        <v>1137</v>
      </c>
      <c r="AD286" t="s">
        <v>1164</v>
      </c>
    </row>
    <row r="287" spans="1:30" hidden="1" x14ac:dyDescent="0.55000000000000004">
      <c r="A287">
        <v>5102426711</v>
      </c>
      <c r="B287">
        <v>8</v>
      </c>
      <c r="C287">
        <v>652807</v>
      </c>
      <c r="D287" t="s">
        <v>1135</v>
      </c>
      <c r="E287">
        <v>0.18</v>
      </c>
      <c r="F287">
        <v>16</v>
      </c>
      <c r="G287">
        <v>7801570</v>
      </c>
      <c r="H287">
        <v>159293673</v>
      </c>
      <c r="I287">
        <v>394965</v>
      </c>
      <c r="J287">
        <v>521472</v>
      </c>
      <c r="K287">
        <v>0</v>
      </c>
      <c r="L287">
        <v>261762</v>
      </c>
      <c r="M287">
        <v>551273</v>
      </c>
      <c r="N287">
        <v>9278662</v>
      </c>
      <c r="O287">
        <v>12677</v>
      </c>
      <c r="P287">
        <v>28172</v>
      </c>
      <c r="Q287">
        <v>0</v>
      </c>
      <c r="R287">
        <v>11873</v>
      </c>
      <c r="S287" t="s">
        <v>1136</v>
      </c>
      <c r="T287" s="4">
        <v>2.9999999999999997E-4</v>
      </c>
      <c r="U287" t="s">
        <v>1137</v>
      </c>
      <c r="V287" s="4">
        <v>4.1000000000000003E-3</v>
      </c>
      <c r="W287" t="s">
        <v>1138</v>
      </c>
      <c r="X287" s="4">
        <v>2.3E-3</v>
      </c>
      <c r="Y287" t="s">
        <v>1137</v>
      </c>
      <c r="Z287" s="4">
        <v>1.1999999999999999E-3</v>
      </c>
      <c r="AA287" t="s">
        <v>1139</v>
      </c>
      <c r="AB287" s="4">
        <v>5.0000000000000001E-4</v>
      </c>
      <c r="AC287" t="s">
        <v>1137</v>
      </c>
      <c r="AD287" t="s">
        <v>1206</v>
      </c>
    </row>
    <row r="288" spans="1:30" hidden="1" x14ac:dyDescent="0.55000000000000004">
      <c r="A288">
        <v>5102736204</v>
      </c>
      <c r="B288">
        <v>1</v>
      </c>
      <c r="C288">
        <v>652807</v>
      </c>
      <c r="D288" t="s">
        <v>1135</v>
      </c>
      <c r="E288">
        <v>0.18</v>
      </c>
      <c r="F288">
        <v>16</v>
      </c>
      <c r="G288">
        <v>8412034</v>
      </c>
      <c r="H288">
        <v>158682324</v>
      </c>
      <c r="I288">
        <v>355281</v>
      </c>
      <c r="J288">
        <v>519618</v>
      </c>
      <c r="K288">
        <v>0</v>
      </c>
      <c r="L288">
        <v>263786</v>
      </c>
      <c r="M288">
        <v>598415</v>
      </c>
      <c r="N288">
        <v>9229318</v>
      </c>
      <c r="O288">
        <v>20267</v>
      </c>
      <c r="P288">
        <v>36703</v>
      </c>
      <c r="Q288">
        <v>0</v>
      </c>
      <c r="R288">
        <v>15942</v>
      </c>
      <c r="S288" t="s">
        <v>1136</v>
      </c>
      <c r="T288" s="4">
        <v>0</v>
      </c>
      <c r="U288" t="s">
        <v>1137</v>
      </c>
      <c r="V288" s="4">
        <v>5.7000000000000002E-3</v>
      </c>
      <c r="W288" t="s">
        <v>1138</v>
      </c>
      <c r="X288" s="4">
        <v>2.0999999999999999E-3</v>
      </c>
      <c r="Y288" t="s">
        <v>1137</v>
      </c>
      <c r="Z288" s="4">
        <v>2E-3</v>
      </c>
      <c r="AA288" t="s">
        <v>1139</v>
      </c>
      <c r="AB288" s="4">
        <v>5.0000000000000001E-4</v>
      </c>
      <c r="AC288" t="s">
        <v>1137</v>
      </c>
      <c r="AD288" t="s">
        <v>1179</v>
      </c>
    </row>
    <row r="289" spans="1:30" hidden="1" x14ac:dyDescent="0.55000000000000004">
      <c r="A289">
        <v>5103062358</v>
      </c>
      <c r="B289">
        <v>9</v>
      </c>
      <c r="C289">
        <v>652807</v>
      </c>
      <c r="D289" t="s">
        <v>1135</v>
      </c>
      <c r="E289">
        <v>0.18</v>
      </c>
      <c r="F289">
        <v>16</v>
      </c>
      <c r="G289">
        <v>7887113</v>
      </c>
      <c r="H289">
        <v>159205261</v>
      </c>
      <c r="I289">
        <v>513857</v>
      </c>
      <c r="J289">
        <v>544700</v>
      </c>
      <c r="K289">
        <v>0</v>
      </c>
      <c r="L289">
        <v>248730</v>
      </c>
      <c r="M289">
        <v>567816</v>
      </c>
      <c r="N289">
        <v>9259943</v>
      </c>
      <c r="O289">
        <v>13770</v>
      </c>
      <c r="P289">
        <v>32327</v>
      </c>
      <c r="Q289">
        <v>0</v>
      </c>
      <c r="R289">
        <v>13481</v>
      </c>
      <c r="S289" t="s">
        <v>1136</v>
      </c>
      <c r="T289" s="4">
        <v>1.1000000000000001E-3</v>
      </c>
      <c r="U289" t="s">
        <v>1137</v>
      </c>
      <c r="V289" s="4">
        <v>4.5999999999999999E-3</v>
      </c>
      <c r="W289" t="s">
        <v>1138</v>
      </c>
      <c r="X289" s="4">
        <v>5.0000000000000001E-4</v>
      </c>
      <c r="Y289" t="s">
        <v>1137</v>
      </c>
      <c r="Z289" s="4">
        <v>1.4E-3</v>
      </c>
      <c r="AA289" t="s">
        <v>1139</v>
      </c>
      <c r="AB289" s="4">
        <v>5.9999999999999995E-4</v>
      </c>
      <c r="AC289" t="s">
        <v>1137</v>
      </c>
      <c r="AD289" t="s">
        <v>1207</v>
      </c>
    </row>
    <row r="290" spans="1:30" hidden="1" x14ac:dyDescent="0.55000000000000004">
      <c r="A290">
        <v>5103069469</v>
      </c>
      <c r="B290">
        <v>5</v>
      </c>
      <c r="C290">
        <v>652807</v>
      </c>
      <c r="D290" t="s">
        <v>1135</v>
      </c>
      <c r="E290">
        <v>0.18</v>
      </c>
      <c r="F290">
        <v>16</v>
      </c>
      <c r="G290">
        <v>7156037</v>
      </c>
      <c r="H290">
        <v>159938904</v>
      </c>
      <c r="I290">
        <v>332799</v>
      </c>
      <c r="J290">
        <v>477885</v>
      </c>
      <c r="K290">
        <v>0</v>
      </c>
      <c r="L290">
        <v>245613</v>
      </c>
      <c r="M290">
        <v>568682</v>
      </c>
      <c r="N290">
        <v>9258969</v>
      </c>
      <c r="O290">
        <v>11301</v>
      </c>
      <c r="P290">
        <v>30140</v>
      </c>
      <c r="Q290">
        <v>0</v>
      </c>
      <c r="R290">
        <v>12453</v>
      </c>
      <c r="S290" t="s">
        <v>1136</v>
      </c>
      <c r="T290" s="4">
        <v>2.2000000000000001E-3</v>
      </c>
      <c r="U290" t="s">
        <v>1137</v>
      </c>
      <c r="V290" s="4">
        <v>4.1999999999999997E-3</v>
      </c>
      <c r="W290" t="s">
        <v>1138</v>
      </c>
      <c r="X290" s="4">
        <v>1.9E-3</v>
      </c>
      <c r="Y290" t="s">
        <v>1137</v>
      </c>
      <c r="Z290" s="4">
        <v>1.1000000000000001E-3</v>
      </c>
      <c r="AA290" t="s">
        <v>1139</v>
      </c>
      <c r="AB290" s="4">
        <v>2.0000000000000001E-4</v>
      </c>
      <c r="AC290" t="s">
        <v>1137</v>
      </c>
      <c r="AD290" t="s">
        <v>1194</v>
      </c>
    </row>
    <row r="291" spans="1:30" hidden="1" x14ac:dyDescent="0.55000000000000004">
      <c r="A291">
        <v>5400543711</v>
      </c>
      <c r="B291">
        <v>11</v>
      </c>
      <c r="C291">
        <v>691207</v>
      </c>
      <c r="D291" t="s">
        <v>1135</v>
      </c>
      <c r="E291">
        <v>0.18</v>
      </c>
      <c r="F291">
        <v>17</v>
      </c>
      <c r="G291">
        <v>8001243</v>
      </c>
      <c r="H291">
        <v>168931207</v>
      </c>
      <c r="I291">
        <v>396249</v>
      </c>
      <c r="J291">
        <v>554066</v>
      </c>
      <c r="K291">
        <v>0</v>
      </c>
      <c r="L291">
        <v>269723</v>
      </c>
      <c r="M291">
        <v>567753</v>
      </c>
      <c r="N291">
        <v>9262122</v>
      </c>
      <c r="O291">
        <v>14281</v>
      </c>
      <c r="P291">
        <v>28742</v>
      </c>
      <c r="Q291">
        <v>0</v>
      </c>
      <c r="R291">
        <v>10572</v>
      </c>
      <c r="S291" t="s">
        <v>1136</v>
      </c>
      <c r="T291" s="4">
        <v>5.0000000000000001E-4</v>
      </c>
      <c r="U291" t="s">
        <v>1137</v>
      </c>
      <c r="V291" s="4">
        <v>4.3E-3</v>
      </c>
      <c r="W291" t="s">
        <v>1138</v>
      </c>
      <c r="X291" s="4">
        <v>2.2000000000000001E-3</v>
      </c>
      <c r="Y291" t="s">
        <v>1137</v>
      </c>
      <c r="Z291" s="4">
        <v>1.4E-3</v>
      </c>
      <c r="AA291" t="s">
        <v>1139</v>
      </c>
      <c r="AB291" s="4">
        <v>6.9999999999999999E-4</v>
      </c>
      <c r="AC291" t="s">
        <v>1137</v>
      </c>
      <c r="AD291" t="s">
        <v>1202</v>
      </c>
    </row>
    <row r="292" spans="1:30" hidden="1" x14ac:dyDescent="0.55000000000000004">
      <c r="A292">
        <v>5400588572</v>
      </c>
      <c r="B292">
        <v>2</v>
      </c>
      <c r="C292">
        <v>691207</v>
      </c>
      <c r="D292" t="s">
        <v>1135</v>
      </c>
      <c r="E292">
        <v>0.18</v>
      </c>
      <c r="F292">
        <v>17</v>
      </c>
      <c r="G292">
        <v>7258088</v>
      </c>
      <c r="H292">
        <v>169663374</v>
      </c>
      <c r="I292">
        <v>421495</v>
      </c>
      <c r="J292">
        <v>487278</v>
      </c>
      <c r="K292">
        <v>0</v>
      </c>
      <c r="L292">
        <v>226832</v>
      </c>
      <c r="M292">
        <v>526380</v>
      </c>
      <c r="N292">
        <v>9301322</v>
      </c>
      <c r="O292">
        <v>11064</v>
      </c>
      <c r="P292">
        <v>20715</v>
      </c>
      <c r="Q292">
        <v>0</v>
      </c>
      <c r="R292">
        <v>7759</v>
      </c>
      <c r="S292" t="s">
        <v>1136</v>
      </c>
      <c r="T292" s="4">
        <v>2.0000000000000001E-4</v>
      </c>
      <c r="U292" t="s">
        <v>1137</v>
      </c>
      <c r="V292" s="4">
        <v>3.2000000000000002E-3</v>
      </c>
      <c r="W292" t="s">
        <v>1138</v>
      </c>
      <c r="X292" s="4">
        <v>2.3E-3</v>
      </c>
      <c r="Y292" t="s">
        <v>1137</v>
      </c>
      <c r="Z292" s="4">
        <v>1.1000000000000001E-3</v>
      </c>
      <c r="AA292" t="s">
        <v>1139</v>
      </c>
      <c r="AB292" s="4">
        <v>2.9999999999999997E-4</v>
      </c>
      <c r="AC292" t="s">
        <v>1137</v>
      </c>
      <c r="AD292" t="s">
        <v>1189</v>
      </c>
    </row>
    <row r="293" spans="1:30" hidden="1" x14ac:dyDescent="0.55000000000000004">
      <c r="A293">
        <v>5400603805</v>
      </c>
      <c r="B293">
        <v>6</v>
      </c>
      <c r="C293">
        <v>691207</v>
      </c>
      <c r="D293" t="s">
        <v>1135</v>
      </c>
      <c r="E293">
        <v>0.18</v>
      </c>
      <c r="F293">
        <v>17</v>
      </c>
      <c r="G293">
        <v>8567878</v>
      </c>
      <c r="H293">
        <v>168356195</v>
      </c>
      <c r="I293">
        <v>297758</v>
      </c>
      <c r="J293">
        <v>519932</v>
      </c>
      <c r="K293">
        <v>0</v>
      </c>
      <c r="L293">
        <v>281475</v>
      </c>
      <c r="M293">
        <v>563687</v>
      </c>
      <c r="N293">
        <v>9266043</v>
      </c>
      <c r="O293">
        <v>11993</v>
      </c>
      <c r="P293">
        <v>26675</v>
      </c>
      <c r="Q293">
        <v>0</v>
      </c>
      <c r="R293">
        <v>9996</v>
      </c>
      <c r="S293" t="s">
        <v>1136</v>
      </c>
      <c r="T293" s="4">
        <v>2.0999999999999999E-3</v>
      </c>
      <c r="U293" t="s">
        <v>1137</v>
      </c>
      <c r="V293" s="4">
        <v>3.8999999999999998E-3</v>
      </c>
      <c r="W293" t="s">
        <v>1138</v>
      </c>
      <c r="X293" s="4">
        <v>1.6000000000000001E-3</v>
      </c>
      <c r="Y293" t="s">
        <v>1137</v>
      </c>
      <c r="Z293" s="4">
        <v>1.1999999999999999E-3</v>
      </c>
      <c r="AA293" t="s">
        <v>1139</v>
      </c>
      <c r="AB293" s="4">
        <v>5.0000000000000001E-4</v>
      </c>
      <c r="AC293" t="s">
        <v>1137</v>
      </c>
      <c r="AD293" t="s">
        <v>1163</v>
      </c>
    </row>
    <row r="294" spans="1:30" hidden="1" x14ac:dyDescent="0.55000000000000004">
      <c r="A294">
        <v>5400754796</v>
      </c>
      <c r="B294">
        <v>7</v>
      </c>
      <c r="C294">
        <v>691207</v>
      </c>
      <c r="D294" t="s">
        <v>1135</v>
      </c>
      <c r="E294">
        <v>0.18</v>
      </c>
      <c r="F294">
        <v>17</v>
      </c>
      <c r="G294">
        <v>8426982</v>
      </c>
      <c r="H294">
        <v>168502377</v>
      </c>
      <c r="I294">
        <v>270169</v>
      </c>
      <c r="J294">
        <v>475705</v>
      </c>
      <c r="K294">
        <v>0</v>
      </c>
      <c r="L294">
        <v>239532</v>
      </c>
      <c r="M294">
        <v>566394</v>
      </c>
      <c r="N294">
        <v>9263354</v>
      </c>
      <c r="O294">
        <v>9641</v>
      </c>
      <c r="P294">
        <v>28060</v>
      </c>
      <c r="Q294">
        <v>0</v>
      </c>
      <c r="R294">
        <v>8388</v>
      </c>
      <c r="S294" t="s">
        <v>1136</v>
      </c>
      <c r="T294" s="4">
        <v>1.6999999999999999E-3</v>
      </c>
      <c r="U294" t="s">
        <v>1137</v>
      </c>
      <c r="V294" s="4">
        <v>3.8E-3</v>
      </c>
      <c r="W294" t="s">
        <v>1138</v>
      </c>
      <c r="X294" s="4">
        <v>1.5E-3</v>
      </c>
      <c r="Y294" t="s">
        <v>1137</v>
      </c>
      <c r="Z294" s="4">
        <v>8.9999999999999998E-4</v>
      </c>
      <c r="AA294" t="s">
        <v>1139</v>
      </c>
      <c r="AB294" s="4">
        <v>2.0000000000000001E-4</v>
      </c>
      <c r="AC294" t="s">
        <v>1137</v>
      </c>
      <c r="AD294" t="s">
        <v>1206</v>
      </c>
    </row>
    <row r="295" spans="1:30" hidden="1" x14ac:dyDescent="0.55000000000000004">
      <c r="A295">
        <v>5400803016</v>
      </c>
      <c r="B295">
        <v>14</v>
      </c>
      <c r="C295">
        <v>691207</v>
      </c>
      <c r="D295" t="s">
        <v>1135</v>
      </c>
      <c r="E295">
        <v>0.18</v>
      </c>
      <c r="F295">
        <v>17</v>
      </c>
      <c r="G295">
        <v>8042753</v>
      </c>
      <c r="H295">
        <v>168883516</v>
      </c>
      <c r="I295">
        <v>385725</v>
      </c>
      <c r="J295">
        <v>501791</v>
      </c>
      <c r="K295">
        <v>0</v>
      </c>
      <c r="L295">
        <v>250542</v>
      </c>
      <c r="M295">
        <v>568749</v>
      </c>
      <c r="N295">
        <v>9260873</v>
      </c>
      <c r="O295">
        <v>15744</v>
      </c>
      <c r="P295">
        <v>29516</v>
      </c>
      <c r="Q295">
        <v>0</v>
      </c>
      <c r="R295">
        <v>8729</v>
      </c>
      <c r="S295" t="s">
        <v>1136</v>
      </c>
      <c r="T295" s="4">
        <v>1E-4</v>
      </c>
      <c r="U295" t="s">
        <v>1137</v>
      </c>
      <c r="V295" s="4">
        <v>4.5999999999999999E-3</v>
      </c>
      <c r="W295" t="s">
        <v>1138</v>
      </c>
      <c r="X295" s="4">
        <v>2.0999999999999999E-3</v>
      </c>
      <c r="Y295" t="s">
        <v>1137</v>
      </c>
      <c r="Z295" s="4">
        <v>1.6000000000000001E-3</v>
      </c>
      <c r="AA295" t="s">
        <v>1139</v>
      </c>
      <c r="AB295" s="4">
        <v>4.0000000000000002E-4</v>
      </c>
      <c r="AC295" t="s">
        <v>1137</v>
      </c>
      <c r="AD295" t="s">
        <v>1194</v>
      </c>
    </row>
    <row r="296" spans="1:30" hidden="1" x14ac:dyDescent="0.55000000000000004">
      <c r="A296">
        <v>5400815898</v>
      </c>
      <c r="B296">
        <v>15</v>
      </c>
      <c r="C296">
        <v>691207</v>
      </c>
      <c r="D296" t="s">
        <v>1135</v>
      </c>
      <c r="E296">
        <v>0.18</v>
      </c>
      <c r="F296">
        <v>17</v>
      </c>
      <c r="G296">
        <v>7925726</v>
      </c>
      <c r="H296">
        <v>169004652</v>
      </c>
      <c r="I296">
        <v>343096</v>
      </c>
      <c r="J296">
        <v>527543</v>
      </c>
      <c r="K296">
        <v>0</v>
      </c>
      <c r="L296">
        <v>285555</v>
      </c>
      <c r="M296">
        <v>558436</v>
      </c>
      <c r="N296">
        <v>9271493</v>
      </c>
      <c r="O296">
        <v>13089</v>
      </c>
      <c r="P296">
        <v>30607</v>
      </c>
      <c r="Q296">
        <v>0</v>
      </c>
      <c r="R296">
        <v>11565</v>
      </c>
      <c r="S296" t="s">
        <v>1136</v>
      </c>
      <c r="T296" s="4">
        <v>0</v>
      </c>
      <c r="U296" t="s">
        <v>1137</v>
      </c>
      <c r="V296" s="4">
        <v>4.4000000000000003E-3</v>
      </c>
      <c r="W296" t="s">
        <v>1138</v>
      </c>
      <c r="X296" s="4">
        <v>1.9E-3</v>
      </c>
      <c r="Y296" t="s">
        <v>1137</v>
      </c>
      <c r="Z296" s="4">
        <v>1.2999999999999999E-3</v>
      </c>
      <c r="AA296" t="s">
        <v>1139</v>
      </c>
      <c r="AB296" s="4">
        <v>5.0000000000000001E-4</v>
      </c>
      <c r="AC296" t="s">
        <v>1137</v>
      </c>
      <c r="AD296" t="s">
        <v>1205</v>
      </c>
    </row>
    <row r="297" spans="1:30" hidden="1" x14ac:dyDescent="0.55000000000000004">
      <c r="A297">
        <v>5400832992</v>
      </c>
      <c r="B297">
        <v>16</v>
      </c>
      <c r="C297">
        <v>691208</v>
      </c>
      <c r="D297" t="s">
        <v>1135</v>
      </c>
      <c r="E297">
        <v>0.18</v>
      </c>
      <c r="F297">
        <v>17</v>
      </c>
      <c r="G297">
        <v>8321453</v>
      </c>
      <c r="H297">
        <v>168603524</v>
      </c>
      <c r="I297">
        <v>394579</v>
      </c>
      <c r="J297">
        <v>551771</v>
      </c>
      <c r="K297">
        <v>0</v>
      </c>
      <c r="L297">
        <v>263407</v>
      </c>
      <c r="M297">
        <v>547911</v>
      </c>
      <c r="N297">
        <v>9281661</v>
      </c>
      <c r="O297">
        <v>9806</v>
      </c>
      <c r="P297">
        <v>26949</v>
      </c>
      <c r="Q297">
        <v>0</v>
      </c>
      <c r="R297">
        <v>10373</v>
      </c>
      <c r="S297" t="s">
        <v>1136</v>
      </c>
      <c r="T297" s="4">
        <v>4.0000000000000002E-4</v>
      </c>
      <c r="U297" t="s">
        <v>1137</v>
      </c>
      <c r="V297" s="4">
        <v>3.7000000000000002E-3</v>
      </c>
      <c r="W297" t="s">
        <v>1138</v>
      </c>
      <c r="X297" s="4">
        <v>2.2000000000000001E-3</v>
      </c>
      <c r="Y297" t="s">
        <v>1137</v>
      </c>
      <c r="Z297" s="4">
        <v>8.9999999999999998E-4</v>
      </c>
      <c r="AA297" t="s">
        <v>1139</v>
      </c>
      <c r="AB297" s="4">
        <v>5.9999999999999995E-4</v>
      </c>
      <c r="AC297" t="s">
        <v>1137</v>
      </c>
      <c r="AD297" t="s">
        <v>1163</v>
      </c>
    </row>
    <row r="298" spans="1:30" hidden="1" x14ac:dyDescent="0.55000000000000004">
      <c r="A298">
        <v>5400909963</v>
      </c>
      <c r="B298">
        <v>10</v>
      </c>
      <c r="C298">
        <v>691207</v>
      </c>
      <c r="D298" t="s">
        <v>1135</v>
      </c>
      <c r="E298">
        <v>0.18</v>
      </c>
      <c r="F298">
        <v>17</v>
      </c>
      <c r="G298">
        <v>8510560</v>
      </c>
      <c r="H298">
        <v>168409750</v>
      </c>
      <c r="I298">
        <v>335270</v>
      </c>
      <c r="J298">
        <v>553035</v>
      </c>
      <c r="K298">
        <v>0</v>
      </c>
      <c r="L298">
        <v>275825</v>
      </c>
      <c r="M298">
        <v>570172</v>
      </c>
      <c r="N298">
        <v>9259707</v>
      </c>
      <c r="O298">
        <v>12155</v>
      </c>
      <c r="P298">
        <v>30492</v>
      </c>
      <c r="Q298">
        <v>0</v>
      </c>
      <c r="R298">
        <v>11735</v>
      </c>
      <c r="S298" t="s">
        <v>1136</v>
      </c>
      <c r="T298" s="4">
        <v>1E-4</v>
      </c>
      <c r="U298" t="s">
        <v>1137</v>
      </c>
      <c r="V298" s="4">
        <v>4.3E-3</v>
      </c>
      <c r="W298" t="s">
        <v>1138</v>
      </c>
      <c r="X298" s="4">
        <v>1.8E-3</v>
      </c>
      <c r="Y298" t="s">
        <v>1137</v>
      </c>
      <c r="Z298" s="4">
        <v>1.1999999999999999E-3</v>
      </c>
      <c r="AA298" t="s">
        <v>1139</v>
      </c>
      <c r="AB298" s="4">
        <v>5.9999999999999995E-4</v>
      </c>
      <c r="AC298" t="s">
        <v>1137</v>
      </c>
      <c r="AD298" t="s">
        <v>1205</v>
      </c>
    </row>
    <row r="299" spans="1:30" hidden="1" x14ac:dyDescent="0.55000000000000004">
      <c r="A299">
        <v>5400947676</v>
      </c>
      <c r="B299">
        <v>12</v>
      </c>
      <c r="C299">
        <v>691207</v>
      </c>
      <c r="D299" t="s">
        <v>1135</v>
      </c>
      <c r="E299">
        <v>0.18</v>
      </c>
      <c r="F299">
        <v>17</v>
      </c>
      <c r="G299">
        <v>5778903</v>
      </c>
      <c r="H299">
        <v>171152678</v>
      </c>
      <c r="I299">
        <v>199277</v>
      </c>
      <c r="J299">
        <v>404117</v>
      </c>
      <c r="K299">
        <v>0</v>
      </c>
      <c r="L299">
        <v>235850</v>
      </c>
      <c r="M299">
        <v>549664</v>
      </c>
      <c r="N299">
        <v>9280370</v>
      </c>
      <c r="O299">
        <v>11688</v>
      </c>
      <c r="P299">
        <v>29494</v>
      </c>
      <c r="Q299">
        <v>0</v>
      </c>
      <c r="R299">
        <v>13369</v>
      </c>
      <c r="S299" t="s">
        <v>1136</v>
      </c>
      <c r="T299" s="4">
        <v>8.9999999999999998E-4</v>
      </c>
      <c r="U299" t="s">
        <v>1137</v>
      </c>
      <c r="V299" s="4">
        <v>4.1000000000000003E-3</v>
      </c>
      <c r="W299" t="s">
        <v>1138</v>
      </c>
      <c r="X299" s="4">
        <v>1.1000000000000001E-3</v>
      </c>
      <c r="Y299" t="s">
        <v>1137</v>
      </c>
      <c r="Z299" s="4">
        <v>1.1000000000000001E-3</v>
      </c>
      <c r="AA299" t="s">
        <v>1139</v>
      </c>
      <c r="AB299" s="4">
        <v>2.2000000000000001E-3</v>
      </c>
      <c r="AC299" t="s">
        <v>1137</v>
      </c>
      <c r="AD299" t="s">
        <v>1194</v>
      </c>
    </row>
    <row r="300" spans="1:30" x14ac:dyDescent="0.55000000000000004">
      <c r="A300">
        <v>5401169569</v>
      </c>
      <c r="B300">
        <v>17</v>
      </c>
      <c r="C300">
        <v>691208</v>
      </c>
      <c r="D300" t="s">
        <v>1135</v>
      </c>
      <c r="E300">
        <v>0.18</v>
      </c>
      <c r="F300">
        <v>17</v>
      </c>
      <c r="G300">
        <v>8026016</v>
      </c>
      <c r="H300">
        <v>168909127</v>
      </c>
      <c r="I300">
        <v>419663</v>
      </c>
      <c r="J300">
        <v>557627</v>
      </c>
      <c r="K300">
        <v>0</v>
      </c>
      <c r="L300">
        <v>273087</v>
      </c>
      <c r="M300">
        <v>569699</v>
      </c>
      <c r="N300">
        <v>9260081</v>
      </c>
      <c r="O300">
        <v>12310</v>
      </c>
      <c r="P300">
        <v>31046</v>
      </c>
      <c r="Q300">
        <v>0</v>
      </c>
      <c r="R300">
        <v>10670</v>
      </c>
      <c r="S300" t="s">
        <v>1136</v>
      </c>
      <c r="T300" s="4">
        <v>5.9999999999999995E-4</v>
      </c>
      <c r="U300" t="s">
        <v>1137</v>
      </c>
      <c r="V300" s="4">
        <v>4.4000000000000003E-3</v>
      </c>
      <c r="W300" t="s">
        <v>1138</v>
      </c>
      <c r="X300" s="4">
        <v>2.3E-3</v>
      </c>
      <c r="Y300" t="s">
        <v>1137</v>
      </c>
      <c r="Z300" s="4">
        <v>1.1999999999999999E-3</v>
      </c>
      <c r="AA300" t="s">
        <v>1139</v>
      </c>
      <c r="AB300" s="4">
        <v>6.9999999999999999E-4</v>
      </c>
      <c r="AC300" t="s">
        <v>1137</v>
      </c>
      <c r="AD300" t="s">
        <v>1205</v>
      </c>
    </row>
    <row r="301" spans="1:30" hidden="1" x14ac:dyDescent="0.55000000000000004">
      <c r="A301">
        <v>5401237179</v>
      </c>
      <c r="B301">
        <v>13</v>
      </c>
      <c r="C301">
        <v>691207</v>
      </c>
      <c r="D301" t="s">
        <v>1135</v>
      </c>
      <c r="E301">
        <v>0.18</v>
      </c>
      <c r="F301">
        <v>17</v>
      </c>
      <c r="G301">
        <v>8842246</v>
      </c>
      <c r="H301">
        <v>168085047</v>
      </c>
      <c r="I301">
        <v>623796</v>
      </c>
      <c r="J301">
        <v>694306</v>
      </c>
      <c r="K301">
        <v>0</v>
      </c>
      <c r="L301">
        <v>290226</v>
      </c>
      <c r="M301">
        <v>553368</v>
      </c>
      <c r="N301">
        <v>9276110</v>
      </c>
      <c r="O301">
        <v>6871</v>
      </c>
      <c r="P301">
        <v>31575</v>
      </c>
      <c r="Q301">
        <v>0</v>
      </c>
      <c r="R301">
        <v>10600</v>
      </c>
      <c r="S301" t="s">
        <v>1136</v>
      </c>
      <c r="T301" s="4">
        <v>1E-4</v>
      </c>
      <c r="U301" t="s">
        <v>1137</v>
      </c>
      <c r="V301" s="4">
        <v>3.8999999999999998E-3</v>
      </c>
      <c r="W301" t="s">
        <v>1138</v>
      </c>
      <c r="X301" s="4">
        <v>1E-3</v>
      </c>
      <c r="Y301" t="s">
        <v>1137</v>
      </c>
      <c r="Z301" s="4">
        <v>5.9999999999999995E-4</v>
      </c>
      <c r="AA301" t="s">
        <v>1139</v>
      </c>
      <c r="AB301" s="4">
        <v>1.4E-3</v>
      </c>
      <c r="AC301" t="s">
        <v>1137</v>
      </c>
      <c r="AD301" t="s">
        <v>1207</v>
      </c>
    </row>
    <row r="302" spans="1:30" hidden="1" x14ac:dyDescent="0.55000000000000004">
      <c r="A302">
        <v>5401252787</v>
      </c>
      <c r="B302">
        <v>3</v>
      </c>
      <c r="C302">
        <v>691207</v>
      </c>
      <c r="D302" t="s">
        <v>1135</v>
      </c>
      <c r="E302">
        <v>0.18</v>
      </c>
      <c r="F302">
        <v>17</v>
      </c>
      <c r="G302">
        <v>8669925</v>
      </c>
      <c r="H302">
        <v>168256488</v>
      </c>
      <c r="I302">
        <v>326744</v>
      </c>
      <c r="J302">
        <v>560932</v>
      </c>
      <c r="K302">
        <v>0</v>
      </c>
      <c r="L302">
        <v>297914</v>
      </c>
      <c r="M302">
        <v>571462</v>
      </c>
      <c r="N302">
        <v>9258141</v>
      </c>
      <c r="O302">
        <v>13475</v>
      </c>
      <c r="P302">
        <v>30832</v>
      </c>
      <c r="Q302">
        <v>0</v>
      </c>
      <c r="R302">
        <v>10828</v>
      </c>
      <c r="S302" t="s">
        <v>1136</v>
      </c>
      <c r="T302" s="4">
        <v>1E-4</v>
      </c>
      <c r="U302" t="s">
        <v>1137</v>
      </c>
      <c r="V302" s="4">
        <v>4.4999999999999997E-3</v>
      </c>
      <c r="W302" t="s">
        <v>1138</v>
      </c>
      <c r="X302" s="4">
        <v>1.8E-3</v>
      </c>
      <c r="Y302" t="s">
        <v>1137</v>
      </c>
      <c r="Z302" s="4">
        <v>1.2999999999999999E-3</v>
      </c>
      <c r="AA302" t="s">
        <v>1139</v>
      </c>
      <c r="AB302" s="4">
        <v>6.9999999999999999E-4</v>
      </c>
      <c r="AC302" t="s">
        <v>1137</v>
      </c>
      <c r="AD302" t="s">
        <v>1205</v>
      </c>
    </row>
    <row r="303" spans="1:30" hidden="1" x14ac:dyDescent="0.55000000000000004">
      <c r="A303">
        <v>5402426168</v>
      </c>
      <c r="B303">
        <v>8</v>
      </c>
      <c r="C303">
        <v>691207</v>
      </c>
      <c r="D303" t="s">
        <v>1135</v>
      </c>
      <c r="E303">
        <v>0.18</v>
      </c>
      <c r="F303">
        <v>17</v>
      </c>
      <c r="G303">
        <v>8372396</v>
      </c>
      <c r="H303">
        <v>168552630</v>
      </c>
      <c r="I303">
        <v>408204</v>
      </c>
      <c r="J303">
        <v>553347</v>
      </c>
      <c r="K303">
        <v>0</v>
      </c>
      <c r="L303">
        <v>271912</v>
      </c>
      <c r="M303">
        <v>570823</v>
      </c>
      <c r="N303">
        <v>9258957</v>
      </c>
      <c r="O303">
        <v>13239</v>
      </c>
      <c r="P303">
        <v>31875</v>
      </c>
      <c r="Q303">
        <v>0</v>
      </c>
      <c r="R303">
        <v>10150</v>
      </c>
      <c r="S303" t="s">
        <v>1136</v>
      </c>
      <c r="T303" s="4">
        <v>5.0000000000000001E-4</v>
      </c>
      <c r="U303" t="s">
        <v>1137</v>
      </c>
      <c r="V303" s="4">
        <v>4.4999999999999997E-3</v>
      </c>
      <c r="W303" t="s">
        <v>1138</v>
      </c>
      <c r="X303" s="4">
        <v>2.3E-3</v>
      </c>
      <c r="Y303" t="s">
        <v>1137</v>
      </c>
      <c r="Z303" s="4">
        <v>1.2999999999999999E-3</v>
      </c>
      <c r="AA303" t="s">
        <v>1139</v>
      </c>
      <c r="AB303" s="4">
        <v>6.9999999999999999E-4</v>
      </c>
      <c r="AC303" t="s">
        <v>1137</v>
      </c>
      <c r="AD303" t="s">
        <v>1207</v>
      </c>
    </row>
    <row r="304" spans="1:30" hidden="1" x14ac:dyDescent="0.55000000000000004">
      <c r="A304">
        <v>5402700967</v>
      </c>
      <c r="B304">
        <v>4</v>
      </c>
      <c r="C304">
        <v>691207</v>
      </c>
      <c r="D304" t="s">
        <v>1135</v>
      </c>
      <c r="E304">
        <v>0.18</v>
      </c>
      <c r="F304">
        <v>17</v>
      </c>
      <c r="G304">
        <v>5537980</v>
      </c>
      <c r="H304">
        <v>171389895</v>
      </c>
      <c r="I304">
        <v>247863</v>
      </c>
      <c r="J304">
        <v>424980</v>
      </c>
      <c r="K304">
        <v>0</v>
      </c>
      <c r="L304">
        <v>213910</v>
      </c>
      <c r="M304">
        <v>571892</v>
      </c>
      <c r="N304">
        <v>9257914</v>
      </c>
      <c r="O304">
        <v>14441</v>
      </c>
      <c r="P304">
        <v>35334</v>
      </c>
      <c r="Q304">
        <v>0</v>
      </c>
      <c r="R304">
        <v>7915</v>
      </c>
      <c r="S304" t="s">
        <v>1136</v>
      </c>
      <c r="T304" s="4">
        <v>1.2999999999999999E-3</v>
      </c>
      <c r="U304" t="s">
        <v>1137</v>
      </c>
      <c r="V304" s="4">
        <v>5.0000000000000001E-3</v>
      </c>
      <c r="W304" t="s">
        <v>1138</v>
      </c>
      <c r="X304" s="4">
        <v>1.4E-3</v>
      </c>
      <c r="Y304" t="s">
        <v>1137</v>
      </c>
      <c r="Z304" s="4">
        <v>1.4E-3</v>
      </c>
      <c r="AA304" t="s">
        <v>1139</v>
      </c>
      <c r="AB304" s="4">
        <v>2.3999999999999998E-3</v>
      </c>
      <c r="AC304" t="s">
        <v>1137</v>
      </c>
      <c r="AD304" t="s">
        <v>1210</v>
      </c>
    </row>
    <row r="305" spans="1:30" hidden="1" x14ac:dyDescent="0.55000000000000004">
      <c r="A305">
        <v>5402735663</v>
      </c>
      <c r="B305">
        <v>1</v>
      </c>
      <c r="C305">
        <v>691207</v>
      </c>
      <c r="D305" t="s">
        <v>1135</v>
      </c>
      <c r="E305">
        <v>0.18</v>
      </c>
      <c r="F305">
        <v>17</v>
      </c>
      <c r="G305">
        <v>8977501</v>
      </c>
      <c r="H305">
        <v>167946679</v>
      </c>
      <c r="I305">
        <v>366989</v>
      </c>
      <c r="J305">
        <v>551281</v>
      </c>
      <c r="K305">
        <v>0</v>
      </c>
      <c r="L305">
        <v>275567</v>
      </c>
      <c r="M305">
        <v>565465</v>
      </c>
      <c r="N305">
        <v>9264355</v>
      </c>
      <c r="O305">
        <v>11708</v>
      </c>
      <c r="P305">
        <v>31663</v>
      </c>
      <c r="Q305">
        <v>0</v>
      </c>
      <c r="R305">
        <v>11781</v>
      </c>
      <c r="S305" t="s">
        <v>1136</v>
      </c>
      <c r="T305" s="4">
        <v>2.9999999999999997E-4</v>
      </c>
      <c r="U305" t="s">
        <v>1137</v>
      </c>
      <c r="V305" s="4">
        <v>4.4000000000000003E-3</v>
      </c>
      <c r="W305" t="s">
        <v>1138</v>
      </c>
      <c r="X305" s="4">
        <v>2E-3</v>
      </c>
      <c r="Y305" t="s">
        <v>1137</v>
      </c>
      <c r="Z305" s="4">
        <v>1.1000000000000001E-3</v>
      </c>
      <c r="AA305" t="s">
        <v>1139</v>
      </c>
      <c r="AB305" s="4">
        <v>5.9999999999999995E-4</v>
      </c>
      <c r="AC305" t="s">
        <v>1137</v>
      </c>
      <c r="AD305" t="s">
        <v>1207</v>
      </c>
    </row>
    <row r="306" spans="1:30" hidden="1" x14ac:dyDescent="0.55000000000000004">
      <c r="A306">
        <v>5403061820</v>
      </c>
      <c r="B306">
        <v>9</v>
      </c>
      <c r="C306">
        <v>691207</v>
      </c>
      <c r="D306" t="s">
        <v>1135</v>
      </c>
      <c r="E306">
        <v>0.18</v>
      </c>
      <c r="F306">
        <v>17</v>
      </c>
      <c r="G306">
        <v>8464527</v>
      </c>
      <c r="H306">
        <v>168455570</v>
      </c>
      <c r="I306">
        <v>528015</v>
      </c>
      <c r="J306">
        <v>578446</v>
      </c>
      <c r="K306">
        <v>0</v>
      </c>
      <c r="L306">
        <v>261687</v>
      </c>
      <c r="M306">
        <v>577411</v>
      </c>
      <c r="N306">
        <v>9250309</v>
      </c>
      <c r="O306">
        <v>14158</v>
      </c>
      <c r="P306">
        <v>33746</v>
      </c>
      <c r="Q306">
        <v>0</v>
      </c>
      <c r="R306">
        <v>12957</v>
      </c>
      <c r="S306" t="s">
        <v>1136</v>
      </c>
      <c r="T306" s="4">
        <v>1.2999999999999999E-3</v>
      </c>
      <c r="U306" t="s">
        <v>1137</v>
      </c>
      <c r="V306" s="4">
        <v>4.7999999999999996E-3</v>
      </c>
      <c r="W306" t="s">
        <v>1138</v>
      </c>
      <c r="X306" s="4">
        <v>5.0000000000000001E-4</v>
      </c>
      <c r="Y306" t="s">
        <v>1137</v>
      </c>
      <c r="Z306" s="4">
        <v>1.4E-3</v>
      </c>
      <c r="AA306" t="s">
        <v>1139</v>
      </c>
      <c r="AB306" s="4">
        <v>8.0000000000000004E-4</v>
      </c>
      <c r="AC306" t="s">
        <v>1137</v>
      </c>
      <c r="AD306" t="s">
        <v>1177</v>
      </c>
    </row>
    <row r="307" spans="1:30" hidden="1" x14ac:dyDescent="0.55000000000000004">
      <c r="A307">
        <v>5403068704</v>
      </c>
      <c r="B307">
        <v>5</v>
      </c>
      <c r="C307">
        <v>691207</v>
      </c>
      <c r="D307" t="s">
        <v>1135</v>
      </c>
      <c r="E307">
        <v>0.18</v>
      </c>
      <c r="F307">
        <v>17</v>
      </c>
      <c r="G307">
        <v>7740102</v>
      </c>
      <c r="H307">
        <v>169184393</v>
      </c>
      <c r="I307">
        <v>347257</v>
      </c>
      <c r="J307">
        <v>512909</v>
      </c>
      <c r="K307">
        <v>0</v>
      </c>
      <c r="L307">
        <v>256105</v>
      </c>
      <c r="M307">
        <v>584062</v>
      </c>
      <c r="N307">
        <v>9245489</v>
      </c>
      <c r="O307">
        <v>14458</v>
      </c>
      <c r="P307">
        <v>35024</v>
      </c>
      <c r="Q307">
        <v>0</v>
      </c>
      <c r="R307">
        <v>10492</v>
      </c>
      <c r="S307" t="s">
        <v>1136</v>
      </c>
      <c r="T307" s="4">
        <v>0</v>
      </c>
      <c r="U307" t="s">
        <v>1137</v>
      </c>
      <c r="V307" s="4">
        <v>5.0000000000000001E-3</v>
      </c>
      <c r="W307" t="s">
        <v>1138</v>
      </c>
      <c r="X307" s="4">
        <v>1.9E-3</v>
      </c>
      <c r="Y307" t="s">
        <v>1137</v>
      </c>
      <c r="Z307" s="4">
        <v>1.4E-3</v>
      </c>
      <c r="AA307" t="s">
        <v>1139</v>
      </c>
      <c r="AB307" s="4">
        <v>4.0000000000000002E-4</v>
      </c>
      <c r="AC307" t="s">
        <v>1137</v>
      </c>
      <c r="AD307" t="s">
        <v>1210</v>
      </c>
    </row>
    <row r="308" spans="1:30" hidden="1" x14ac:dyDescent="0.55000000000000004">
      <c r="A308">
        <v>5700545544</v>
      </c>
      <c r="B308">
        <v>11</v>
      </c>
      <c r="C308">
        <v>729607</v>
      </c>
      <c r="D308" t="s">
        <v>1135</v>
      </c>
      <c r="E308">
        <v>0.18</v>
      </c>
      <c r="F308">
        <v>18</v>
      </c>
      <c r="G308">
        <v>8562613</v>
      </c>
      <c r="H308">
        <v>178197640</v>
      </c>
      <c r="I308">
        <v>408407</v>
      </c>
      <c r="J308">
        <v>583397</v>
      </c>
      <c r="K308">
        <v>0</v>
      </c>
      <c r="L308">
        <v>280445</v>
      </c>
      <c r="M308">
        <v>561367</v>
      </c>
      <c r="N308">
        <v>9266433</v>
      </c>
      <c r="O308">
        <v>12158</v>
      </c>
      <c r="P308">
        <v>29331</v>
      </c>
      <c r="Q308">
        <v>0</v>
      </c>
      <c r="R308">
        <v>10722</v>
      </c>
      <c r="S308" t="s">
        <v>1136</v>
      </c>
      <c r="T308" s="4">
        <v>6.9999999999999999E-4</v>
      </c>
      <c r="U308" t="s">
        <v>1137</v>
      </c>
      <c r="V308" s="4">
        <v>4.1999999999999997E-3</v>
      </c>
      <c r="W308" t="s">
        <v>1138</v>
      </c>
      <c r="X308" s="4">
        <v>2.0999999999999999E-3</v>
      </c>
      <c r="Y308" t="s">
        <v>1137</v>
      </c>
      <c r="Z308" s="4">
        <v>1.1999999999999999E-3</v>
      </c>
      <c r="AA308" t="s">
        <v>1139</v>
      </c>
      <c r="AB308" s="4">
        <v>8.0000000000000004E-4</v>
      </c>
      <c r="AC308" t="s">
        <v>1137</v>
      </c>
      <c r="AD308" t="s">
        <v>1202</v>
      </c>
    </row>
    <row r="309" spans="1:30" hidden="1" x14ac:dyDescent="0.55000000000000004">
      <c r="A309">
        <v>5700590370</v>
      </c>
      <c r="B309">
        <v>2</v>
      </c>
      <c r="C309">
        <v>729607</v>
      </c>
      <c r="D309" t="s">
        <v>1135</v>
      </c>
      <c r="E309">
        <v>0.18</v>
      </c>
      <c r="F309">
        <v>18</v>
      </c>
      <c r="G309">
        <v>7804129</v>
      </c>
      <c r="H309">
        <v>178947066</v>
      </c>
      <c r="I309">
        <v>434582</v>
      </c>
      <c r="J309">
        <v>514226</v>
      </c>
      <c r="K309">
        <v>0</v>
      </c>
      <c r="L309">
        <v>236259</v>
      </c>
      <c r="M309">
        <v>546038</v>
      </c>
      <c r="N309">
        <v>9283692</v>
      </c>
      <c r="O309">
        <v>13087</v>
      </c>
      <c r="P309">
        <v>26948</v>
      </c>
      <c r="Q309">
        <v>0</v>
      </c>
      <c r="R309">
        <v>9427</v>
      </c>
      <c r="S309" t="s">
        <v>1136</v>
      </c>
      <c r="T309" s="4">
        <v>4.0000000000000002E-4</v>
      </c>
      <c r="U309" t="s">
        <v>1137</v>
      </c>
      <c r="V309" s="4">
        <v>4.0000000000000001E-3</v>
      </c>
      <c r="W309" t="s">
        <v>1138</v>
      </c>
      <c r="X309" s="4">
        <v>0</v>
      </c>
      <c r="Y309" t="s">
        <v>1137</v>
      </c>
      <c r="Z309" s="4">
        <v>1.2999999999999999E-3</v>
      </c>
      <c r="AA309" t="s">
        <v>1139</v>
      </c>
      <c r="AB309" s="4">
        <v>4.0000000000000002E-4</v>
      </c>
      <c r="AC309" t="s">
        <v>1137</v>
      </c>
      <c r="AD309" t="s">
        <v>1163</v>
      </c>
    </row>
    <row r="310" spans="1:30" hidden="1" x14ac:dyDescent="0.55000000000000004">
      <c r="A310">
        <v>5700605880</v>
      </c>
      <c r="B310">
        <v>6</v>
      </c>
      <c r="C310">
        <v>729607</v>
      </c>
      <c r="D310" t="s">
        <v>1135</v>
      </c>
      <c r="E310">
        <v>0.18</v>
      </c>
      <c r="F310">
        <v>18</v>
      </c>
      <c r="G310">
        <v>9151923</v>
      </c>
      <c r="H310">
        <v>177600212</v>
      </c>
      <c r="I310">
        <v>309497</v>
      </c>
      <c r="J310">
        <v>552859</v>
      </c>
      <c r="K310">
        <v>0</v>
      </c>
      <c r="L310">
        <v>293130</v>
      </c>
      <c r="M310">
        <v>584042</v>
      </c>
      <c r="N310">
        <v>9244017</v>
      </c>
      <c r="O310">
        <v>11739</v>
      </c>
      <c r="P310">
        <v>32927</v>
      </c>
      <c r="Q310">
        <v>0</v>
      </c>
      <c r="R310">
        <v>11655</v>
      </c>
      <c r="S310" t="s">
        <v>1136</v>
      </c>
      <c r="T310" s="4">
        <v>0</v>
      </c>
      <c r="U310" t="s">
        <v>1137</v>
      </c>
      <c r="V310" s="4">
        <v>4.4999999999999997E-3</v>
      </c>
      <c r="W310" t="s">
        <v>1138</v>
      </c>
      <c r="X310" s="4">
        <v>1.6000000000000001E-3</v>
      </c>
      <c r="Y310" t="s">
        <v>1137</v>
      </c>
      <c r="Z310" s="4">
        <v>1.1000000000000001E-3</v>
      </c>
      <c r="AA310" t="s">
        <v>1139</v>
      </c>
      <c r="AB310" s="4">
        <v>5.9999999999999995E-4</v>
      </c>
      <c r="AC310" t="s">
        <v>1137</v>
      </c>
      <c r="AD310" t="s">
        <v>1164</v>
      </c>
    </row>
    <row r="311" spans="1:30" hidden="1" x14ac:dyDescent="0.55000000000000004">
      <c r="A311">
        <v>5700757095</v>
      </c>
      <c r="B311">
        <v>7</v>
      </c>
      <c r="C311">
        <v>729607</v>
      </c>
      <c r="D311" t="s">
        <v>1135</v>
      </c>
      <c r="E311">
        <v>0.18</v>
      </c>
      <c r="F311">
        <v>18</v>
      </c>
      <c r="G311">
        <v>9001196</v>
      </c>
      <c r="H311">
        <v>177755941</v>
      </c>
      <c r="I311">
        <v>282564</v>
      </c>
      <c r="J311">
        <v>502781</v>
      </c>
      <c r="K311">
        <v>0</v>
      </c>
      <c r="L311">
        <v>248370</v>
      </c>
      <c r="M311">
        <v>574211</v>
      </c>
      <c r="N311">
        <v>9253564</v>
      </c>
      <c r="O311">
        <v>12395</v>
      </c>
      <c r="P311">
        <v>27076</v>
      </c>
      <c r="Q311">
        <v>0</v>
      </c>
      <c r="R311">
        <v>8838</v>
      </c>
      <c r="S311" t="s">
        <v>1136</v>
      </c>
      <c r="T311" s="4">
        <v>1.9E-3</v>
      </c>
      <c r="U311" t="s">
        <v>1137</v>
      </c>
      <c r="V311" s="4">
        <v>4.0000000000000001E-3</v>
      </c>
      <c r="W311" t="s">
        <v>1138</v>
      </c>
      <c r="X311" s="4">
        <v>1.5E-3</v>
      </c>
      <c r="Y311" t="s">
        <v>1137</v>
      </c>
      <c r="Z311" s="4">
        <v>1.1999999999999999E-3</v>
      </c>
      <c r="AA311" t="s">
        <v>1139</v>
      </c>
      <c r="AB311" s="4">
        <v>2.9999999999999997E-4</v>
      </c>
      <c r="AC311" t="s">
        <v>1137</v>
      </c>
      <c r="AD311" t="s">
        <v>1163</v>
      </c>
    </row>
    <row r="312" spans="1:30" hidden="1" x14ac:dyDescent="0.55000000000000004">
      <c r="A312">
        <v>5700805281</v>
      </c>
      <c r="B312">
        <v>14</v>
      </c>
      <c r="C312">
        <v>729607</v>
      </c>
      <c r="D312" t="s">
        <v>1135</v>
      </c>
      <c r="E312">
        <v>0.18</v>
      </c>
      <c r="F312">
        <v>18</v>
      </c>
      <c r="G312">
        <v>8605803</v>
      </c>
      <c r="H312">
        <v>178150470</v>
      </c>
      <c r="I312">
        <v>399863</v>
      </c>
      <c r="J312">
        <v>531942</v>
      </c>
      <c r="K312">
        <v>0</v>
      </c>
      <c r="L312">
        <v>262166</v>
      </c>
      <c r="M312">
        <v>563047</v>
      </c>
      <c r="N312">
        <v>9266954</v>
      </c>
      <c r="O312">
        <v>14138</v>
      </c>
      <c r="P312">
        <v>30151</v>
      </c>
      <c r="Q312">
        <v>0</v>
      </c>
      <c r="R312">
        <v>11624</v>
      </c>
      <c r="S312" t="s">
        <v>1136</v>
      </c>
      <c r="T312" s="4">
        <v>2.9999999999999997E-4</v>
      </c>
      <c r="U312" t="s">
        <v>1137</v>
      </c>
      <c r="V312" s="4">
        <v>4.4999999999999997E-3</v>
      </c>
      <c r="W312" t="s">
        <v>1138</v>
      </c>
      <c r="X312" s="4">
        <v>2.0999999999999999E-3</v>
      </c>
      <c r="Y312" t="s">
        <v>1137</v>
      </c>
      <c r="Z312" s="4">
        <v>1.4E-3</v>
      </c>
      <c r="AA312" t="s">
        <v>1139</v>
      </c>
      <c r="AB312" s="4">
        <v>5.0000000000000001E-4</v>
      </c>
      <c r="AC312" t="s">
        <v>1137</v>
      </c>
      <c r="AD312" t="s">
        <v>1194</v>
      </c>
    </row>
    <row r="313" spans="1:30" hidden="1" x14ac:dyDescent="0.55000000000000004">
      <c r="A313">
        <v>5700817694</v>
      </c>
      <c r="B313">
        <v>15</v>
      </c>
      <c r="C313">
        <v>729607</v>
      </c>
      <c r="D313" t="s">
        <v>1135</v>
      </c>
      <c r="E313">
        <v>0.18</v>
      </c>
      <c r="F313">
        <v>18</v>
      </c>
      <c r="G313">
        <v>8475330</v>
      </c>
      <c r="H313">
        <v>178285027</v>
      </c>
      <c r="I313">
        <v>354772</v>
      </c>
      <c r="J313">
        <v>560324</v>
      </c>
      <c r="K313">
        <v>0</v>
      </c>
      <c r="L313">
        <v>302526</v>
      </c>
      <c r="M313">
        <v>549601</v>
      </c>
      <c r="N313">
        <v>9280375</v>
      </c>
      <c r="O313">
        <v>11676</v>
      </c>
      <c r="P313">
        <v>32781</v>
      </c>
      <c r="Q313">
        <v>0</v>
      </c>
      <c r="R313">
        <v>16971</v>
      </c>
      <c r="S313" t="s">
        <v>1136</v>
      </c>
      <c r="T313" s="4">
        <v>2.9999999999999997E-4</v>
      </c>
      <c r="U313" t="s">
        <v>1137</v>
      </c>
      <c r="V313" s="4">
        <v>4.4999999999999997E-3</v>
      </c>
      <c r="W313" t="s">
        <v>1138</v>
      </c>
      <c r="X313" s="4">
        <v>1.8E-3</v>
      </c>
      <c r="Y313" t="s">
        <v>1137</v>
      </c>
      <c r="Z313" s="4">
        <v>1.1000000000000001E-3</v>
      </c>
      <c r="AA313" t="s">
        <v>1139</v>
      </c>
      <c r="AB313" s="4">
        <v>6.9999999999999999E-4</v>
      </c>
      <c r="AC313" t="s">
        <v>1137</v>
      </c>
      <c r="AD313" t="s">
        <v>1164</v>
      </c>
    </row>
    <row r="314" spans="1:30" hidden="1" x14ac:dyDescent="0.55000000000000004">
      <c r="A314">
        <v>5700834650</v>
      </c>
      <c r="B314">
        <v>16</v>
      </c>
      <c r="C314">
        <v>729608</v>
      </c>
      <c r="D314" t="s">
        <v>1135</v>
      </c>
      <c r="E314">
        <v>0.18</v>
      </c>
      <c r="F314">
        <v>18</v>
      </c>
      <c r="G314">
        <v>8909354</v>
      </c>
      <c r="H314">
        <v>177843536</v>
      </c>
      <c r="I314">
        <v>411469</v>
      </c>
      <c r="J314">
        <v>593181</v>
      </c>
      <c r="K314">
        <v>0</v>
      </c>
      <c r="L314">
        <v>278353</v>
      </c>
      <c r="M314">
        <v>587898</v>
      </c>
      <c r="N314">
        <v>9240012</v>
      </c>
      <c r="O314">
        <v>16890</v>
      </c>
      <c r="P314">
        <v>41410</v>
      </c>
      <c r="Q314">
        <v>0</v>
      </c>
      <c r="R314">
        <v>14946</v>
      </c>
      <c r="S314" t="s">
        <v>1136</v>
      </c>
      <c r="T314" s="4">
        <v>6.9999999999999999E-4</v>
      </c>
      <c r="U314" t="s">
        <v>1137</v>
      </c>
      <c r="V314" s="4">
        <v>5.8999999999999999E-3</v>
      </c>
      <c r="W314" t="s">
        <v>1138</v>
      </c>
      <c r="X314" s="4">
        <v>2.2000000000000001E-3</v>
      </c>
      <c r="Y314" t="s">
        <v>1137</v>
      </c>
      <c r="Z314" s="4">
        <v>1.6999999999999999E-3</v>
      </c>
      <c r="AA314" t="s">
        <v>1139</v>
      </c>
      <c r="AB314" s="4">
        <v>8.0000000000000004E-4</v>
      </c>
      <c r="AC314" t="s">
        <v>1137</v>
      </c>
      <c r="AD314" t="s">
        <v>1193</v>
      </c>
    </row>
    <row r="315" spans="1:30" hidden="1" x14ac:dyDescent="0.55000000000000004">
      <c r="A315">
        <v>5700911650</v>
      </c>
      <c r="B315">
        <v>10</v>
      </c>
      <c r="C315">
        <v>729607</v>
      </c>
      <c r="D315" t="s">
        <v>1135</v>
      </c>
      <c r="E315">
        <v>0.18</v>
      </c>
      <c r="F315">
        <v>18</v>
      </c>
      <c r="G315">
        <v>9083689</v>
      </c>
      <c r="H315">
        <v>177666255</v>
      </c>
      <c r="I315">
        <v>349792</v>
      </c>
      <c r="J315">
        <v>582413</v>
      </c>
      <c r="K315">
        <v>0</v>
      </c>
      <c r="L315">
        <v>286335</v>
      </c>
      <c r="M315">
        <v>573126</v>
      </c>
      <c r="N315">
        <v>9256505</v>
      </c>
      <c r="O315">
        <v>14522</v>
      </c>
      <c r="P315">
        <v>29378</v>
      </c>
      <c r="Q315">
        <v>0</v>
      </c>
      <c r="R315">
        <v>10510</v>
      </c>
      <c r="S315" t="s">
        <v>1136</v>
      </c>
      <c r="T315" s="4">
        <v>2.9999999999999997E-4</v>
      </c>
      <c r="U315" t="s">
        <v>1137</v>
      </c>
      <c r="V315" s="4">
        <v>4.4000000000000003E-3</v>
      </c>
      <c r="W315" t="s">
        <v>1138</v>
      </c>
      <c r="X315" s="4">
        <v>1.8E-3</v>
      </c>
      <c r="Y315" t="s">
        <v>1137</v>
      </c>
      <c r="Z315" s="4">
        <v>1.4E-3</v>
      </c>
      <c r="AA315" t="s">
        <v>1139</v>
      </c>
      <c r="AB315" s="4">
        <v>8.0000000000000004E-4</v>
      </c>
      <c r="AC315" t="s">
        <v>1137</v>
      </c>
      <c r="AD315" t="s">
        <v>1202</v>
      </c>
    </row>
    <row r="316" spans="1:30" hidden="1" x14ac:dyDescent="0.55000000000000004">
      <c r="A316">
        <v>5700949628</v>
      </c>
      <c r="B316">
        <v>12</v>
      </c>
      <c r="C316">
        <v>729607</v>
      </c>
      <c r="D316" t="s">
        <v>1135</v>
      </c>
      <c r="E316">
        <v>0.18</v>
      </c>
      <c r="F316">
        <v>18</v>
      </c>
      <c r="G316">
        <v>6396851</v>
      </c>
      <c r="H316">
        <v>180362442</v>
      </c>
      <c r="I316">
        <v>220554</v>
      </c>
      <c r="J316">
        <v>452130</v>
      </c>
      <c r="K316">
        <v>0</v>
      </c>
      <c r="L316">
        <v>254418</v>
      </c>
      <c r="M316">
        <v>617945</v>
      </c>
      <c r="N316">
        <v>9209764</v>
      </c>
      <c r="O316">
        <v>21277</v>
      </c>
      <c r="P316">
        <v>48013</v>
      </c>
      <c r="Q316">
        <v>0</v>
      </c>
      <c r="R316">
        <v>18568</v>
      </c>
      <c r="S316" t="s">
        <v>1136</v>
      </c>
      <c r="T316" s="4">
        <v>1.2999999999999999E-3</v>
      </c>
      <c r="U316" t="s">
        <v>1137</v>
      </c>
      <c r="V316" s="4">
        <v>7.0000000000000001E-3</v>
      </c>
      <c r="W316" t="s">
        <v>1138</v>
      </c>
      <c r="X316" s="4">
        <v>1.1000000000000001E-3</v>
      </c>
      <c r="Y316" t="s">
        <v>1137</v>
      </c>
      <c r="Z316" s="4">
        <v>2.0999999999999999E-3</v>
      </c>
      <c r="AA316" t="s">
        <v>1139</v>
      </c>
      <c r="AB316" s="4">
        <v>1E-4</v>
      </c>
      <c r="AC316" t="s">
        <v>1137</v>
      </c>
      <c r="AD316" t="s">
        <v>1198</v>
      </c>
    </row>
    <row r="317" spans="1:30" x14ac:dyDescent="0.55000000000000004">
      <c r="A317">
        <v>5701170681</v>
      </c>
      <c r="B317">
        <v>17</v>
      </c>
      <c r="C317">
        <v>729608</v>
      </c>
      <c r="D317" t="s">
        <v>1135</v>
      </c>
      <c r="E317">
        <v>0.18</v>
      </c>
      <c r="F317">
        <v>18</v>
      </c>
      <c r="G317">
        <v>8595678</v>
      </c>
      <c r="H317">
        <v>178169323</v>
      </c>
      <c r="I317">
        <v>435266</v>
      </c>
      <c r="J317">
        <v>588292</v>
      </c>
      <c r="K317">
        <v>0</v>
      </c>
      <c r="L317">
        <v>285556</v>
      </c>
      <c r="M317">
        <v>569659</v>
      </c>
      <c r="N317">
        <v>9260196</v>
      </c>
      <c r="O317">
        <v>15603</v>
      </c>
      <c r="P317">
        <v>30665</v>
      </c>
      <c r="Q317">
        <v>0</v>
      </c>
      <c r="R317">
        <v>12469</v>
      </c>
      <c r="S317" t="s">
        <v>1136</v>
      </c>
      <c r="T317" s="4">
        <v>8.0000000000000004E-4</v>
      </c>
      <c r="U317" t="s">
        <v>1137</v>
      </c>
      <c r="V317" s="4">
        <v>4.7000000000000002E-3</v>
      </c>
      <c r="W317" t="s">
        <v>1138</v>
      </c>
      <c r="X317" s="4">
        <v>0</v>
      </c>
      <c r="Y317" t="s">
        <v>1137</v>
      </c>
      <c r="Z317" s="4">
        <v>1.5E-3</v>
      </c>
      <c r="AA317" t="s">
        <v>1139</v>
      </c>
      <c r="AB317" s="4">
        <v>8.0000000000000004E-4</v>
      </c>
      <c r="AC317" t="s">
        <v>1137</v>
      </c>
      <c r="AD317" t="s">
        <v>1205</v>
      </c>
    </row>
    <row r="318" spans="1:30" hidden="1" x14ac:dyDescent="0.55000000000000004">
      <c r="A318">
        <v>5701239440</v>
      </c>
      <c r="B318">
        <v>13</v>
      </c>
      <c r="C318">
        <v>729607</v>
      </c>
      <c r="D318" t="s">
        <v>1135</v>
      </c>
      <c r="E318">
        <v>0.18</v>
      </c>
      <c r="F318">
        <v>18</v>
      </c>
      <c r="G318">
        <v>9424866</v>
      </c>
      <c r="H318">
        <v>177330189</v>
      </c>
      <c r="I318">
        <v>644577</v>
      </c>
      <c r="J318">
        <v>730774</v>
      </c>
      <c r="K318">
        <v>0</v>
      </c>
      <c r="L318">
        <v>302276</v>
      </c>
      <c r="M318">
        <v>582617</v>
      </c>
      <c r="N318">
        <v>9245142</v>
      </c>
      <c r="O318">
        <v>20781</v>
      </c>
      <c r="P318">
        <v>36468</v>
      </c>
      <c r="Q318">
        <v>0</v>
      </c>
      <c r="R318">
        <v>12050</v>
      </c>
      <c r="S318" t="s">
        <v>1136</v>
      </c>
      <c r="T318" s="4">
        <v>4.0000000000000002E-4</v>
      </c>
      <c r="U318" t="s">
        <v>1137</v>
      </c>
      <c r="V318" s="4">
        <v>5.7999999999999996E-3</v>
      </c>
      <c r="W318" t="s">
        <v>1138</v>
      </c>
      <c r="X318" s="4">
        <v>1.1000000000000001E-3</v>
      </c>
      <c r="Y318" t="s">
        <v>1137</v>
      </c>
      <c r="Z318" s="4">
        <v>2.0999999999999999E-3</v>
      </c>
      <c r="AA318" t="s">
        <v>1139</v>
      </c>
      <c r="AB318" s="4">
        <v>1.6000000000000001E-3</v>
      </c>
      <c r="AC318" t="s">
        <v>1137</v>
      </c>
      <c r="AD318" t="s">
        <v>1179</v>
      </c>
    </row>
    <row r="319" spans="1:30" hidden="1" x14ac:dyDescent="0.55000000000000004">
      <c r="A319">
        <v>5701254641</v>
      </c>
      <c r="B319">
        <v>3</v>
      </c>
      <c r="C319">
        <v>729607</v>
      </c>
      <c r="D319" t="s">
        <v>1135</v>
      </c>
      <c r="E319">
        <v>0.18</v>
      </c>
      <c r="F319">
        <v>18</v>
      </c>
      <c r="G319">
        <v>9252557</v>
      </c>
      <c r="H319">
        <v>177503795</v>
      </c>
      <c r="I319">
        <v>341419</v>
      </c>
      <c r="J319">
        <v>590087</v>
      </c>
      <c r="K319">
        <v>0</v>
      </c>
      <c r="L319">
        <v>308343</v>
      </c>
      <c r="M319">
        <v>582629</v>
      </c>
      <c r="N319">
        <v>9247307</v>
      </c>
      <c r="O319">
        <v>14675</v>
      </c>
      <c r="P319">
        <v>29155</v>
      </c>
      <c r="Q319">
        <v>0</v>
      </c>
      <c r="R319">
        <v>10429</v>
      </c>
      <c r="S319" t="s">
        <v>1136</v>
      </c>
      <c r="T319" s="4">
        <v>2.9999999999999997E-4</v>
      </c>
      <c r="U319" t="s">
        <v>1137</v>
      </c>
      <c r="V319" s="4">
        <v>4.4000000000000003E-3</v>
      </c>
      <c r="W319" t="s">
        <v>1138</v>
      </c>
      <c r="X319" s="4">
        <v>1.8E-3</v>
      </c>
      <c r="Y319" t="s">
        <v>1137</v>
      </c>
      <c r="Z319" s="4">
        <v>1.4E-3</v>
      </c>
      <c r="AA319" t="s">
        <v>1139</v>
      </c>
      <c r="AB319" s="4">
        <v>8.0000000000000004E-4</v>
      </c>
      <c r="AC319" t="s">
        <v>1137</v>
      </c>
      <c r="AD319" t="s">
        <v>1202</v>
      </c>
    </row>
    <row r="320" spans="1:30" hidden="1" x14ac:dyDescent="0.55000000000000004">
      <c r="A320">
        <v>5702427994</v>
      </c>
      <c r="B320">
        <v>8</v>
      </c>
      <c r="C320">
        <v>729607</v>
      </c>
      <c r="D320" t="s">
        <v>1135</v>
      </c>
      <c r="E320">
        <v>0.18</v>
      </c>
      <c r="F320">
        <v>18</v>
      </c>
      <c r="G320">
        <v>8952437</v>
      </c>
      <c r="H320">
        <v>177802487</v>
      </c>
      <c r="I320">
        <v>419884</v>
      </c>
      <c r="J320">
        <v>587740</v>
      </c>
      <c r="K320">
        <v>0</v>
      </c>
      <c r="L320">
        <v>283130</v>
      </c>
      <c r="M320">
        <v>580038</v>
      </c>
      <c r="N320">
        <v>9249857</v>
      </c>
      <c r="O320">
        <v>11680</v>
      </c>
      <c r="P320">
        <v>34393</v>
      </c>
      <c r="Q320">
        <v>0</v>
      </c>
      <c r="R320">
        <v>11218</v>
      </c>
      <c r="S320" t="s">
        <v>1136</v>
      </c>
      <c r="T320" s="4">
        <v>6.9999999999999999E-4</v>
      </c>
      <c r="U320" t="s">
        <v>1137</v>
      </c>
      <c r="V320" s="4">
        <v>4.5999999999999999E-3</v>
      </c>
      <c r="W320" t="s">
        <v>1138</v>
      </c>
      <c r="X320" s="4">
        <v>2.2000000000000001E-3</v>
      </c>
      <c r="Y320" t="s">
        <v>1137</v>
      </c>
      <c r="Z320" s="4">
        <v>1.1000000000000001E-3</v>
      </c>
      <c r="AA320" t="s">
        <v>1139</v>
      </c>
      <c r="AB320" s="4">
        <v>8.0000000000000004E-4</v>
      </c>
      <c r="AC320" t="s">
        <v>1137</v>
      </c>
      <c r="AD320" t="s">
        <v>1177</v>
      </c>
    </row>
    <row r="321" spans="1:30" hidden="1" x14ac:dyDescent="0.55000000000000004">
      <c r="A321">
        <v>5702703036</v>
      </c>
      <c r="B321">
        <v>4</v>
      </c>
      <c r="C321">
        <v>729607</v>
      </c>
      <c r="D321" t="s">
        <v>1135</v>
      </c>
      <c r="E321">
        <v>0.18</v>
      </c>
      <c r="F321">
        <v>18</v>
      </c>
      <c r="G321">
        <v>6082481</v>
      </c>
      <c r="H321">
        <v>180673024</v>
      </c>
      <c r="I321">
        <v>260279</v>
      </c>
      <c r="J321">
        <v>462785</v>
      </c>
      <c r="K321">
        <v>0</v>
      </c>
      <c r="L321">
        <v>232143</v>
      </c>
      <c r="M321">
        <v>544498</v>
      </c>
      <c r="N321">
        <v>9283129</v>
      </c>
      <c r="O321">
        <v>12416</v>
      </c>
      <c r="P321">
        <v>37805</v>
      </c>
      <c r="Q321">
        <v>0</v>
      </c>
      <c r="R321">
        <v>18233</v>
      </c>
      <c r="S321" t="s">
        <v>1136</v>
      </c>
      <c r="T321" s="4">
        <v>1.5E-3</v>
      </c>
      <c r="U321" t="s">
        <v>1137</v>
      </c>
      <c r="V321" s="4">
        <v>5.1000000000000004E-3</v>
      </c>
      <c r="W321" t="s">
        <v>1138</v>
      </c>
      <c r="X321" s="4">
        <v>1.2999999999999999E-3</v>
      </c>
      <c r="Y321" t="s">
        <v>1137</v>
      </c>
      <c r="Z321" s="4">
        <v>1.1999999999999999E-3</v>
      </c>
      <c r="AA321" t="s">
        <v>1139</v>
      </c>
      <c r="AB321" s="4">
        <v>1E-4</v>
      </c>
      <c r="AC321" t="s">
        <v>1137</v>
      </c>
      <c r="AD321" t="s">
        <v>1184</v>
      </c>
    </row>
    <row r="322" spans="1:30" hidden="1" x14ac:dyDescent="0.55000000000000004">
      <c r="A322">
        <v>5702737438</v>
      </c>
      <c r="B322">
        <v>1</v>
      </c>
      <c r="C322">
        <v>729607</v>
      </c>
      <c r="D322" t="s">
        <v>1135</v>
      </c>
      <c r="E322">
        <v>0.18</v>
      </c>
      <c r="F322">
        <v>18</v>
      </c>
      <c r="G322">
        <v>9553072</v>
      </c>
      <c r="H322">
        <v>177200849</v>
      </c>
      <c r="I322">
        <v>378249</v>
      </c>
      <c r="J322">
        <v>584575</v>
      </c>
      <c r="K322">
        <v>0</v>
      </c>
      <c r="L322">
        <v>288771</v>
      </c>
      <c r="M322">
        <v>575568</v>
      </c>
      <c r="N322">
        <v>9254170</v>
      </c>
      <c r="O322">
        <v>11260</v>
      </c>
      <c r="P322">
        <v>33294</v>
      </c>
      <c r="Q322">
        <v>0</v>
      </c>
      <c r="R322">
        <v>13204</v>
      </c>
      <c r="S322" t="s">
        <v>1136</v>
      </c>
      <c r="T322" s="4">
        <v>5.0000000000000001E-4</v>
      </c>
      <c r="U322" t="s">
        <v>1137</v>
      </c>
      <c r="V322" s="4">
        <v>4.4999999999999997E-3</v>
      </c>
      <c r="W322" t="s">
        <v>1138</v>
      </c>
      <c r="X322" s="4">
        <v>2E-3</v>
      </c>
      <c r="Y322" t="s">
        <v>1137</v>
      </c>
      <c r="Z322" s="4">
        <v>1.1000000000000001E-3</v>
      </c>
      <c r="AA322" t="s">
        <v>1139</v>
      </c>
      <c r="AB322" s="4">
        <v>8.0000000000000004E-4</v>
      </c>
      <c r="AC322" t="s">
        <v>1137</v>
      </c>
      <c r="AD322" t="s">
        <v>1164</v>
      </c>
    </row>
    <row r="323" spans="1:30" hidden="1" x14ac:dyDescent="0.55000000000000004">
      <c r="A323">
        <v>5703063577</v>
      </c>
      <c r="B323">
        <v>9</v>
      </c>
      <c r="C323">
        <v>729607</v>
      </c>
      <c r="D323" t="s">
        <v>1135</v>
      </c>
      <c r="E323">
        <v>0.18</v>
      </c>
      <c r="F323">
        <v>18</v>
      </c>
      <c r="G323">
        <v>9023065</v>
      </c>
      <c r="H323">
        <v>177724897</v>
      </c>
      <c r="I323">
        <v>539715</v>
      </c>
      <c r="J323">
        <v>607569</v>
      </c>
      <c r="K323">
        <v>0</v>
      </c>
      <c r="L323">
        <v>274379</v>
      </c>
      <c r="M323">
        <v>558535</v>
      </c>
      <c r="N323">
        <v>9269327</v>
      </c>
      <c r="O323">
        <v>11700</v>
      </c>
      <c r="P323">
        <v>29123</v>
      </c>
      <c r="Q323">
        <v>0</v>
      </c>
      <c r="R323">
        <v>12692</v>
      </c>
      <c r="S323" t="s">
        <v>1136</v>
      </c>
      <c r="T323" s="4">
        <v>1.5E-3</v>
      </c>
      <c r="U323" t="s">
        <v>1137</v>
      </c>
      <c r="V323" s="4">
        <v>4.1000000000000003E-3</v>
      </c>
      <c r="W323" t="s">
        <v>1138</v>
      </c>
      <c r="X323" s="4">
        <v>5.0000000000000001E-4</v>
      </c>
      <c r="Y323" t="s">
        <v>1137</v>
      </c>
      <c r="Z323" s="4">
        <v>1.1000000000000001E-3</v>
      </c>
      <c r="AA323" t="s">
        <v>1139</v>
      </c>
      <c r="AB323" s="4">
        <v>8.9999999999999998E-4</v>
      </c>
      <c r="AC323" t="s">
        <v>1137</v>
      </c>
      <c r="AD323" t="s">
        <v>1202</v>
      </c>
    </row>
    <row r="324" spans="1:30" hidden="1" x14ac:dyDescent="0.55000000000000004">
      <c r="A324">
        <v>5703070578</v>
      </c>
      <c r="B324">
        <v>5</v>
      </c>
      <c r="C324">
        <v>729607</v>
      </c>
      <c r="D324" t="s">
        <v>1135</v>
      </c>
      <c r="E324">
        <v>0.18</v>
      </c>
      <c r="F324">
        <v>18</v>
      </c>
      <c r="G324">
        <v>8315910</v>
      </c>
      <c r="H324">
        <v>178436230</v>
      </c>
      <c r="I324">
        <v>360922</v>
      </c>
      <c r="J324">
        <v>556014</v>
      </c>
      <c r="K324">
        <v>0</v>
      </c>
      <c r="L324">
        <v>277797</v>
      </c>
      <c r="M324">
        <v>575805</v>
      </c>
      <c r="N324">
        <v>9251837</v>
      </c>
      <c r="O324">
        <v>13665</v>
      </c>
      <c r="P324">
        <v>43105</v>
      </c>
      <c r="Q324">
        <v>0</v>
      </c>
      <c r="R324">
        <v>21692</v>
      </c>
      <c r="S324" t="s">
        <v>1136</v>
      </c>
      <c r="T324" s="4">
        <v>2.9999999999999997E-4</v>
      </c>
      <c r="U324" t="s">
        <v>1137</v>
      </c>
      <c r="V324" s="4">
        <v>5.7000000000000002E-3</v>
      </c>
      <c r="W324" t="s">
        <v>1138</v>
      </c>
      <c r="X324" s="4">
        <v>1.9E-3</v>
      </c>
      <c r="Y324" t="s">
        <v>1137</v>
      </c>
      <c r="Z324" s="4">
        <v>1.2999999999999999E-3</v>
      </c>
      <c r="AA324" t="s">
        <v>1139</v>
      </c>
      <c r="AB324" s="4">
        <v>5.9999999999999995E-4</v>
      </c>
      <c r="AC324" t="s">
        <v>1137</v>
      </c>
      <c r="AD324" t="s">
        <v>1162</v>
      </c>
    </row>
    <row r="325" spans="1:30" hidden="1" x14ac:dyDescent="0.55000000000000004">
      <c r="A325">
        <v>6000544955</v>
      </c>
      <c r="B325">
        <v>11</v>
      </c>
      <c r="C325">
        <v>768007</v>
      </c>
      <c r="D325" t="s">
        <v>1135</v>
      </c>
      <c r="E325">
        <v>0.18</v>
      </c>
      <c r="F325">
        <v>19</v>
      </c>
      <c r="G325">
        <v>9140292</v>
      </c>
      <c r="H325">
        <v>187449958</v>
      </c>
      <c r="I325">
        <v>421619</v>
      </c>
      <c r="J325">
        <v>617337</v>
      </c>
      <c r="K325">
        <v>0</v>
      </c>
      <c r="L325">
        <v>294292</v>
      </c>
      <c r="M325">
        <v>577676</v>
      </c>
      <c r="N325">
        <v>9252318</v>
      </c>
      <c r="O325">
        <v>13212</v>
      </c>
      <c r="P325">
        <v>33940</v>
      </c>
      <c r="Q325">
        <v>0</v>
      </c>
      <c r="R325">
        <v>13847</v>
      </c>
      <c r="S325" t="s">
        <v>1136</v>
      </c>
      <c r="T325" s="4">
        <v>8.9999999999999998E-4</v>
      </c>
      <c r="U325" t="s">
        <v>1137</v>
      </c>
      <c r="V325" s="4">
        <v>4.7000000000000002E-3</v>
      </c>
      <c r="W325" t="s">
        <v>1138</v>
      </c>
      <c r="X325" s="4">
        <v>2.0999999999999999E-3</v>
      </c>
      <c r="Y325" t="s">
        <v>1137</v>
      </c>
      <c r="Z325" s="4">
        <v>1.2999999999999999E-3</v>
      </c>
      <c r="AA325" t="s">
        <v>1139</v>
      </c>
      <c r="AB325" s="4">
        <v>8.9999999999999998E-4</v>
      </c>
      <c r="AC325" t="s">
        <v>1137</v>
      </c>
      <c r="AD325" t="s">
        <v>1177</v>
      </c>
    </row>
    <row r="326" spans="1:30" hidden="1" x14ac:dyDescent="0.55000000000000004">
      <c r="A326">
        <v>6000589615</v>
      </c>
      <c r="B326">
        <v>2</v>
      </c>
      <c r="C326">
        <v>768007</v>
      </c>
      <c r="D326" t="s">
        <v>1135</v>
      </c>
      <c r="E326">
        <v>0.18</v>
      </c>
      <c r="F326">
        <v>19</v>
      </c>
      <c r="G326">
        <v>8343445</v>
      </c>
      <c r="H326">
        <v>188235346</v>
      </c>
      <c r="I326">
        <v>448405</v>
      </c>
      <c r="J326">
        <v>540660</v>
      </c>
      <c r="K326">
        <v>0</v>
      </c>
      <c r="L326">
        <v>245692</v>
      </c>
      <c r="M326">
        <v>539313</v>
      </c>
      <c r="N326">
        <v>9288280</v>
      </c>
      <c r="O326">
        <v>13823</v>
      </c>
      <c r="P326">
        <v>26434</v>
      </c>
      <c r="Q326">
        <v>0</v>
      </c>
      <c r="R326">
        <v>9433</v>
      </c>
      <c r="S326" t="s">
        <v>1136</v>
      </c>
      <c r="T326" s="4">
        <v>5.9999999999999995E-4</v>
      </c>
      <c r="U326" t="s">
        <v>1137</v>
      </c>
      <c r="V326" s="4">
        <v>4.0000000000000001E-3</v>
      </c>
      <c r="W326" t="s">
        <v>1138</v>
      </c>
      <c r="X326" s="4">
        <v>0</v>
      </c>
      <c r="Y326" t="s">
        <v>1137</v>
      </c>
      <c r="Z326" s="4">
        <v>1.4E-3</v>
      </c>
      <c r="AA326" t="s">
        <v>1139</v>
      </c>
      <c r="AB326" s="4">
        <v>5.0000000000000001E-4</v>
      </c>
      <c r="AC326" t="s">
        <v>1137</v>
      </c>
      <c r="AD326" t="s">
        <v>1183</v>
      </c>
    </row>
    <row r="327" spans="1:30" hidden="1" x14ac:dyDescent="0.55000000000000004">
      <c r="A327">
        <v>6000605197</v>
      </c>
      <c r="B327">
        <v>6</v>
      </c>
      <c r="C327">
        <v>768007</v>
      </c>
      <c r="D327" t="s">
        <v>1135</v>
      </c>
      <c r="E327">
        <v>0.18</v>
      </c>
      <c r="F327">
        <v>19</v>
      </c>
      <c r="G327">
        <v>9738078</v>
      </c>
      <c r="H327">
        <v>186843924</v>
      </c>
      <c r="I327">
        <v>322073</v>
      </c>
      <c r="J327">
        <v>588732</v>
      </c>
      <c r="K327">
        <v>0</v>
      </c>
      <c r="L327">
        <v>304064</v>
      </c>
      <c r="M327">
        <v>586152</v>
      </c>
      <c r="N327">
        <v>9243712</v>
      </c>
      <c r="O327">
        <v>12576</v>
      </c>
      <c r="P327">
        <v>35873</v>
      </c>
      <c r="Q327">
        <v>0</v>
      </c>
      <c r="R327">
        <v>10934</v>
      </c>
      <c r="S327" t="s">
        <v>1136</v>
      </c>
      <c r="T327" s="4">
        <v>2.0000000000000001E-4</v>
      </c>
      <c r="U327" t="s">
        <v>1137</v>
      </c>
      <c r="V327" s="4">
        <v>4.8999999999999998E-3</v>
      </c>
      <c r="W327" t="s">
        <v>1138</v>
      </c>
      <c r="X327" s="4">
        <v>1.6000000000000001E-3</v>
      </c>
      <c r="Y327" t="s">
        <v>1137</v>
      </c>
      <c r="Z327" s="4">
        <v>1.1999999999999999E-3</v>
      </c>
      <c r="AA327" t="s">
        <v>1139</v>
      </c>
      <c r="AB327" s="4">
        <v>8.0000000000000004E-4</v>
      </c>
      <c r="AC327" t="s">
        <v>1137</v>
      </c>
      <c r="AD327" t="s">
        <v>1160</v>
      </c>
    </row>
    <row r="328" spans="1:30" hidden="1" x14ac:dyDescent="0.55000000000000004">
      <c r="A328">
        <v>6000756781</v>
      </c>
      <c r="B328">
        <v>7</v>
      </c>
      <c r="C328">
        <v>768007</v>
      </c>
      <c r="D328" t="s">
        <v>1135</v>
      </c>
      <c r="E328">
        <v>0.18</v>
      </c>
      <c r="F328">
        <v>19</v>
      </c>
      <c r="G328">
        <v>9599109</v>
      </c>
      <c r="H328">
        <v>186985792</v>
      </c>
      <c r="I328">
        <v>296331</v>
      </c>
      <c r="J328">
        <v>538418</v>
      </c>
      <c r="K328">
        <v>0</v>
      </c>
      <c r="L328">
        <v>258793</v>
      </c>
      <c r="M328">
        <v>597910</v>
      </c>
      <c r="N328">
        <v>9229851</v>
      </c>
      <c r="O328">
        <v>13767</v>
      </c>
      <c r="P328">
        <v>35637</v>
      </c>
      <c r="Q328">
        <v>0</v>
      </c>
      <c r="R328">
        <v>10423</v>
      </c>
      <c r="S328" t="s">
        <v>1136</v>
      </c>
      <c r="T328" s="4">
        <v>2E-3</v>
      </c>
      <c r="U328" t="s">
        <v>1137</v>
      </c>
      <c r="V328" s="4">
        <v>5.0000000000000001E-3</v>
      </c>
      <c r="W328" t="s">
        <v>1138</v>
      </c>
      <c r="X328" s="4">
        <v>1.5E-3</v>
      </c>
      <c r="Y328" t="s">
        <v>1137</v>
      </c>
      <c r="Z328" s="4">
        <v>1.4E-3</v>
      </c>
      <c r="AA328" t="s">
        <v>1139</v>
      </c>
      <c r="AB328" s="4">
        <v>5.0000000000000001E-4</v>
      </c>
      <c r="AC328" t="s">
        <v>1137</v>
      </c>
      <c r="AD328" t="s">
        <v>1160</v>
      </c>
    </row>
    <row r="329" spans="1:30" hidden="1" x14ac:dyDescent="0.55000000000000004">
      <c r="A329">
        <v>6000804615</v>
      </c>
      <c r="B329">
        <v>14</v>
      </c>
      <c r="C329">
        <v>768007</v>
      </c>
      <c r="D329" t="s">
        <v>1135</v>
      </c>
      <c r="E329">
        <v>0.18</v>
      </c>
      <c r="F329">
        <v>19</v>
      </c>
      <c r="G329">
        <v>9155384</v>
      </c>
      <c r="H329">
        <v>187430573</v>
      </c>
      <c r="I329">
        <v>412401</v>
      </c>
      <c r="J329">
        <v>563899</v>
      </c>
      <c r="K329">
        <v>0</v>
      </c>
      <c r="L329">
        <v>276189</v>
      </c>
      <c r="M329">
        <v>549578</v>
      </c>
      <c r="N329">
        <v>9280103</v>
      </c>
      <c r="O329">
        <v>12538</v>
      </c>
      <c r="P329">
        <v>31957</v>
      </c>
      <c r="Q329">
        <v>0</v>
      </c>
      <c r="R329">
        <v>14023</v>
      </c>
      <c r="S329" t="s">
        <v>1136</v>
      </c>
      <c r="T329" s="4">
        <v>5.0000000000000001E-4</v>
      </c>
      <c r="U329" t="s">
        <v>1137</v>
      </c>
      <c r="V329" s="4">
        <v>4.4999999999999997E-3</v>
      </c>
      <c r="W329" t="s">
        <v>1138</v>
      </c>
      <c r="X329" s="4">
        <v>2E-3</v>
      </c>
      <c r="Y329" t="s">
        <v>1137</v>
      </c>
      <c r="Z329" s="4">
        <v>1.1999999999999999E-3</v>
      </c>
      <c r="AA329" t="s">
        <v>1139</v>
      </c>
      <c r="AB329" s="4">
        <v>5.9999999999999995E-4</v>
      </c>
      <c r="AC329" t="s">
        <v>1137</v>
      </c>
      <c r="AD329" t="s">
        <v>1207</v>
      </c>
    </row>
    <row r="330" spans="1:30" hidden="1" x14ac:dyDescent="0.55000000000000004">
      <c r="A330">
        <v>6000817140</v>
      </c>
      <c r="B330">
        <v>15</v>
      </c>
      <c r="C330">
        <v>768007</v>
      </c>
      <c r="D330" t="s">
        <v>1135</v>
      </c>
      <c r="E330">
        <v>0.18</v>
      </c>
      <c r="F330">
        <v>19</v>
      </c>
      <c r="G330">
        <v>9092140</v>
      </c>
      <c r="H330">
        <v>187497865</v>
      </c>
      <c r="I330">
        <v>382253</v>
      </c>
      <c r="J330">
        <v>604831</v>
      </c>
      <c r="K330">
        <v>0</v>
      </c>
      <c r="L330">
        <v>315388</v>
      </c>
      <c r="M330">
        <v>616807</v>
      </c>
      <c r="N330">
        <v>9212838</v>
      </c>
      <c r="O330">
        <v>27481</v>
      </c>
      <c r="P330">
        <v>44507</v>
      </c>
      <c r="Q330">
        <v>0</v>
      </c>
      <c r="R330">
        <v>12862</v>
      </c>
      <c r="S330" t="s">
        <v>1136</v>
      </c>
      <c r="T330" s="4">
        <v>5.9999999999999995E-4</v>
      </c>
      <c r="U330" t="s">
        <v>1137</v>
      </c>
      <c r="V330" s="4">
        <v>7.3000000000000001E-3</v>
      </c>
      <c r="W330" t="s">
        <v>1138</v>
      </c>
      <c r="X330" s="4">
        <v>1.9E-3</v>
      </c>
      <c r="Y330" t="s">
        <v>1137</v>
      </c>
      <c r="Z330" s="4">
        <v>2.7000000000000001E-3</v>
      </c>
      <c r="AA330" t="s">
        <v>1139</v>
      </c>
      <c r="AB330" s="4">
        <v>8.0000000000000004E-4</v>
      </c>
      <c r="AC330" t="s">
        <v>1137</v>
      </c>
      <c r="AD330" t="s">
        <v>1218</v>
      </c>
    </row>
    <row r="331" spans="1:30" hidden="1" x14ac:dyDescent="0.55000000000000004">
      <c r="A331">
        <v>6000833640</v>
      </c>
      <c r="B331">
        <v>16</v>
      </c>
      <c r="C331">
        <v>768008</v>
      </c>
      <c r="D331" t="s">
        <v>1135</v>
      </c>
      <c r="E331">
        <v>0.18</v>
      </c>
      <c r="F331">
        <v>19</v>
      </c>
      <c r="G331">
        <v>9510331</v>
      </c>
      <c r="H331">
        <v>187071340</v>
      </c>
      <c r="I331">
        <v>425147</v>
      </c>
      <c r="J331">
        <v>639945</v>
      </c>
      <c r="K331">
        <v>0</v>
      </c>
      <c r="L331">
        <v>293332</v>
      </c>
      <c r="M331">
        <v>600974</v>
      </c>
      <c r="N331">
        <v>9227804</v>
      </c>
      <c r="O331">
        <v>13678</v>
      </c>
      <c r="P331">
        <v>46764</v>
      </c>
      <c r="Q331">
        <v>0</v>
      </c>
      <c r="R331">
        <v>14979</v>
      </c>
      <c r="S331" t="s">
        <v>1136</v>
      </c>
      <c r="T331" s="4">
        <v>1E-3</v>
      </c>
      <c r="U331" t="s">
        <v>1137</v>
      </c>
      <c r="V331" s="4">
        <v>6.1000000000000004E-3</v>
      </c>
      <c r="W331" t="s">
        <v>1138</v>
      </c>
      <c r="X331" s="4">
        <v>2.0999999999999999E-3</v>
      </c>
      <c r="Y331" t="s">
        <v>1137</v>
      </c>
      <c r="Z331" s="4">
        <v>1.2999999999999999E-3</v>
      </c>
      <c r="AA331" t="s">
        <v>1139</v>
      </c>
      <c r="AB331" s="4">
        <v>1E-3</v>
      </c>
      <c r="AC331" t="s">
        <v>1137</v>
      </c>
      <c r="AD331" t="s">
        <v>1182</v>
      </c>
    </row>
    <row r="332" spans="1:30" hidden="1" x14ac:dyDescent="0.55000000000000004">
      <c r="A332">
        <v>6000911079</v>
      </c>
      <c r="B332">
        <v>10</v>
      </c>
      <c r="C332">
        <v>768007</v>
      </c>
      <c r="D332" t="s">
        <v>1135</v>
      </c>
      <c r="E332">
        <v>0.18</v>
      </c>
      <c r="F332">
        <v>19</v>
      </c>
      <c r="G332">
        <v>9683561</v>
      </c>
      <c r="H332">
        <v>186894161</v>
      </c>
      <c r="I332">
        <v>368731</v>
      </c>
      <c r="J332">
        <v>619911</v>
      </c>
      <c r="K332">
        <v>0</v>
      </c>
      <c r="L332">
        <v>299587</v>
      </c>
      <c r="M332">
        <v>599869</v>
      </c>
      <c r="N332">
        <v>9227906</v>
      </c>
      <c r="O332">
        <v>18939</v>
      </c>
      <c r="P332">
        <v>37498</v>
      </c>
      <c r="Q332">
        <v>0</v>
      </c>
      <c r="R332">
        <v>13252</v>
      </c>
      <c r="S332" t="s">
        <v>1136</v>
      </c>
      <c r="T332" s="4">
        <v>5.9999999999999995E-4</v>
      </c>
      <c r="U332" t="s">
        <v>1137</v>
      </c>
      <c r="V332" s="4">
        <v>5.7000000000000002E-3</v>
      </c>
      <c r="W332" t="s">
        <v>1138</v>
      </c>
      <c r="X332" s="4">
        <v>1.8E-3</v>
      </c>
      <c r="Y332" t="s">
        <v>1137</v>
      </c>
      <c r="Z332" s="4">
        <v>1.9E-3</v>
      </c>
      <c r="AA332" t="s">
        <v>1139</v>
      </c>
      <c r="AB332" s="4">
        <v>8.9999999999999998E-4</v>
      </c>
      <c r="AC332" t="s">
        <v>1137</v>
      </c>
      <c r="AD332" t="s">
        <v>1184</v>
      </c>
    </row>
    <row r="333" spans="1:30" hidden="1" x14ac:dyDescent="0.55000000000000004">
      <c r="A333">
        <v>6000948408</v>
      </c>
      <c r="B333">
        <v>12</v>
      </c>
      <c r="C333">
        <v>768007</v>
      </c>
      <c r="D333" t="s">
        <v>1135</v>
      </c>
      <c r="E333">
        <v>0.18</v>
      </c>
      <c r="F333">
        <v>19</v>
      </c>
      <c r="G333">
        <v>6945408</v>
      </c>
      <c r="H333">
        <v>189643906</v>
      </c>
      <c r="I333">
        <v>228775</v>
      </c>
      <c r="J333">
        <v>488204</v>
      </c>
      <c r="K333">
        <v>0</v>
      </c>
      <c r="L333">
        <v>275240</v>
      </c>
      <c r="M333">
        <v>548555</v>
      </c>
      <c r="N333">
        <v>9281464</v>
      </c>
      <c r="O333">
        <v>8221</v>
      </c>
      <c r="P333">
        <v>36074</v>
      </c>
      <c r="Q333">
        <v>0</v>
      </c>
      <c r="R333">
        <v>20822</v>
      </c>
      <c r="S333" t="s">
        <v>1136</v>
      </c>
      <c r="T333" s="4">
        <v>1.4E-3</v>
      </c>
      <c r="U333" t="s">
        <v>1137</v>
      </c>
      <c r="V333" s="4">
        <v>4.4999999999999997E-3</v>
      </c>
      <c r="W333" t="s">
        <v>1138</v>
      </c>
      <c r="X333" s="4">
        <v>1.1000000000000001E-3</v>
      </c>
      <c r="Y333" t="s">
        <v>1137</v>
      </c>
      <c r="Z333" s="4">
        <v>8.0000000000000004E-4</v>
      </c>
      <c r="AA333" t="s">
        <v>1139</v>
      </c>
      <c r="AB333" s="4">
        <v>2.0000000000000001E-4</v>
      </c>
      <c r="AC333" t="s">
        <v>1137</v>
      </c>
      <c r="AD333" t="s">
        <v>1160</v>
      </c>
    </row>
    <row r="334" spans="1:30" hidden="1" x14ac:dyDescent="0.55000000000000004">
      <c r="A334">
        <v>6001239166</v>
      </c>
      <c r="B334">
        <v>13</v>
      </c>
      <c r="C334">
        <v>768007</v>
      </c>
      <c r="D334" t="s">
        <v>1135</v>
      </c>
      <c r="E334">
        <v>0.18</v>
      </c>
      <c r="F334">
        <v>19</v>
      </c>
      <c r="G334">
        <v>10010006</v>
      </c>
      <c r="H334">
        <v>186574745</v>
      </c>
      <c r="I334">
        <v>659982</v>
      </c>
      <c r="J334">
        <v>766030</v>
      </c>
      <c r="K334">
        <v>0</v>
      </c>
      <c r="L334">
        <v>315153</v>
      </c>
      <c r="M334">
        <v>585137</v>
      </c>
      <c r="N334">
        <v>9244556</v>
      </c>
      <c r="O334">
        <v>15405</v>
      </c>
      <c r="P334">
        <v>35256</v>
      </c>
      <c r="Q334">
        <v>0</v>
      </c>
      <c r="R334">
        <v>12877</v>
      </c>
      <c r="S334" t="s">
        <v>1136</v>
      </c>
      <c r="T334" s="4">
        <v>5.9999999999999995E-4</v>
      </c>
      <c r="U334" t="s">
        <v>1137</v>
      </c>
      <c r="V334" s="4">
        <v>5.1000000000000004E-3</v>
      </c>
      <c r="W334" t="s">
        <v>1138</v>
      </c>
      <c r="X334" s="4">
        <v>1.1000000000000001E-3</v>
      </c>
      <c r="Y334" t="s">
        <v>1137</v>
      </c>
      <c r="Z334" s="4">
        <v>1.5E-3</v>
      </c>
      <c r="AA334" t="s">
        <v>1139</v>
      </c>
      <c r="AB334" s="4">
        <v>1.6999999999999999E-3</v>
      </c>
      <c r="AC334" t="s">
        <v>1137</v>
      </c>
      <c r="AD334" t="s">
        <v>1210</v>
      </c>
    </row>
    <row r="335" spans="1:30" hidden="1" x14ac:dyDescent="0.55000000000000004">
      <c r="A335">
        <v>6001254054</v>
      </c>
      <c r="B335">
        <v>3</v>
      </c>
      <c r="C335">
        <v>768007</v>
      </c>
      <c r="D335" t="s">
        <v>1135</v>
      </c>
      <c r="E335">
        <v>0.18</v>
      </c>
      <c r="F335">
        <v>19</v>
      </c>
      <c r="G335">
        <v>9848604</v>
      </c>
      <c r="H335">
        <v>186737143</v>
      </c>
      <c r="I335">
        <v>357423</v>
      </c>
      <c r="J335">
        <v>632388</v>
      </c>
      <c r="K335">
        <v>0</v>
      </c>
      <c r="L335">
        <v>326134</v>
      </c>
      <c r="M335">
        <v>596044</v>
      </c>
      <c r="N335">
        <v>9233348</v>
      </c>
      <c r="O335">
        <v>16004</v>
      </c>
      <c r="P335">
        <v>42301</v>
      </c>
      <c r="Q335">
        <v>0</v>
      </c>
      <c r="R335">
        <v>17791</v>
      </c>
      <c r="S335" t="s">
        <v>1136</v>
      </c>
      <c r="T335" s="4">
        <v>5.9999999999999995E-4</v>
      </c>
      <c r="U335" t="s">
        <v>1137</v>
      </c>
      <c r="V335" s="4">
        <v>5.8999999999999999E-3</v>
      </c>
      <c r="W335" t="s">
        <v>1138</v>
      </c>
      <c r="X335" s="4">
        <v>1.8E-3</v>
      </c>
      <c r="Y335" t="s">
        <v>1137</v>
      </c>
      <c r="Z335" s="4">
        <v>1.6000000000000001E-3</v>
      </c>
      <c r="AA335" t="s">
        <v>1139</v>
      </c>
      <c r="AB335" s="4">
        <v>1E-3</v>
      </c>
      <c r="AC335" t="s">
        <v>1137</v>
      </c>
      <c r="AD335" t="s">
        <v>1162</v>
      </c>
    </row>
    <row r="336" spans="1:30" hidden="1" x14ac:dyDescent="0.55000000000000004">
      <c r="A336">
        <v>6002427362</v>
      </c>
      <c r="B336">
        <v>8</v>
      </c>
      <c r="C336">
        <v>768007</v>
      </c>
      <c r="D336" t="s">
        <v>1135</v>
      </c>
      <c r="E336">
        <v>0.18</v>
      </c>
      <c r="F336">
        <v>19</v>
      </c>
      <c r="G336">
        <v>9535699</v>
      </c>
      <c r="H336">
        <v>187047630</v>
      </c>
      <c r="I336">
        <v>437412</v>
      </c>
      <c r="J336">
        <v>620812</v>
      </c>
      <c r="K336">
        <v>0</v>
      </c>
      <c r="L336">
        <v>296394</v>
      </c>
      <c r="M336">
        <v>583259</v>
      </c>
      <c r="N336">
        <v>9245143</v>
      </c>
      <c r="O336">
        <v>17528</v>
      </c>
      <c r="P336">
        <v>33072</v>
      </c>
      <c r="Q336">
        <v>0</v>
      </c>
      <c r="R336">
        <v>13264</v>
      </c>
      <c r="S336" t="s">
        <v>1136</v>
      </c>
      <c r="T336" s="4">
        <v>1E-3</v>
      </c>
      <c r="U336" t="s">
        <v>1137</v>
      </c>
      <c r="V336" s="4">
        <v>5.1000000000000004E-3</v>
      </c>
      <c r="W336" t="s">
        <v>1138</v>
      </c>
      <c r="X336" s="4">
        <v>0</v>
      </c>
      <c r="Y336" t="s">
        <v>1137</v>
      </c>
      <c r="Z336" s="4">
        <v>1.6999999999999999E-3</v>
      </c>
      <c r="AA336" t="s">
        <v>1139</v>
      </c>
      <c r="AB336" s="4">
        <v>8.9999999999999998E-4</v>
      </c>
      <c r="AC336" t="s">
        <v>1137</v>
      </c>
      <c r="AD336" t="s">
        <v>1164</v>
      </c>
    </row>
    <row r="337" spans="1:30" hidden="1" x14ac:dyDescent="0.55000000000000004">
      <c r="A337">
        <v>6002702314</v>
      </c>
      <c r="B337">
        <v>4</v>
      </c>
      <c r="C337">
        <v>768007</v>
      </c>
      <c r="D337" t="s">
        <v>1135</v>
      </c>
      <c r="E337">
        <v>0.18</v>
      </c>
      <c r="F337">
        <v>19</v>
      </c>
      <c r="G337">
        <v>6655247</v>
      </c>
      <c r="H337">
        <v>189929668</v>
      </c>
      <c r="I337">
        <v>279867</v>
      </c>
      <c r="J337">
        <v>508384</v>
      </c>
      <c r="K337">
        <v>0</v>
      </c>
      <c r="L337">
        <v>251945</v>
      </c>
      <c r="M337">
        <v>572763</v>
      </c>
      <c r="N337">
        <v>9256644</v>
      </c>
      <c r="O337">
        <v>19588</v>
      </c>
      <c r="P337">
        <v>45599</v>
      </c>
      <c r="Q337">
        <v>0</v>
      </c>
      <c r="R337">
        <v>19802</v>
      </c>
      <c r="S337" t="s">
        <v>1136</v>
      </c>
      <c r="T337" s="4">
        <v>1.8E-3</v>
      </c>
      <c r="U337" t="s">
        <v>1137</v>
      </c>
      <c r="V337" s="4">
        <v>6.6E-3</v>
      </c>
      <c r="W337" t="s">
        <v>1138</v>
      </c>
      <c r="X337" s="4">
        <v>1.4E-3</v>
      </c>
      <c r="Y337" t="s">
        <v>1137</v>
      </c>
      <c r="Z337" s="4">
        <v>1.9E-3</v>
      </c>
      <c r="AA337" t="s">
        <v>1139</v>
      </c>
      <c r="AB337" s="4">
        <v>4.0000000000000002E-4</v>
      </c>
      <c r="AC337" t="s">
        <v>1137</v>
      </c>
      <c r="AD337" t="s">
        <v>1213</v>
      </c>
    </row>
    <row r="338" spans="1:30" hidden="1" x14ac:dyDescent="0.55000000000000004">
      <c r="A338">
        <v>6002737095</v>
      </c>
      <c r="B338">
        <v>1</v>
      </c>
      <c r="C338">
        <v>768007</v>
      </c>
      <c r="D338" t="s">
        <v>1135</v>
      </c>
      <c r="E338">
        <v>0.18</v>
      </c>
      <c r="F338">
        <v>19</v>
      </c>
      <c r="G338">
        <v>10123980</v>
      </c>
      <c r="H338">
        <v>186457462</v>
      </c>
      <c r="I338">
        <v>391032</v>
      </c>
      <c r="J338">
        <v>620763</v>
      </c>
      <c r="K338">
        <v>0</v>
      </c>
      <c r="L338">
        <v>302675</v>
      </c>
      <c r="M338">
        <v>570905</v>
      </c>
      <c r="N338">
        <v>9256613</v>
      </c>
      <c r="O338">
        <v>12783</v>
      </c>
      <c r="P338">
        <v>36188</v>
      </c>
      <c r="Q338">
        <v>0</v>
      </c>
      <c r="R338">
        <v>13904</v>
      </c>
      <c r="S338" t="s">
        <v>1136</v>
      </c>
      <c r="T338" s="4">
        <v>6.9999999999999999E-4</v>
      </c>
      <c r="U338" t="s">
        <v>1137</v>
      </c>
      <c r="V338" s="4">
        <v>4.8999999999999998E-3</v>
      </c>
      <c r="W338" t="s">
        <v>1138</v>
      </c>
      <c r="X338" s="4">
        <v>1.9E-3</v>
      </c>
      <c r="Y338" t="s">
        <v>1137</v>
      </c>
      <c r="Z338" s="4">
        <v>1.2999999999999999E-3</v>
      </c>
      <c r="AA338" t="s">
        <v>1139</v>
      </c>
      <c r="AB338" s="4">
        <v>8.9999999999999998E-4</v>
      </c>
      <c r="AC338" t="s">
        <v>1137</v>
      </c>
      <c r="AD338" t="s">
        <v>1160</v>
      </c>
    </row>
    <row r="339" spans="1:30" hidden="1" x14ac:dyDescent="0.55000000000000004">
      <c r="A339">
        <v>6003063130</v>
      </c>
      <c r="B339">
        <v>9</v>
      </c>
      <c r="C339">
        <v>768007</v>
      </c>
      <c r="D339" t="s">
        <v>1135</v>
      </c>
      <c r="E339">
        <v>0.18</v>
      </c>
      <c r="F339">
        <v>19</v>
      </c>
      <c r="G339">
        <v>9637773</v>
      </c>
      <c r="H339">
        <v>186939722</v>
      </c>
      <c r="I339">
        <v>568364</v>
      </c>
      <c r="J339">
        <v>655323</v>
      </c>
      <c r="K339">
        <v>0</v>
      </c>
      <c r="L339">
        <v>293152</v>
      </c>
      <c r="M339">
        <v>614705</v>
      </c>
      <c r="N339">
        <v>9214825</v>
      </c>
      <c r="O339">
        <v>28649</v>
      </c>
      <c r="P339">
        <v>47754</v>
      </c>
      <c r="Q339">
        <v>0</v>
      </c>
      <c r="R339">
        <v>18773</v>
      </c>
      <c r="S339" t="s">
        <v>1136</v>
      </c>
      <c r="T339" s="4">
        <v>1.8E-3</v>
      </c>
      <c r="U339" t="s">
        <v>1137</v>
      </c>
      <c r="V339" s="4">
        <v>7.7000000000000002E-3</v>
      </c>
      <c r="W339" t="s">
        <v>1138</v>
      </c>
      <c r="X339" s="4">
        <v>6.9999999999999999E-4</v>
      </c>
      <c r="Y339" t="s">
        <v>1137</v>
      </c>
      <c r="Z339" s="4">
        <v>2.8999999999999998E-3</v>
      </c>
      <c r="AA339" t="s">
        <v>1139</v>
      </c>
      <c r="AB339" s="4">
        <v>1.1000000000000001E-3</v>
      </c>
      <c r="AC339" t="s">
        <v>1137</v>
      </c>
      <c r="AD339" t="s">
        <v>1198</v>
      </c>
    </row>
    <row r="340" spans="1:30" hidden="1" x14ac:dyDescent="0.55000000000000004">
      <c r="A340">
        <v>6003069852</v>
      </c>
      <c r="B340">
        <v>5</v>
      </c>
      <c r="C340">
        <v>768007</v>
      </c>
      <c r="D340" t="s">
        <v>1135</v>
      </c>
      <c r="E340">
        <v>0.18</v>
      </c>
      <c r="F340">
        <v>19</v>
      </c>
      <c r="G340">
        <v>8927459</v>
      </c>
      <c r="H340">
        <v>187654426</v>
      </c>
      <c r="I340">
        <v>381578</v>
      </c>
      <c r="J340">
        <v>600367</v>
      </c>
      <c r="K340">
        <v>0</v>
      </c>
      <c r="L340">
        <v>295800</v>
      </c>
      <c r="M340">
        <v>611546</v>
      </c>
      <c r="N340">
        <v>9218196</v>
      </c>
      <c r="O340">
        <v>20656</v>
      </c>
      <c r="P340">
        <v>44353</v>
      </c>
      <c r="Q340">
        <v>0</v>
      </c>
      <c r="R340">
        <v>18003</v>
      </c>
      <c r="S340" t="s">
        <v>1136</v>
      </c>
      <c r="T340" s="4">
        <v>5.9999999999999995E-4</v>
      </c>
      <c r="U340" t="s">
        <v>1137</v>
      </c>
      <c r="V340" s="4">
        <v>6.6E-3</v>
      </c>
      <c r="W340" t="s">
        <v>1138</v>
      </c>
      <c r="X340" s="4">
        <v>1.9E-3</v>
      </c>
      <c r="Y340" t="s">
        <v>1137</v>
      </c>
      <c r="Z340" s="4">
        <v>2.0999999999999999E-3</v>
      </c>
      <c r="AA340" t="s">
        <v>1139</v>
      </c>
      <c r="AB340" s="4">
        <v>8.0000000000000004E-4</v>
      </c>
      <c r="AC340" t="s">
        <v>1137</v>
      </c>
      <c r="AD340" t="s">
        <v>1218</v>
      </c>
    </row>
    <row r="341" spans="1:30" x14ac:dyDescent="0.55000000000000004">
      <c r="A341">
        <v>6003169540</v>
      </c>
      <c r="B341">
        <v>17</v>
      </c>
      <c r="C341">
        <v>768008</v>
      </c>
      <c r="D341" t="s">
        <v>1135</v>
      </c>
      <c r="E341">
        <v>0.18</v>
      </c>
      <c r="F341">
        <v>19</v>
      </c>
      <c r="G341">
        <v>9168324</v>
      </c>
      <c r="H341">
        <v>187426450</v>
      </c>
      <c r="I341">
        <v>446381</v>
      </c>
      <c r="J341">
        <v>624577</v>
      </c>
      <c r="K341">
        <v>0</v>
      </c>
      <c r="L341">
        <v>300599</v>
      </c>
      <c r="M341">
        <v>572643</v>
      </c>
      <c r="N341">
        <v>9257127</v>
      </c>
      <c r="O341">
        <v>11115</v>
      </c>
      <c r="P341">
        <v>36285</v>
      </c>
      <c r="Q341">
        <v>0</v>
      </c>
      <c r="R341">
        <v>15043</v>
      </c>
      <c r="S341" t="s">
        <v>1136</v>
      </c>
      <c r="T341" s="4">
        <v>1E-3</v>
      </c>
      <c r="U341" t="s">
        <v>1137</v>
      </c>
      <c r="V341" s="4">
        <v>4.7999999999999996E-3</v>
      </c>
      <c r="W341" t="s">
        <v>1138</v>
      </c>
      <c r="X341" s="4">
        <v>0</v>
      </c>
      <c r="Y341" t="s">
        <v>1137</v>
      </c>
      <c r="Z341" s="4">
        <v>1.1000000000000001E-3</v>
      </c>
      <c r="AA341" t="s">
        <v>1139</v>
      </c>
      <c r="AB341" s="4">
        <v>8.9999999999999998E-4</v>
      </c>
      <c r="AC341" t="s">
        <v>1137</v>
      </c>
      <c r="AD341" t="s">
        <v>1160</v>
      </c>
    </row>
    <row r="342" spans="1:30" hidden="1" x14ac:dyDescent="0.55000000000000004">
      <c r="A342">
        <v>6300546932</v>
      </c>
      <c r="B342">
        <v>11</v>
      </c>
      <c r="C342">
        <v>806407</v>
      </c>
      <c r="D342" t="s">
        <v>1135</v>
      </c>
      <c r="E342">
        <v>0.18</v>
      </c>
      <c r="F342">
        <v>20</v>
      </c>
      <c r="G342">
        <v>9735200</v>
      </c>
      <c r="H342">
        <v>196684792</v>
      </c>
      <c r="I342">
        <v>434768</v>
      </c>
      <c r="J342">
        <v>651091</v>
      </c>
      <c r="K342">
        <v>0</v>
      </c>
      <c r="L342">
        <v>306184</v>
      </c>
      <c r="M342">
        <v>594905</v>
      </c>
      <c r="N342">
        <v>9234834</v>
      </c>
      <c r="O342">
        <v>13149</v>
      </c>
      <c r="P342">
        <v>33754</v>
      </c>
      <c r="Q342">
        <v>0</v>
      </c>
      <c r="R342">
        <v>11892</v>
      </c>
      <c r="S342" t="s">
        <v>1136</v>
      </c>
      <c r="T342" s="4">
        <v>1E-3</v>
      </c>
      <c r="U342" t="s">
        <v>1137</v>
      </c>
      <c r="V342" s="4">
        <v>4.7000000000000002E-3</v>
      </c>
      <c r="W342" t="s">
        <v>1138</v>
      </c>
      <c r="X342" s="4">
        <v>0</v>
      </c>
      <c r="Y342" t="s">
        <v>1137</v>
      </c>
      <c r="Z342" s="4">
        <v>1.2999999999999999E-3</v>
      </c>
      <c r="AA342" t="s">
        <v>1139</v>
      </c>
      <c r="AB342" s="4">
        <v>1E-3</v>
      </c>
      <c r="AC342" t="s">
        <v>1137</v>
      </c>
      <c r="AD342" t="s">
        <v>1177</v>
      </c>
    </row>
    <row r="343" spans="1:30" hidden="1" x14ac:dyDescent="0.55000000000000004">
      <c r="A343">
        <v>6300591589</v>
      </c>
      <c r="B343">
        <v>2</v>
      </c>
      <c r="C343">
        <v>806407</v>
      </c>
      <c r="D343" t="s">
        <v>1135</v>
      </c>
      <c r="E343">
        <v>0.18</v>
      </c>
      <c r="F343">
        <v>20</v>
      </c>
      <c r="G343">
        <v>8928886</v>
      </c>
      <c r="H343">
        <v>197479656</v>
      </c>
      <c r="I343">
        <v>465866</v>
      </c>
      <c r="J343">
        <v>575295</v>
      </c>
      <c r="K343">
        <v>0</v>
      </c>
      <c r="L343">
        <v>254470</v>
      </c>
      <c r="M343">
        <v>585438</v>
      </c>
      <c r="N343">
        <v>9244310</v>
      </c>
      <c r="O343">
        <v>17461</v>
      </c>
      <c r="P343">
        <v>34635</v>
      </c>
      <c r="Q343">
        <v>0</v>
      </c>
      <c r="R343">
        <v>8778</v>
      </c>
      <c r="S343" t="s">
        <v>1136</v>
      </c>
      <c r="T343" s="4">
        <v>8.0000000000000004E-4</v>
      </c>
      <c r="U343" t="s">
        <v>1137</v>
      </c>
      <c r="V343" s="4">
        <v>5.1999999999999998E-3</v>
      </c>
      <c r="W343" t="s">
        <v>1138</v>
      </c>
      <c r="X343" s="4">
        <v>1E-4</v>
      </c>
      <c r="Y343" t="s">
        <v>1137</v>
      </c>
      <c r="Z343" s="4">
        <v>1.6999999999999999E-3</v>
      </c>
      <c r="AA343" t="s">
        <v>1139</v>
      </c>
      <c r="AB343" s="4">
        <v>6.9999999999999999E-4</v>
      </c>
      <c r="AC343" t="s">
        <v>1137</v>
      </c>
      <c r="AD343" t="s">
        <v>1210</v>
      </c>
    </row>
    <row r="344" spans="1:30" hidden="1" x14ac:dyDescent="0.55000000000000004">
      <c r="A344">
        <v>6300607595</v>
      </c>
      <c r="B344">
        <v>6</v>
      </c>
      <c r="C344">
        <v>806407</v>
      </c>
      <c r="D344" t="s">
        <v>1135</v>
      </c>
      <c r="E344">
        <v>0.18</v>
      </c>
      <c r="F344">
        <v>20</v>
      </c>
      <c r="G344">
        <v>10311344</v>
      </c>
      <c r="H344">
        <v>196098502</v>
      </c>
      <c r="I344">
        <v>332661</v>
      </c>
      <c r="J344">
        <v>615803</v>
      </c>
      <c r="K344">
        <v>0</v>
      </c>
      <c r="L344">
        <v>314682</v>
      </c>
      <c r="M344">
        <v>573263</v>
      </c>
      <c r="N344">
        <v>9254578</v>
      </c>
      <c r="O344">
        <v>10588</v>
      </c>
      <c r="P344">
        <v>27071</v>
      </c>
      <c r="Q344">
        <v>0</v>
      </c>
      <c r="R344">
        <v>10618</v>
      </c>
      <c r="S344" t="s">
        <v>1136</v>
      </c>
      <c r="T344" s="4">
        <v>4.0000000000000002E-4</v>
      </c>
      <c r="U344" t="s">
        <v>1137</v>
      </c>
      <c r="V344" s="4">
        <v>3.8E-3</v>
      </c>
      <c r="W344" t="s">
        <v>1138</v>
      </c>
      <c r="X344" s="4">
        <v>1.6000000000000001E-3</v>
      </c>
      <c r="Y344" t="s">
        <v>1137</v>
      </c>
      <c r="Z344" s="4">
        <v>1E-3</v>
      </c>
      <c r="AA344" t="s">
        <v>1139</v>
      </c>
      <c r="AB344" s="4">
        <v>8.9999999999999998E-4</v>
      </c>
      <c r="AC344" t="s">
        <v>1137</v>
      </c>
      <c r="AD344" t="s">
        <v>1163</v>
      </c>
    </row>
    <row r="345" spans="1:30" hidden="1" x14ac:dyDescent="0.55000000000000004">
      <c r="A345">
        <v>6300758754</v>
      </c>
      <c r="B345">
        <v>7</v>
      </c>
      <c r="C345">
        <v>806407</v>
      </c>
      <c r="D345" t="s">
        <v>1135</v>
      </c>
      <c r="E345">
        <v>0.18</v>
      </c>
      <c r="F345">
        <v>20</v>
      </c>
      <c r="G345">
        <v>10171571</v>
      </c>
      <c r="H345">
        <v>196242937</v>
      </c>
      <c r="I345">
        <v>310937</v>
      </c>
      <c r="J345">
        <v>566437</v>
      </c>
      <c r="K345">
        <v>0</v>
      </c>
      <c r="L345">
        <v>268878</v>
      </c>
      <c r="M345">
        <v>572459</v>
      </c>
      <c r="N345">
        <v>9257145</v>
      </c>
      <c r="O345">
        <v>14606</v>
      </c>
      <c r="P345">
        <v>28019</v>
      </c>
      <c r="Q345">
        <v>0</v>
      </c>
      <c r="R345">
        <v>10085</v>
      </c>
      <c r="S345" t="s">
        <v>1136</v>
      </c>
      <c r="T345" s="4">
        <v>0</v>
      </c>
      <c r="U345" t="s">
        <v>1137</v>
      </c>
      <c r="V345" s="4">
        <v>4.3E-3</v>
      </c>
      <c r="W345" t="s">
        <v>1138</v>
      </c>
      <c r="X345" s="4">
        <v>1.5E-3</v>
      </c>
      <c r="Y345" t="s">
        <v>1137</v>
      </c>
      <c r="Z345" s="4">
        <v>1.4E-3</v>
      </c>
      <c r="AA345" t="s">
        <v>1139</v>
      </c>
      <c r="AB345" s="4">
        <v>5.9999999999999995E-4</v>
      </c>
      <c r="AC345" t="s">
        <v>1137</v>
      </c>
      <c r="AD345" t="s">
        <v>1206</v>
      </c>
    </row>
    <row r="346" spans="1:30" hidden="1" x14ac:dyDescent="0.55000000000000004">
      <c r="A346">
        <v>6300806480</v>
      </c>
      <c r="B346">
        <v>14</v>
      </c>
      <c r="C346">
        <v>806407</v>
      </c>
      <c r="D346" t="s">
        <v>1135</v>
      </c>
      <c r="E346">
        <v>0.18</v>
      </c>
      <c r="F346">
        <v>20</v>
      </c>
      <c r="G346">
        <v>9714019</v>
      </c>
      <c r="H346">
        <v>196699832</v>
      </c>
      <c r="I346">
        <v>422529</v>
      </c>
      <c r="J346">
        <v>591197</v>
      </c>
      <c r="K346">
        <v>0</v>
      </c>
      <c r="L346">
        <v>287864</v>
      </c>
      <c r="M346">
        <v>558632</v>
      </c>
      <c r="N346">
        <v>9269259</v>
      </c>
      <c r="O346">
        <v>10128</v>
      </c>
      <c r="P346">
        <v>27298</v>
      </c>
      <c r="Q346">
        <v>0</v>
      </c>
      <c r="R346">
        <v>11675</v>
      </c>
      <c r="S346" t="s">
        <v>1136</v>
      </c>
      <c r="T346" s="4">
        <v>6.9999999999999999E-4</v>
      </c>
      <c r="U346" t="s">
        <v>1137</v>
      </c>
      <c r="V346" s="4">
        <v>3.8E-3</v>
      </c>
      <c r="W346" t="s">
        <v>1138</v>
      </c>
      <c r="X346" s="4">
        <v>2E-3</v>
      </c>
      <c r="Y346" t="s">
        <v>1137</v>
      </c>
      <c r="Z346" s="4">
        <v>1E-3</v>
      </c>
      <c r="AA346" t="s">
        <v>1139</v>
      </c>
      <c r="AB346" s="4">
        <v>6.9999999999999999E-4</v>
      </c>
      <c r="AC346" t="s">
        <v>1137</v>
      </c>
      <c r="AD346" t="s">
        <v>1163</v>
      </c>
    </row>
    <row r="347" spans="1:30" hidden="1" x14ac:dyDescent="0.55000000000000004">
      <c r="A347">
        <v>6300819011</v>
      </c>
      <c r="B347">
        <v>15</v>
      </c>
      <c r="C347">
        <v>806407</v>
      </c>
      <c r="D347" t="s">
        <v>1135</v>
      </c>
      <c r="E347">
        <v>0.18</v>
      </c>
      <c r="F347">
        <v>20</v>
      </c>
      <c r="G347">
        <v>9661489</v>
      </c>
      <c r="H347">
        <v>196758261</v>
      </c>
      <c r="I347">
        <v>394847</v>
      </c>
      <c r="J347">
        <v>636169</v>
      </c>
      <c r="K347">
        <v>0</v>
      </c>
      <c r="L347">
        <v>328010</v>
      </c>
      <c r="M347">
        <v>569346</v>
      </c>
      <c r="N347">
        <v>9260396</v>
      </c>
      <c r="O347">
        <v>12594</v>
      </c>
      <c r="P347">
        <v>31338</v>
      </c>
      <c r="Q347">
        <v>0</v>
      </c>
      <c r="R347">
        <v>12622</v>
      </c>
      <c r="S347" t="s">
        <v>1136</v>
      </c>
      <c r="T347" s="4">
        <v>8.0000000000000004E-4</v>
      </c>
      <c r="U347" t="s">
        <v>1137</v>
      </c>
      <c r="V347" s="4">
        <v>4.4000000000000003E-3</v>
      </c>
      <c r="W347" t="s">
        <v>1138</v>
      </c>
      <c r="X347" s="4">
        <v>1.9E-3</v>
      </c>
      <c r="Y347" t="s">
        <v>1137</v>
      </c>
      <c r="Z347" s="4">
        <v>1.1999999999999999E-3</v>
      </c>
      <c r="AA347" t="s">
        <v>1139</v>
      </c>
      <c r="AB347" s="4">
        <v>1E-3</v>
      </c>
      <c r="AC347" t="s">
        <v>1137</v>
      </c>
      <c r="AD347" t="s">
        <v>1205</v>
      </c>
    </row>
    <row r="348" spans="1:30" hidden="1" x14ac:dyDescent="0.55000000000000004">
      <c r="A348">
        <v>6300834688</v>
      </c>
      <c r="B348">
        <v>16</v>
      </c>
      <c r="C348">
        <v>806408</v>
      </c>
      <c r="D348" t="s">
        <v>1135</v>
      </c>
      <c r="E348">
        <v>0.18</v>
      </c>
      <c r="F348">
        <v>20</v>
      </c>
      <c r="G348">
        <v>10072217</v>
      </c>
      <c r="H348">
        <v>196339423</v>
      </c>
      <c r="I348">
        <v>435086</v>
      </c>
      <c r="J348">
        <v>669847</v>
      </c>
      <c r="K348">
        <v>0</v>
      </c>
      <c r="L348">
        <v>304928</v>
      </c>
      <c r="M348">
        <v>561883</v>
      </c>
      <c r="N348">
        <v>9268083</v>
      </c>
      <c r="O348">
        <v>9939</v>
      </c>
      <c r="P348">
        <v>29902</v>
      </c>
      <c r="Q348">
        <v>0</v>
      </c>
      <c r="R348">
        <v>11596</v>
      </c>
      <c r="S348" t="s">
        <v>1136</v>
      </c>
      <c r="T348" s="4">
        <v>1.1000000000000001E-3</v>
      </c>
      <c r="U348" t="s">
        <v>1137</v>
      </c>
      <c r="V348" s="4">
        <v>4.0000000000000001E-3</v>
      </c>
      <c r="W348" t="s">
        <v>1138</v>
      </c>
      <c r="X348" s="4">
        <v>0</v>
      </c>
      <c r="Y348" t="s">
        <v>1137</v>
      </c>
      <c r="Z348" s="4">
        <v>1E-3</v>
      </c>
      <c r="AA348" t="s">
        <v>1139</v>
      </c>
      <c r="AB348" s="4">
        <v>1.1000000000000001E-3</v>
      </c>
      <c r="AC348" t="s">
        <v>1137</v>
      </c>
      <c r="AD348" t="s">
        <v>1194</v>
      </c>
    </row>
    <row r="349" spans="1:30" hidden="1" x14ac:dyDescent="0.55000000000000004">
      <c r="A349">
        <v>6300913434</v>
      </c>
      <c r="B349">
        <v>10</v>
      </c>
      <c r="C349">
        <v>806407</v>
      </c>
      <c r="D349" t="s">
        <v>1135</v>
      </c>
      <c r="E349">
        <v>0.18</v>
      </c>
      <c r="F349">
        <v>20</v>
      </c>
      <c r="G349">
        <v>10253792</v>
      </c>
      <c r="H349">
        <v>196153625</v>
      </c>
      <c r="I349">
        <v>381788</v>
      </c>
      <c r="J349">
        <v>648365</v>
      </c>
      <c r="K349">
        <v>0</v>
      </c>
      <c r="L349">
        <v>311294</v>
      </c>
      <c r="M349">
        <v>570228</v>
      </c>
      <c r="N349">
        <v>9259464</v>
      </c>
      <c r="O349">
        <v>13057</v>
      </c>
      <c r="P349">
        <v>28454</v>
      </c>
      <c r="Q349">
        <v>0</v>
      </c>
      <c r="R349">
        <v>11707</v>
      </c>
      <c r="S349" t="s">
        <v>1136</v>
      </c>
      <c r="T349" s="4">
        <v>8.0000000000000004E-4</v>
      </c>
      <c r="U349" t="s">
        <v>1137</v>
      </c>
      <c r="V349" s="4">
        <v>4.1999999999999997E-3</v>
      </c>
      <c r="W349" t="s">
        <v>1138</v>
      </c>
      <c r="X349" s="4">
        <v>1.8E-3</v>
      </c>
      <c r="Y349" t="s">
        <v>1137</v>
      </c>
      <c r="Z349" s="4">
        <v>1.2999999999999999E-3</v>
      </c>
      <c r="AA349" t="s">
        <v>1139</v>
      </c>
      <c r="AB349" s="4">
        <v>1E-3</v>
      </c>
      <c r="AC349" t="s">
        <v>1137</v>
      </c>
      <c r="AD349" t="s">
        <v>1206</v>
      </c>
    </row>
    <row r="350" spans="1:30" hidden="1" x14ac:dyDescent="0.55000000000000004">
      <c r="A350">
        <v>6300950755</v>
      </c>
      <c r="B350">
        <v>12</v>
      </c>
      <c r="C350">
        <v>806407</v>
      </c>
      <c r="D350" t="s">
        <v>1135</v>
      </c>
      <c r="E350">
        <v>0.18</v>
      </c>
      <c r="F350">
        <v>20</v>
      </c>
      <c r="G350">
        <v>7532976</v>
      </c>
      <c r="H350">
        <v>198886019</v>
      </c>
      <c r="I350">
        <v>240645</v>
      </c>
      <c r="J350">
        <v>524499</v>
      </c>
      <c r="K350">
        <v>0</v>
      </c>
      <c r="L350">
        <v>288632</v>
      </c>
      <c r="M350">
        <v>587565</v>
      </c>
      <c r="N350">
        <v>9242113</v>
      </c>
      <c r="O350">
        <v>11870</v>
      </c>
      <c r="P350">
        <v>36295</v>
      </c>
      <c r="Q350">
        <v>0</v>
      </c>
      <c r="R350">
        <v>13392</v>
      </c>
      <c r="S350" t="s">
        <v>1136</v>
      </c>
      <c r="T350" s="4">
        <v>1.6000000000000001E-3</v>
      </c>
      <c r="U350" t="s">
        <v>1137</v>
      </c>
      <c r="V350" s="4">
        <v>4.7999999999999996E-3</v>
      </c>
      <c r="W350" t="s">
        <v>1138</v>
      </c>
      <c r="X350" s="4">
        <v>1.1000000000000001E-3</v>
      </c>
      <c r="Y350" t="s">
        <v>1137</v>
      </c>
      <c r="Z350" s="4">
        <v>1.1999999999999999E-3</v>
      </c>
      <c r="AA350" t="s">
        <v>1139</v>
      </c>
      <c r="AB350" s="4">
        <v>4.0000000000000002E-4</v>
      </c>
      <c r="AC350" t="s">
        <v>1137</v>
      </c>
      <c r="AD350" t="s">
        <v>1160</v>
      </c>
    </row>
    <row r="351" spans="1:30" hidden="1" x14ac:dyDescent="0.55000000000000004">
      <c r="A351">
        <v>6301241024</v>
      </c>
      <c r="B351">
        <v>13</v>
      </c>
      <c r="C351">
        <v>806407</v>
      </c>
      <c r="D351" t="s">
        <v>1135</v>
      </c>
      <c r="E351">
        <v>0.18</v>
      </c>
      <c r="F351">
        <v>20</v>
      </c>
      <c r="G351">
        <v>10566122</v>
      </c>
      <c r="H351">
        <v>195848132</v>
      </c>
      <c r="I351">
        <v>670129</v>
      </c>
      <c r="J351">
        <v>793753</v>
      </c>
      <c r="K351">
        <v>0</v>
      </c>
      <c r="L351">
        <v>326957</v>
      </c>
      <c r="M351">
        <v>556114</v>
      </c>
      <c r="N351">
        <v>9273387</v>
      </c>
      <c r="O351">
        <v>10147</v>
      </c>
      <c r="P351">
        <v>27723</v>
      </c>
      <c r="Q351">
        <v>0</v>
      </c>
      <c r="R351">
        <v>11804</v>
      </c>
      <c r="S351" t="s">
        <v>1136</v>
      </c>
      <c r="T351" s="4">
        <v>8.0000000000000004E-4</v>
      </c>
      <c r="U351" t="s">
        <v>1137</v>
      </c>
      <c r="V351" s="4">
        <v>3.8E-3</v>
      </c>
      <c r="W351" t="s">
        <v>1138</v>
      </c>
      <c r="X351" s="4">
        <v>1.1000000000000001E-3</v>
      </c>
      <c r="Y351" t="s">
        <v>1137</v>
      </c>
      <c r="Z351" s="4">
        <v>1E-3</v>
      </c>
      <c r="AA351" t="s">
        <v>1139</v>
      </c>
      <c r="AB351" s="4">
        <v>1.6999999999999999E-3</v>
      </c>
      <c r="AC351" t="s">
        <v>1137</v>
      </c>
      <c r="AD351" t="s">
        <v>1206</v>
      </c>
    </row>
    <row r="352" spans="1:30" hidden="1" x14ac:dyDescent="0.55000000000000004">
      <c r="A352">
        <v>6301256065</v>
      </c>
      <c r="B352">
        <v>3</v>
      </c>
      <c r="C352">
        <v>806407</v>
      </c>
      <c r="D352" t="s">
        <v>1135</v>
      </c>
      <c r="E352">
        <v>0.18</v>
      </c>
      <c r="F352">
        <v>20</v>
      </c>
      <c r="G352">
        <v>10434614</v>
      </c>
      <c r="H352">
        <v>195978866</v>
      </c>
      <c r="I352">
        <v>371118</v>
      </c>
      <c r="J352">
        <v>668836</v>
      </c>
      <c r="K352">
        <v>0</v>
      </c>
      <c r="L352">
        <v>335565</v>
      </c>
      <c r="M352">
        <v>586007</v>
      </c>
      <c r="N352">
        <v>9241723</v>
      </c>
      <c r="O352">
        <v>13695</v>
      </c>
      <c r="P352">
        <v>36448</v>
      </c>
      <c r="Q352">
        <v>0</v>
      </c>
      <c r="R352">
        <v>9431</v>
      </c>
      <c r="S352" t="s">
        <v>1136</v>
      </c>
      <c r="T352" s="4">
        <v>8.0000000000000004E-4</v>
      </c>
      <c r="U352" t="s">
        <v>1137</v>
      </c>
      <c r="V352" s="4">
        <v>5.1000000000000004E-3</v>
      </c>
      <c r="W352" t="s">
        <v>1138</v>
      </c>
      <c r="X352" s="4">
        <v>1.6999999999999999E-3</v>
      </c>
      <c r="Y352" t="s">
        <v>1137</v>
      </c>
      <c r="Z352" s="4">
        <v>1.2999999999999999E-3</v>
      </c>
      <c r="AA352" t="s">
        <v>1139</v>
      </c>
      <c r="AB352" s="4">
        <v>1.1000000000000001E-3</v>
      </c>
      <c r="AC352" t="s">
        <v>1137</v>
      </c>
      <c r="AD352" t="s">
        <v>1179</v>
      </c>
    </row>
    <row r="353" spans="1:30" hidden="1" x14ac:dyDescent="0.55000000000000004">
      <c r="A353">
        <v>6302429366</v>
      </c>
      <c r="B353">
        <v>8</v>
      </c>
      <c r="C353">
        <v>806407</v>
      </c>
      <c r="D353" t="s">
        <v>1135</v>
      </c>
      <c r="E353">
        <v>0.18</v>
      </c>
      <c r="F353">
        <v>20</v>
      </c>
      <c r="G353">
        <v>10111430</v>
      </c>
      <c r="H353">
        <v>196301791</v>
      </c>
      <c r="I353">
        <v>446404</v>
      </c>
      <c r="J353">
        <v>652138</v>
      </c>
      <c r="K353">
        <v>0</v>
      </c>
      <c r="L353">
        <v>306827</v>
      </c>
      <c r="M353">
        <v>575728</v>
      </c>
      <c r="N353">
        <v>9254161</v>
      </c>
      <c r="O353">
        <v>8992</v>
      </c>
      <c r="P353">
        <v>31326</v>
      </c>
      <c r="Q353">
        <v>0</v>
      </c>
      <c r="R353">
        <v>10433</v>
      </c>
      <c r="S353" t="s">
        <v>1136</v>
      </c>
      <c r="T353" s="4">
        <v>1.1000000000000001E-3</v>
      </c>
      <c r="U353" t="s">
        <v>1137</v>
      </c>
      <c r="V353" s="4">
        <v>4.1000000000000003E-3</v>
      </c>
      <c r="W353" t="s">
        <v>1138</v>
      </c>
      <c r="X353" s="4">
        <v>0</v>
      </c>
      <c r="Y353" t="s">
        <v>1137</v>
      </c>
      <c r="Z353" s="4">
        <v>8.9999999999999998E-4</v>
      </c>
      <c r="AA353" t="s">
        <v>1139</v>
      </c>
      <c r="AB353" s="4">
        <v>1E-3</v>
      </c>
      <c r="AC353" t="s">
        <v>1137</v>
      </c>
      <c r="AD353" t="s">
        <v>1205</v>
      </c>
    </row>
    <row r="354" spans="1:30" hidden="1" x14ac:dyDescent="0.55000000000000004">
      <c r="A354">
        <v>6302704192</v>
      </c>
      <c r="B354">
        <v>4</v>
      </c>
      <c r="C354">
        <v>806407</v>
      </c>
      <c r="D354" t="s">
        <v>1135</v>
      </c>
      <c r="E354">
        <v>0.18</v>
      </c>
      <c r="F354">
        <v>20</v>
      </c>
      <c r="G354">
        <v>7202189</v>
      </c>
      <c r="H354">
        <v>199212594</v>
      </c>
      <c r="I354">
        <v>290870</v>
      </c>
      <c r="J354">
        <v>541405</v>
      </c>
      <c r="K354">
        <v>0</v>
      </c>
      <c r="L354">
        <v>266026</v>
      </c>
      <c r="M354">
        <v>546939</v>
      </c>
      <c r="N354">
        <v>9282926</v>
      </c>
      <c r="O354">
        <v>11003</v>
      </c>
      <c r="P354">
        <v>33021</v>
      </c>
      <c r="Q354">
        <v>0</v>
      </c>
      <c r="R354">
        <v>14081</v>
      </c>
      <c r="S354" t="s">
        <v>1136</v>
      </c>
      <c r="T354" s="4">
        <v>1.9E-3</v>
      </c>
      <c r="U354" t="s">
        <v>1137</v>
      </c>
      <c r="V354" s="4">
        <v>4.4000000000000003E-3</v>
      </c>
      <c r="W354" t="s">
        <v>1138</v>
      </c>
      <c r="X354" s="4">
        <v>1.4E-3</v>
      </c>
      <c r="Y354" t="s">
        <v>1137</v>
      </c>
      <c r="Z354" s="4">
        <v>1.1000000000000001E-3</v>
      </c>
      <c r="AA354" t="s">
        <v>1139</v>
      </c>
      <c r="AB354" s="4">
        <v>5.0000000000000001E-4</v>
      </c>
      <c r="AC354" t="s">
        <v>1137</v>
      </c>
      <c r="AD354" t="s">
        <v>1164</v>
      </c>
    </row>
    <row r="355" spans="1:30" hidden="1" x14ac:dyDescent="0.55000000000000004">
      <c r="A355">
        <v>6302739152</v>
      </c>
      <c r="B355">
        <v>1</v>
      </c>
      <c r="C355">
        <v>806407</v>
      </c>
      <c r="D355" t="s">
        <v>1135</v>
      </c>
      <c r="E355">
        <v>0.18</v>
      </c>
      <c r="F355">
        <v>20</v>
      </c>
      <c r="G355">
        <v>10696553</v>
      </c>
      <c r="H355">
        <v>195714707</v>
      </c>
      <c r="I355">
        <v>405644</v>
      </c>
      <c r="J355">
        <v>650988</v>
      </c>
      <c r="K355">
        <v>0</v>
      </c>
      <c r="L355">
        <v>314832</v>
      </c>
      <c r="M355">
        <v>572570</v>
      </c>
      <c r="N355">
        <v>9257245</v>
      </c>
      <c r="O355">
        <v>14612</v>
      </c>
      <c r="P355">
        <v>30225</v>
      </c>
      <c r="Q355">
        <v>0</v>
      </c>
      <c r="R355">
        <v>12157</v>
      </c>
      <c r="S355" t="s">
        <v>1136</v>
      </c>
      <c r="T355" s="4">
        <v>8.9999999999999998E-4</v>
      </c>
      <c r="U355" t="s">
        <v>1137</v>
      </c>
      <c r="V355" s="4">
        <v>4.4999999999999997E-3</v>
      </c>
      <c r="W355" t="s">
        <v>1138</v>
      </c>
      <c r="X355" s="4">
        <v>1.9E-3</v>
      </c>
      <c r="Y355" t="s">
        <v>1137</v>
      </c>
      <c r="Z355" s="4">
        <v>1.4E-3</v>
      </c>
      <c r="AA355" t="s">
        <v>1139</v>
      </c>
      <c r="AB355" s="4">
        <v>1E-3</v>
      </c>
      <c r="AC355" t="s">
        <v>1137</v>
      </c>
      <c r="AD355" t="s">
        <v>1194</v>
      </c>
    </row>
    <row r="356" spans="1:30" hidden="1" x14ac:dyDescent="0.55000000000000004">
      <c r="A356">
        <v>6303065134</v>
      </c>
      <c r="B356">
        <v>9</v>
      </c>
      <c r="C356">
        <v>806407</v>
      </c>
      <c r="D356" t="s">
        <v>1135</v>
      </c>
      <c r="E356">
        <v>0.18</v>
      </c>
      <c r="F356">
        <v>20</v>
      </c>
      <c r="G356">
        <v>10208758</v>
      </c>
      <c r="H356">
        <v>196198595</v>
      </c>
      <c r="I356">
        <v>578106</v>
      </c>
      <c r="J356">
        <v>685006</v>
      </c>
      <c r="K356">
        <v>0</v>
      </c>
      <c r="L356">
        <v>305668</v>
      </c>
      <c r="M356">
        <v>570982</v>
      </c>
      <c r="N356">
        <v>9258873</v>
      </c>
      <c r="O356">
        <v>9742</v>
      </c>
      <c r="P356">
        <v>29683</v>
      </c>
      <c r="Q356">
        <v>0</v>
      </c>
      <c r="R356">
        <v>12516</v>
      </c>
      <c r="S356" t="s">
        <v>1136</v>
      </c>
      <c r="T356" s="4">
        <v>1.9E-3</v>
      </c>
      <c r="U356" t="s">
        <v>1137</v>
      </c>
      <c r="V356" s="4">
        <v>4.0000000000000001E-3</v>
      </c>
      <c r="W356" t="s">
        <v>1138</v>
      </c>
      <c r="X356" s="4">
        <v>6.9999999999999999E-4</v>
      </c>
      <c r="Y356" t="s">
        <v>1137</v>
      </c>
      <c r="Z356" s="4">
        <v>8.9999999999999998E-4</v>
      </c>
      <c r="AA356" t="s">
        <v>1139</v>
      </c>
      <c r="AB356" s="4">
        <v>1.1999999999999999E-3</v>
      </c>
      <c r="AC356" t="s">
        <v>1137</v>
      </c>
      <c r="AD356" t="s">
        <v>1194</v>
      </c>
    </row>
    <row r="357" spans="1:30" hidden="1" x14ac:dyDescent="0.55000000000000004">
      <c r="A357">
        <v>6303071881</v>
      </c>
      <c r="B357">
        <v>5</v>
      </c>
      <c r="C357">
        <v>806407</v>
      </c>
      <c r="D357" t="s">
        <v>1135</v>
      </c>
      <c r="E357">
        <v>0.18</v>
      </c>
      <c r="F357">
        <v>20</v>
      </c>
      <c r="G357">
        <v>9502831</v>
      </c>
      <c r="H357">
        <v>196906730</v>
      </c>
      <c r="I357">
        <v>394899</v>
      </c>
      <c r="J357">
        <v>633888</v>
      </c>
      <c r="K357">
        <v>0</v>
      </c>
      <c r="L357">
        <v>312328</v>
      </c>
      <c r="M357">
        <v>575369</v>
      </c>
      <c r="N357">
        <v>9252304</v>
      </c>
      <c r="O357">
        <v>13321</v>
      </c>
      <c r="P357">
        <v>33521</v>
      </c>
      <c r="Q357">
        <v>0</v>
      </c>
      <c r="R357">
        <v>16528</v>
      </c>
      <c r="S357" t="s">
        <v>1136</v>
      </c>
      <c r="T357" s="4">
        <v>8.0000000000000004E-4</v>
      </c>
      <c r="U357" t="s">
        <v>1137</v>
      </c>
      <c r="V357" s="4">
        <v>4.7000000000000002E-3</v>
      </c>
      <c r="W357" t="s">
        <v>1138</v>
      </c>
      <c r="X357" s="4">
        <v>1.9E-3</v>
      </c>
      <c r="Y357" t="s">
        <v>1137</v>
      </c>
      <c r="Z357" s="4">
        <v>1.2999999999999999E-3</v>
      </c>
      <c r="AA357" t="s">
        <v>1139</v>
      </c>
      <c r="AB357" s="4">
        <v>8.9999999999999998E-4</v>
      </c>
      <c r="AC357" t="s">
        <v>1137</v>
      </c>
      <c r="AD357" t="s">
        <v>1177</v>
      </c>
    </row>
    <row r="358" spans="1:30" x14ac:dyDescent="0.55000000000000004">
      <c r="A358">
        <v>6303170858</v>
      </c>
      <c r="B358">
        <v>17</v>
      </c>
      <c r="C358">
        <v>806408</v>
      </c>
      <c r="D358" t="s">
        <v>1135</v>
      </c>
      <c r="E358">
        <v>0.18</v>
      </c>
      <c r="F358">
        <v>20</v>
      </c>
      <c r="G358">
        <v>9736821</v>
      </c>
      <c r="H358">
        <v>196687748</v>
      </c>
      <c r="I358">
        <v>460045</v>
      </c>
      <c r="J358">
        <v>655077</v>
      </c>
      <c r="K358">
        <v>0</v>
      </c>
      <c r="L358">
        <v>313215</v>
      </c>
      <c r="M358">
        <v>568494</v>
      </c>
      <c r="N358">
        <v>9261298</v>
      </c>
      <c r="O358">
        <v>13664</v>
      </c>
      <c r="P358">
        <v>30500</v>
      </c>
      <c r="Q358">
        <v>0</v>
      </c>
      <c r="R358">
        <v>12616</v>
      </c>
      <c r="S358" t="s">
        <v>1136</v>
      </c>
      <c r="T358" s="4">
        <v>1.1999999999999999E-3</v>
      </c>
      <c r="U358" t="s">
        <v>1137</v>
      </c>
      <c r="V358" s="4">
        <v>4.4000000000000003E-3</v>
      </c>
      <c r="W358" t="s">
        <v>1138</v>
      </c>
      <c r="X358" s="4">
        <v>1E-4</v>
      </c>
      <c r="Y358" t="s">
        <v>1137</v>
      </c>
      <c r="Z358" s="4">
        <v>1.2999999999999999E-3</v>
      </c>
      <c r="AA358" t="s">
        <v>1139</v>
      </c>
      <c r="AB358" s="4">
        <v>1E-3</v>
      </c>
      <c r="AC358" t="s">
        <v>1137</v>
      </c>
      <c r="AD358" t="s">
        <v>1205</v>
      </c>
    </row>
    <row r="359" spans="1:30" hidden="1" x14ac:dyDescent="0.55000000000000004">
      <c r="A359">
        <v>6600546587</v>
      </c>
      <c r="B359">
        <v>11</v>
      </c>
      <c r="C359">
        <v>844807</v>
      </c>
      <c r="D359" t="s">
        <v>1135</v>
      </c>
      <c r="E359">
        <v>0.18</v>
      </c>
      <c r="F359">
        <v>21</v>
      </c>
      <c r="G359">
        <v>10302187</v>
      </c>
      <c r="H359">
        <v>205947497</v>
      </c>
      <c r="I359">
        <v>444811</v>
      </c>
      <c r="J359">
        <v>677631</v>
      </c>
      <c r="K359">
        <v>0</v>
      </c>
      <c r="L359">
        <v>316432</v>
      </c>
      <c r="M359">
        <v>566984</v>
      </c>
      <c r="N359">
        <v>9262705</v>
      </c>
      <c r="O359">
        <v>10043</v>
      </c>
      <c r="P359">
        <v>26540</v>
      </c>
      <c r="Q359">
        <v>0</v>
      </c>
      <c r="R359">
        <v>10248</v>
      </c>
      <c r="S359" t="s">
        <v>1136</v>
      </c>
      <c r="T359" s="4">
        <v>1.1999999999999999E-3</v>
      </c>
      <c r="U359" t="s">
        <v>1137</v>
      </c>
      <c r="V359" s="4">
        <v>3.7000000000000002E-3</v>
      </c>
      <c r="W359" t="s">
        <v>1138</v>
      </c>
      <c r="X359" s="4">
        <v>0</v>
      </c>
      <c r="Y359" t="s">
        <v>1137</v>
      </c>
      <c r="Z359" s="4">
        <v>1E-3</v>
      </c>
      <c r="AA359" t="s">
        <v>1139</v>
      </c>
      <c r="AB359" s="4">
        <v>1.1000000000000001E-3</v>
      </c>
      <c r="AC359" t="s">
        <v>1137</v>
      </c>
      <c r="AD359" t="s">
        <v>1183</v>
      </c>
    </row>
    <row r="360" spans="1:30" hidden="1" x14ac:dyDescent="0.55000000000000004">
      <c r="A360">
        <v>6600590547</v>
      </c>
      <c r="B360">
        <v>2</v>
      </c>
      <c r="C360">
        <v>844807</v>
      </c>
      <c r="D360" t="s">
        <v>1135</v>
      </c>
      <c r="E360">
        <v>0.18</v>
      </c>
      <c r="F360">
        <v>21</v>
      </c>
      <c r="G360">
        <v>9455872</v>
      </c>
      <c r="H360">
        <v>206782321</v>
      </c>
      <c r="I360">
        <v>475625</v>
      </c>
      <c r="J360">
        <v>597517</v>
      </c>
      <c r="K360">
        <v>0</v>
      </c>
      <c r="L360">
        <v>261512</v>
      </c>
      <c r="M360">
        <v>526983</v>
      </c>
      <c r="N360">
        <v>9302665</v>
      </c>
      <c r="O360">
        <v>9759</v>
      </c>
      <c r="P360">
        <v>22222</v>
      </c>
      <c r="Q360">
        <v>0</v>
      </c>
      <c r="R360">
        <v>7042</v>
      </c>
      <c r="S360" t="s">
        <v>1136</v>
      </c>
      <c r="T360" s="4">
        <v>8.9999999999999998E-4</v>
      </c>
      <c r="U360" t="s">
        <v>1137</v>
      </c>
      <c r="V360" s="4">
        <v>3.2000000000000002E-3</v>
      </c>
      <c r="W360" t="s">
        <v>1138</v>
      </c>
      <c r="X360" s="4">
        <v>2.0000000000000001E-4</v>
      </c>
      <c r="Y360" t="s">
        <v>1137</v>
      </c>
      <c r="Z360" s="4">
        <v>8.9999999999999998E-4</v>
      </c>
      <c r="AA360" t="s">
        <v>1139</v>
      </c>
      <c r="AB360" s="4">
        <v>6.9999999999999999E-4</v>
      </c>
      <c r="AC360" t="s">
        <v>1137</v>
      </c>
      <c r="AD360" t="s">
        <v>1169</v>
      </c>
    </row>
    <row r="361" spans="1:30" hidden="1" x14ac:dyDescent="0.55000000000000004">
      <c r="A361">
        <v>6600606358</v>
      </c>
      <c r="B361">
        <v>6</v>
      </c>
      <c r="C361">
        <v>844807</v>
      </c>
      <c r="D361" t="s">
        <v>1135</v>
      </c>
      <c r="E361">
        <v>0.18</v>
      </c>
      <c r="F361">
        <v>21</v>
      </c>
      <c r="G361">
        <v>10859308</v>
      </c>
      <c r="H361">
        <v>205380253</v>
      </c>
      <c r="I361">
        <v>341432</v>
      </c>
      <c r="J361">
        <v>641914</v>
      </c>
      <c r="K361">
        <v>0</v>
      </c>
      <c r="L361">
        <v>326240</v>
      </c>
      <c r="M361">
        <v>547961</v>
      </c>
      <c r="N361">
        <v>9281751</v>
      </c>
      <c r="O361">
        <v>8771</v>
      </c>
      <c r="P361">
        <v>26111</v>
      </c>
      <c r="Q361">
        <v>0</v>
      </c>
      <c r="R361">
        <v>11558</v>
      </c>
      <c r="S361" t="s">
        <v>1136</v>
      </c>
      <c r="T361" s="4">
        <v>5.0000000000000001E-4</v>
      </c>
      <c r="U361" t="s">
        <v>1137</v>
      </c>
      <c r="V361" s="4">
        <v>3.5000000000000001E-3</v>
      </c>
      <c r="W361" t="s">
        <v>1138</v>
      </c>
      <c r="X361" s="4">
        <v>1.5E-3</v>
      </c>
      <c r="Y361" t="s">
        <v>1137</v>
      </c>
      <c r="Z361" s="4">
        <v>8.0000000000000004E-4</v>
      </c>
      <c r="AA361" t="s">
        <v>1139</v>
      </c>
      <c r="AB361" s="4">
        <v>8.9999999999999998E-4</v>
      </c>
      <c r="AC361" t="s">
        <v>1137</v>
      </c>
      <c r="AD361" t="s">
        <v>1183</v>
      </c>
    </row>
    <row r="362" spans="1:30" hidden="1" x14ac:dyDescent="0.55000000000000004">
      <c r="A362">
        <v>6600757834</v>
      </c>
      <c r="B362">
        <v>7</v>
      </c>
      <c r="C362">
        <v>844807</v>
      </c>
      <c r="D362" t="s">
        <v>1135</v>
      </c>
      <c r="E362">
        <v>0.18</v>
      </c>
      <c r="F362">
        <v>21</v>
      </c>
      <c r="G362">
        <v>10758829</v>
      </c>
      <c r="H362">
        <v>205485215</v>
      </c>
      <c r="I362">
        <v>326331</v>
      </c>
      <c r="J362">
        <v>596937</v>
      </c>
      <c r="K362">
        <v>0</v>
      </c>
      <c r="L362">
        <v>275396</v>
      </c>
      <c r="M362">
        <v>587255</v>
      </c>
      <c r="N362">
        <v>9242278</v>
      </c>
      <c r="O362">
        <v>15394</v>
      </c>
      <c r="P362">
        <v>30500</v>
      </c>
      <c r="Q362">
        <v>0</v>
      </c>
      <c r="R362">
        <v>6518</v>
      </c>
      <c r="S362" t="s">
        <v>1136</v>
      </c>
      <c r="T362" s="4">
        <v>2.0000000000000001E-4</v>
      </c>
      <c r="U362" t="s">
        <v>1137</v>
      </c>
      <c r="V362" s="4">
        <v>4.5999999999999999E-3</v>
      </c>
      <c r="W362" t="s">
        <v>1138</v>
      </c>
      <c r="X362" s="4">
        <v>1.5E-3</v>
      </c>
      <c r="Y362" t="s">
        <v>1137</v>
      </c>
      <c r="Z362" s="4">
        <v>1.5E-3</v>
      </c>
      <c r="AA362" t="s">
        <v>1139</v>
      </c>
      <c r="AB362" s="4">
        <v>6.9999999999999999E-4</v>
      </c>
      <c r="AC362" t="s">
        <v>1137</v>
      </c>
      <c r="AD362" t="s">
        <v>1205</v>
      </c>
    </row>
    <row r="363" spans="1:30" hidden="1" x14ac:dyDescent="0.55000000000000004">
      <c r="A363">
        <v>6600806115</v>
      </c>
      <c r="B363">
        <v>14</v>
      </c>
      <c r="C363">
        <v>844807</v>
      </c>
      <c r="D363" t="s">
        <v>1135</v>
      </c>
      <c r="E363">
        <v>0.18</v>
      </c>
      <c r="F363">
        <v>21</v>
      </c>
      <c r="G363">
        <v>10286007</v>
      </c>
      <c r="H363">
        <v>205957555</v>
      </c>
      <c r="I363">
        <v>434155</v>
      </c>
      <c r="J363">
        <v>621433</v>
      </c>
      <c r="K363">
        <v>0</v>
      </c>
      <c r="L363">
        <v>298264</v>
      </c>
      <c r="M363">
        <v>571986</v>
      </c>
      <c r="N363">
        <v>9257723</v>
      </c>
      <c r="O363">
        <v>11626</v>
      </c>
      <c r="P363">
        <v>30236</v>
      </c>
      <c r="Q363">
        <v>0</v>
      </c>
      <c r="R363">
        <v>10400</v>
      </c>
      <c r="S363" t="s">
        <v>1136</v>
      </c>
      <c r="T363" s="4">
        <v>8.9999999999999998E-4</v>
      </c>
      <c r="U363" t="s">
        <v>1137</v>
      </c>
      <c r="V363" s="4">
        <v>4.1999999999999997E-3</v>
      </c>
      <c r="W363" t="s">
        <v>1138</v>
      </c>
      <c r="X363" s="4">
        <v>0</v>
      </c>
      <c r="Y363" t="s">
        <v>1137</v>
      </c>
      <c r="Z363" s="4">
        <v>1.1000000000000001E-3</v>
      </c>
      <c r="AA363" t="s">
        <v>1139</v>
      </c>
      <c r="AB363" s="4">
        <v>8.0000000000000004E-4</v>
      </c>
      <c r="AC363" t="s">
        <v>1137</v>
      </c>
      <c r="AD363" t="s">
        <v>1194</v>
      </c>
    </row>
    <row r="364" spans="1:30" hidden="1" x14ac:dyDescent="0.55000000000000004">
      <c r="A364">
        <v>6600818732</v>
      </c>
      <c r="B364">
        <v>15</v>
      </c>
      <c r="C364">
        <v>844807</v>
      </c>
      <c r="D364" t="s">
        <v>1135</v>
      </c>
      <c r="E364">
        <v>0.18</v>
      </c>
      <c r="F364">
        <v>21</v>
      </c>
      <c r="G364">
        <v>10221616</v>
      </c>
      <c r="H364">
        <v>206027968</v>
      </c>
      <c r="I364">
        <v>405287</v>
      </c>
      <c r="J364">
        <v>665089</v>
      </c>
      <c r="K364">
        <v>0</v>
      </c>
      <c r="L364">
        <v>339502</v>
      </c>
      <c r="M364">
        <v>560124</v>
      </c>
      <c r="N364">
        <v>9269707</v>
      </c>
      <c r="O364">
        <v>10440</v>
      </c>
      <c r="P364">
        <v>28920</v>
      </c>
      <c r="Q364">
        <v>0</v>
      </c>
      <c r="R364">
        <v>11492</v>
      </c>
      <c r="S364" t="s">
        <v>1136</v>
      </c>
      <c r="T364" s="4">
        <v>8.9999999999999998E-4</v>
      </c>
      <c r="U364" t="s">
        <v>1137</v>
      </c>
      <c r="V364" s="4">
        <v>4.0000000000000001E-3</v>
      </c>
      <c r="W364" t="s">
        <v>1138</v>
      </c>
      <c r="X364" s="4">
        <v>1.8E-3</v>
      </c>
      <c r="Y364" t="s">
        <v>1137</v>
      </c>
      <c r="Z364" s="4">
        <v>1E-3</v>
      </c>
      <c r="AA364" t="s">
        <v>1139</v>
      </c>
      <c r="AB364" s="4">
        <v>1E-3</v>
      </c>
      <c r="AC364" t="s">
        <v>1137</v>
      </c>
      <c r="AD364" t="s">
        <v>1202</v>
      </c>
    </row>
    <row r="365" spans="1:30" hidden="1" x14ac:dyDescent="0.55000000000000004">
      <c r="A365">
        <v>6600833134</v>
      </c>
      <c r="B365">
        <v>16</v>
      </c>
      <c r="C365">
        <v>844808</v>
      </c>
      <c r="D365" t="s">
        <v>1135</v>
      </c>
      <c r="E365">
        <v>0.18</v>
      </c>
      <c r="F365">
        <v>21</v>
      </c>
      <c r="G365">
        <v>10604508</v>
      </c>
      <c r="H365">
        <v>205636980</v>
      </c>
      <c r="I365">
        <v>442199</v>
      </c>
      <c r="J365">
        <v>693597</v>
      </c>
      <c r="K365">
        <v>0</v>
      </c>
      <c r="L365">
        <v>314849</v>
      </c>
      <c r="M365">
        <v>532288</v>
      </c>
      <c r="N365">
        <v>9297557</v>
      </c>
      <c r="O365">
        <v>7113</v>
      </c>
      <c r="P365">
        <v>23750</v>
      </c>
      <c r="Q365">
        <v>0</v>
      </c>
      <c r="R365">
        <v>9921</v>
      </c>
      <c r="S365" t="s">
        <v>1136</v>
      </c>
      <c r="T365" s="4">
        <v>1.1999999999999999E-3</v>
      </c>
      <c r="U365" t="s">
        <v>1137</v>
      </c>
      <c r="V365" s="4">
        <v>3.0999999999999999E-3</v>
      </c>
      <c r="W365" t="s">
        <v>1138</v>
      </c>
      <c r="X365" s="4">
        <v>0</v>
      </c>
      <c r="Y365" t="s">
        <v>1137</v>
      </c>
      <c r="Z365" s="4">
        <v>6.9999999999999999E-4</v>
      </c>
      <c r="AA365" t="s">
        <v>1139</v>
      </c>
      <c r="AB365" s="4">
        <v>1.1999999999999999E-3</v>
      </c>
      <c r="AC365" t="s">
        <v>1137</v>
      </c>
      <c r="AD365" t="s">
        <v>1159</v>
      </c>
    </row>
    <row r="366" spans="1:30" hidden="1" x14ac:dyDescent="0.55000000000000004">
      <c r="A366">
        <v>6600912394</v>
      </c>
      <c r="B366">
        <v>10</v>
      </c>
      <c r="C366">
        <v>844807</v>
      </c>
      <c r="D366" t="s">
        <v>1135</v>
      </c>
      <c r="E366">
        <v>0.18</v>
      </c>
      <c r="F366">
        <v>21</v>
      </c>
      <c r="G366">
        <v>10826720</v>
      </c>
      <c r="H366">
        <v>205410603</v>
      </c>
      <c r="I366">
        <v>393168</v>
      </c>
      <c r="J366">
        <v>675469</v>
      </c>
      <c r="K366">
        <v>0</v>
      </c>
      <c r="L366">
        <v>320550</v>
      </c>
      <c r="M366">
        <v>572926</v>
      </c>
      <c r="N366">
        <v>9256978</v>
      </c>
      <c r="O366">
        <v>11380</v>
      </c>
      <c r="P366">
        <v>27104</v>
      </c>
      <c r="Q366">
        <v>0</v>
      </c>
      <c r="R366">
        <v>9256</v>
      </c>
      <c r="S366" t="s">
        <v>1136</v>
      </c>
      <c r="T366" s="4">
        <v>8.9999999999999998E-4</v>
      </c>
      <c r="U366" t="s">
        <v>1137</v>
      </c>
      <c r="V366" s="4">
        <v>3.8999999999999998E-3</v>
      </c>
      <c r="W366" t="s">
        <v>1138</v>
      </c>
      <c r="X366" s="4">
        <v>1.8E-3</v>
      </c>
      <c r="Y366" t="s">
        <v>1137</v>
      </c>
      <c r="Z366" s="4">
        <v>1.1000000000000001E-3</v>
      </c>
      <c r="AA366" t="s">
        <v>1139</v>
      </c>
      <c r="AB366" s="4">
        <v>1.1000000000000001E-3</v>
      </c>
      <c r="AC366" t="s">
        <v>1137</v>
      </c>
      <c r="AD366" t="s">
        <v>1163</v>
      </c>
    </row>
    <row r="367" spans="1:30" hidden="1" x14ac:dyDescent="0.55000000000000004">
      <c r="A367">
        <v>6600950114</v>
      </c>
      <c r="B367">
        <v>12</v>
      </c>
      <c r="C367">
        <v>844807</v>
      </c>
      <c r="D367" t="s">
        <v>1135</v>
      </c>
      <c r="E367">
        <v>0.18</v>
      </c>
      <c r="F367">
        <v>21</v>
      </c>
      <c r="G367">
        <v>8097194</v>
      </c>
      <c r="H367">
        <v>208149660</v>
      </c>
      <c r="I367">
        <v>252830</v>
      </c>
      <c r="J367">
        <v>552118</v>
      </c>
      <c r="K367">
        <v>0</v>
      </c>
      <c r="L367">
        <v>299230</v>
      </c>
      <c r="M367">
        <v>564215</v>
      </c>
      <c r="N367">
        <v>9263641</v>
      </c>
      <c r="O367">
        <v>12185</v>
      </c>
      <c r="P367">
        <v>27619</v>
      </c>
      <c r="Q367">
        <v>0</v>
      </c>
      <c r="R367">
        <v>10598</v>
      </c>
      <c r="S367" t="s">
        <v>1136</v>
      </c>
      <c r="T367" s="4">
        <v>1.6999999999999999E-3</v>
      </c>
      <c r="U367" t="s">
        <v>1137</v>
      </c>
      <c r="V367" s="4">
        <v>4.0000000000000001E-3</v>
      </c>
      <c r="W367" t="s">
        <v>1138</v>
      </c>
      <c r="X367" s="4">
        <v>1.1000000000000001E-3</v>
      </c>
      <c r="Y367" t="s">
        <v>1137</v>
      </c>
      <c r="Z367" s="4">
        <v>1.1999999999999999E-3</v>
      </c>
      <c r="AA367" t="s">
        <v>1139</v>
      </c>
      <c r="AB367" s="4">
        <v>5.0000000000000001E-4</v>
      </c>
      <c r="AC367" t="s">
        <v>1137</v>
      </c>
      <c r="AD367" t="s">
        <v>1206</v>
      </c>
    </row>
    <row r="368" spans="1:30" hidden="1" x14ac:dyDescent="0.55000000000000004">
      <c r="A368">
        <v>6601240365</v>
      </c>
      <c r="B368">
        <v>13</v>
      </c>
      <c r="C368">
        <v>844807</v>
      </c>
      <c r="D368" t="s">
        <v>1135</v>
      </c>
      <c r="E368">
        <v>0.18</v>
      </c>
      <c r="F368">
        <v>21</v>
      </c>
      <c r="G368">
        <v>11114971</v>
      </c>
      <c r="H368">
        <v>205128634</v>
      </c>
      <c r="I368">
        <v>680719</v>
      </c>
      <c r="J368">
        <v>824498</v>
      </c>
      <c r="K368">
        <v>0</v>
      </c>
      <c r="L368">
        <v>341809</v>
      </c>
      <c r="M368">
        <v>548846</v>
      </c>
      <c r="N368">
        <v>9280502</v>
      </c>
      <c r="O368">
        <v>10590</v>
      </c>
      <c r="P368">
        <v>30745</v>
      </c>
      <c r="Q368">
        <v>0</v>
      </c>
      <c r="R368">
        <v>14852</v>
      </c>
      <c r="S368" t="s">
        <v>1136</v>
      </c>
      <c r="T368" s="4">
        <v>1E-3</v>
      </c>
      <c r="U368" t="s">
        <v>1137</v>
      </c>
      <c r="V368" s="4">
        <v>4.1999999999999997E-3</v>
      </c>
      <c r="W368" t="s">
        <v>1138</v>
      </c>
      <c r="X368" s="4">
        <v>1.1000000000000001E-3</v>
      </c>
      <c r="Y368" t="s">
        <v>1137</v>
      </c>
      <c r="Z368" s="4">
        <v>1E-3</v>
      </c>
      <c r="AA368" t="s">
        <v>1139</v>
      </c>
      <c r="AB368" s="4">
        <v>1.8E-3</v>
      </c>
      <c r="AC368" t="s">
        <v>1137</v>
      </c>
      <c r="AD368" t="s">
        <v>1205</v>
      </c>
    </row>
    <row r="369" spans="1:30" hidden="1" x14ac:dyDescent="0.55000000000000004">
      <c r="A369">
        <v>6601255142</v>
      </c>
      <c r="B369">
        <v>3</v>
      </c>
      <c r="C369">
        <v>844807</v>
      </c>
      <c r="D369" t="s">
        <v>1135</v>
      </c>
      <c r="E369">
        <v>0.18</v>
      </c>
      <c r="F369">
        <v>21</v>
      </c>
      <c r="G369">
        <v>10981097</v>
      </c>
      <c r="H369">
        <v>205262025</v>
      </c>
      <c r="I369">
        <v>379536</v>
      </c>
      <c r="J369">
        <v>693003</v>
      </c>
      <c r="K369">
        <v>0</v>
      </c>
      <c r="L369">
        <v>346974</v>
      </c>
      <c r="M369">
        <v>546480</v>
      </c>
      <c r="N369">
        <v>9283159</v>
      </c>
      <c r="O369">
        <v>8418</v>
      </c>
      <c r="P369">
        <v>24167</v>
      </c>
      <c r="Q369">
        <v>0</v>
      </c>
      <c r="R369">
        <v>11409</v>
      </c>
      <c r="S369" t="s">
        <v>1136</v>
      </c>
      <c r="T369" s="4">
        <v>8.9999999999999998E-4</v>
      </c>
      <c r="U369" t="s">
        <v>1137</v>
      </c>
      <c r="V369" s="4">
        <v>3.3E-3</v>
      </c>
      <c r="W369" t="s">
        <v>1138</v>
      </c>
      <c r="X369" s="4">
        <v>1.6999999999999999E-3</v>
      </c>
      <c r="Y369" t="s">
        <v>1137</v>
      </c>
      <c r="Z369" s="4">
        <v>8.0000000000000004E-4</v>
      </c>
      <c r="AA369" t="s">
        <v>1139</v>
      </c>
      <c r="AB369" s="4">
        <v>1.1999999999999999E-3</v>
      </c>
      <c r="AC369" t="s">
        <v>1137</v>
      </c>
      <c r="AD369" t="s">
        <v>1159</v>
      </c>
    </row>
    <row r="370" spans="1:30" hidden="1" x14ac:dyDescent="0.55000000000000004">
      <c r="A370">
        <v>6602428205</v>
      </c>
      <c r="B370">
        <v>8</v>
      </c>
      <c r="C370">
        <v>844807</v>
      </c>
      <c r="D370" t="s">
        <v>1135</v>
      </c>
      <c r="E370">
        <v>0.18</v>
      </c>
      <c r="F370">
        <v>21</v>
      </c>
      <c r="G370">
        <v>10677747</v>
      </c>
      <c r="H370">
        <v>205564875</v>
      </c>
      <c r="I370">
        <v>456078</v>
      </c>
      <c r="J370">
        <v>682150</v>
      </c>
      <c r="K370">
        <v>0</v>
      </c>
      <c r="L370">
        <v>316764</v>
      </c>
      <c r="M370">
        <v>566314</v>
      </c>
      <c r="N370">
        <v>9263084</v>
      </c>
      <c r="O370">
        <v>9674</v>
      </c>
      <c r="P370">
        <v>30012</v>
      </c>
      <c r="Q370">
        <v>0</v>
      </c>
      <c r="R370">
        <v>9937</v>
      </c>
      <c r="S370" t="s">
        <v>1136</v>
      </c>
      <c r="T370" s="4">
        <v>1.1999999999999999E-3</v>
      </c>
      <c r="U370" t="s">
        <v>1137</v>
      </c>
      <c r="V370" s="4">
        <v>4.0000000000000001E-3</v>
      </c>
      <c r="W370" t="s">
        <v>1138</v>
      </c>
      <c r="X370" s="4">
        <v>1E-4</v>
      </c>
      <c r="Y370" t="s">
        <v>1137</v>
      </c>
      <c r="Z370" s="4">
        <v>8.9999999999999998E-4</v>
      </c>
      <c r="AA370" t="s">
        <v>1139</v>
      </c>
      <c r="AB370" s="4">
        <v>1.1000000000000001E-3</v>
      </c>
      <c r="AC370" t="s">
        <v>1137</v>
      </c>
      <c r="AD370" t="s">
        <v>1194</v>
      </c>
    </row>
    <row r="371" spans="1:30" hidden="1" x14ac:dyDescent="0.55000000000000004">
      <c r="A371">
        <v>6602703280</v>
      </c>
      <c r="B371">
        <v>4</v>
      </c>
      <c r="C371">
        <v>844807</v>
      </c>
      <c r="D371" t="s">
        <v>1135</v>
      </c>
      <c r="E371">
        <v>0.18</v>
      </c>
      <c r="F371">
        <v>21</v>
      </c>
      <c r="G371">
        <v>7758025</v>
      </c>
      <c r="H371">
        <v>208484507</v>
      </c>
      <c r="I371">
        <v>304911</v>
      </c>
      <c r="J371">
        <v>570623</v>
      </c>
      <c r="K371">
        <v>0</v>
      </c>
      <c r="L371">
        <v>275109</v>
      </c>
      <c r="M371">
        <v>555833</v>
      </c>
      <c r="N371">
        <v>9271913</v>
      </c>
      <c r="O371">
        <v>14041</v>
      </c>
      <c r="P371">
        <v>29218</v>
      </c>
      <c r="Q371">
        <v>0</v>
      </c>
      <c r="R371">
        <v>9083</v>
      </c>
      <c r="S371" t="s">
        <v>1136</v>
      </c>
      <c r="T371" s="4">
        <v>0</v>
      </c>
      <c r="U371" t="s">
        <v>1137</v>
      </c>
      <c r="V371" s="4">
        <v>4.4000000000000003E-3</v>
      </c>
      <c r="W371" t="s">
        <v>1138</v>
      </c>
      <c r="X371" s="4">
        <v>1.4E-3</v>
      </c>
      <c r="Y371" t="s">
        <v>1137</v>
      </c>
      <c r="Z371" s="4">
        <v>1.4E-3</v>
      </c>
      <c r="AA371" t="s">
        <v>1139</v>
      </c>
      <c r="AB371" s="4">
        <v>5.9999999999999995E-4</v>
      </c>
      <c r="AC371" t="s">
        <v>1137</v>
      </c>
      <c r="AD371" t="s">
        <v>1202</v>
      </c>
    </row>
    <row r="372" spans="1:30" hidden="1" x14ac:dyDescent="0.55000000000000004">
      <c r="A372">
        <v>6602738696</v>
      </c>
      <c r="B372">
        <v>1</v>
      </c>
      <c r="C372">
        <v>844807</v>
      </c>
      <c r="D372" t="s">
        <v>1135</v>
      </c>
      <c r="E372">
        <v>0.18</v>
      </c>
      <c r="F372">
        <v>21</v>
      </c>
      <c r="G372">
        <v>11295510</v>
      </c>
      <c r="H372">
        <v>204943616</v>
      </c>
      <c r="I372">
        <v>421132</v>
      </c>
      <c r="J372">
        <v>689653</v>
      </c>
      <c r="K372">
        <v>0</v>
      </c>
      <c r="L372">
        <v>330536</v>
      </c>
      <c r="M372">
        <v>598954</v>
      </c>
      <c r="N372">
        <v>9228909</v>
      </c>
      <c r="O372">
        <v>15488</v>
      </c>
      <c r="P372">
        <v>38665</v>
      </c>
      <c r="Q372">
        <v>0</v>
      </c>
      <c r="R372">
        <v>15704</v>
      </c>
      <c r="S372" t="s">
        <v>1136</v>
      </c>
      <c r="T372" s="4">
        <v>1.1000000000000001E-3</v>
      </c>
      <c r="U372" t="s">
        <v>1137</v>
      </c>
      <c r="V372" s="4">
        <v>5.4999999999999997E-3</v>
      </c>
      <c r="W372" t="s">
        <v>1138</v>
      </c>
      <c r="X372" s="4">
        <v>1.9E-3</v>
      </c>
      <c r="Y372" t="s">
        <v>1137</v>
      </c>
      <c r="Z372" s="4">
        <v>1.5E-3</v>
      </c>
      <c r="AA372" t="s">
        <v>1139</v>
      </c>
      <c r="AB372" s="4">
        <v>1.1999999999999999E-3</v>
      </c>
      <c r="AC372" t="s">
        <v>1137</v>
      </c>
      <c r="AD372" t="s">
        <v>1157</v>
      </c>
    </row>
    <row r="373" spans="1:30" hidden="1" x14ac:dyDescent="0.55000000000000004">
      <c r="A373">
        <v>6603064583</v>
      </c>
      <c r="B373">
        <v>9</v>
      </c>
      <c r="C373">
        <v>844807</v>
      </c>
      <c r="D373" t="s">
        <v>1135</v>
      </c>
      <c r="E373">
        <v>0.18</v>
      </c>
      <c r="F373">
        <v>21</v>
      </c>
      <c r="G373">
        <v>10801576</v>
      </c>
      <c r="H373">
        <v>205433441</v>
      </c>
      <c r="I373">
        <v>592067</v>
      </c>
      <c r="J373">
        <v>720724</v>
      </c>
      <c r="K373">
        <v>0</v>
      </c>
      <c r="L373">
        <v>320650</v>
      </c>
      <c r="M373">
        <v>592815</v>
      </c>
      <c r="N373">
        <v>9234846</v>
      </c>
      <c r="O373">
        <v>13961</v>
      </c>
      <c r="P373">
        <v>35718</v>
      </c>
      <c r="Q373">
        <v>0</v>
      </c>
      <c r="R373">
        <v>14982</v>
      </c>
      <c r="S373" t="s">
        <v>1136</v>
      </c>
      <c r="T373" s="4">
        <v>1E-4</v>
      </c>
      <c r="U373" t="s">
        <v>1137</v>
      </c>
      <c r="V373" s="4">
        <v>5.0000000000000001E-3</v>
      </c>
      <c r="W373" t="s">
        <v>1138</v>
      </c>
      <c r="X373" s="4">
        <v>6.9999999999999999E-4</v>
      </c>
      <c r="Y373" t="s">
        <v>1137</v>
      </c>
      <c r="Z373" s="4">
        <v>1.4E-3</v>
      </c>
      <c r="AA373" t="s">
        <v>1139</v>
      </c>
      <c r="AB373" s="4">
        <v>1.2999999999999999E-3</v>
      </c>
      <c r="AC373" t="s">
        <v>1137</v>
      </c>
      <c r="AD373" t="s">
        <v>1160</v>
      </c>
    </row>
    <row r="374" spans="1:30" hidden="1" x14ac:dyDescent="0.55000000000000004">
      <c r="A374">
        <v>6603071744</v>
      </c>
      <c r="B374">
        <v>5</v>
      </c>
      <c r="C374">
        <v>844807</v>
      </c>
      <c r="D374" t="s">
        <v>1135</v>
      </c>
      <c r="E374">
        <v>0.18</v>
      </c>
      <c r="F374">
        <v>21</v>
      </c>
      <c r="G374">
        <v>10089253</v>
      </c>
      <c r="H374">
        <v>206150310</v>
      </c>
      <c r="I374">
        <v>409038</v>
      </c>
      <c r="J374">
        <v>666315</v>
      </c>
      <c r="K374">
        <v>0</v>
      </c>
      <c r="L374">
        <v>324841</v>
      </c>
      <c r="M374">
        <v>586419</v>
      </c>
      <c r="N374">
        <v>9243580</v>
      </c>
      <c r="O374">
        <v>14139</v>
      </c>
      <c r="P374">
        <v>32427</v>
      </c>
      <c r="Q374">
        <v>0</v>
      </c>
      <c r="R374">
        <v>12513</v>
      </c>
      <c r="S374" t="s">
        <v>1136</v>
      </c>
      <c r="T374" s="4">
        <v>1E-3</v>
      </c>
      <c r="U374" t="s">
        <v>1137</v>
      </c>
      <c r="V374" s="4">
        <v>4.7000000000000002E-3</v>
      </c>
      <c r="W374" t="s">
        <v>1138</v>
      </c>
      <c r="X374" s="4">
        <v>1.8E-3</v>
      </c>
      <c r="Y374" t="s">
        <v>1137</v>
      </c>
      <c r="Z374" s="4">
        <v>1.4E-3</v>
      </c>
      <c r="AA374" t="s">
        <v>1139</v>
      </c>
      <c r="AB374" s="4">
        <v>1E-3</v>
      </c>
      <c r="AC374" t="s">
        <v>1137</v>
      </c>
      <c r="AD374" t="s">
        <v>1207</v>
      </c>
    </row>
    <row r="375" spans="1:30" x14ac:dyDescent="0.55000000000000004">
      <c r="A375">
        <v>6603169633</v>
      </c>
      <c r="B375">
        <v>17</v>
      </c>
      <c r="C375">
        <v>844808</v>
      </c>
      <c r="D375" t="s">
        <v>1135</v>
      </c>
      <c r="E375">
        <v>0.18</v>
      </c>
      <c r="F375">
        <v>21</v>
      </c>
      <c r="G375">
        <v>10302341</v>
      </c>
      <c r="H375">
        <v>205950131</v>
      </c>
      <c r="I375">
        <v>475648</v>
      </c>
      <c r="J375">
        <v>685237</v>
      </c>
      <c r="K375">
        <v>0</v>
      </c>
      <c r="L375">
        <v>322089</v>
      </c>
      <c r="M375">
        <v>565517</v>
      </c>
      <c r="N375">
        <v>9262383</v>
      </c>
      <c r="O375">
        <v>15603</v>
      </c>
      <c r="P375">
        <v>30160</v>
      </c>
      <c r="Q375">
        <v>0</v>
      </c>
      <c r="R375">
        <v>8874</v>
      </c>
      <c r="S375" t="s">
        <v>1136</v>
      </c>
      <c r="T375" s="4">
        <v>1.2999999999999999E-3</v>
      </c>
      <c r="U375" t="s">
        <v>1137</v>
      </c>
      <c r="V375" s="4">
        <v>4.5999999999999999E-3</v>
      </c>
      <c r="W375" t="s">
        <v>1138</v>
      </c>
      <c r="X375" s="4">
        <v>2.0000000000000001E-4</v>
      </c>
      <c r="Y375" t="s">
        <v>1137</v>
      </c>
      <c r="Z375" s="4">
        <v>1.5E-3</v>
      </c>
      <c r="AA375" t="s">
        <v>1139</v>
      </c>
      <c r="AB375" s="4">
        <v>1.1000000000000001E-3</v>
      </c>
      <c r="AC375" t="s">
        <v>1137</v>
      </c>
      <c r="AD375" t="s">
        <v>1194</v>
      </c>
    </row>
    <row r="376" spans="1:30" hidden="1" x14ac:dyDescent="0.55000000000000004">
      <c r="A376">
        <v>6900547765</v>
      </c>
      <c r="B376">
        <v>11</v>
      </c>
      <c r="C376">
        <v>883207</v>
      </c>
      <c r="D376" t="s">
        <v>1135</v>
      </c>
      <c r="E376">
        <v>0.18</v>
      </c>
      <c r="F376">
        <v>22</v>
      </c>
      <c r="G376">
        <v>10875692</v>
      </c>
      <c r="H376">
        <v>215203855</v>
      </c>
      <c r="I376">
        <v>454640</v>
      </c>
      <c r="J376">
        <v>709087</v>
      </c>
      <c r="K376">
        <v>0</v>
      </c>
      <c r="L376">
        <v>325280</v>
      </c>
      <c r="M376">
        <v>573502</v>
      </c>
      <c r="N376">
        <v>9256358</v>
      </c>
      <c r="O376">
        <v>9829</v>
      </c>
      <c r="P376">
        <v>31456</v>
      </c>
      <c r="Q376">
        <v>0</v>
      </c>
      <c r="R376">
        <v>8848</v>
      </c>
      <c r="S376" t="s">
        <v>1136</v>
      </c>
      <c r="T376" s="4">
        <v>1.2999999999999999E-3</v>
      </c>
      <c r="U376" t="s">
        <v>1137</v>
      </c>
      <c r="V376" s="4">
        <v>4.1000000000000003E-3</v>
      </c>
      <c r="W376" t="s">
        <v>1138</v>
      </c>
      <c r="X376" s="4">
        <v>1E-4</v>
      </c>
      <c r="Y376" t="s">
        <v>1137</v>
      </c>
      <c r="Z376" s="4">
        <v>8.9999999999999998E-4</v>
      </c>
      <c r="AA376" t="s">
        <v>1139</v>
      </c>
      <c r="AB376" s="4">
        <v>1.1999999999999999E-3</v>
      </c>
      <c r="AC376" t="s">
        <v>1137</v>
      </c>
      <c r="AD376" t="s">
        <v>1207</v>
      </c>
    </row>
    <row r="377" spans="1:30" hidden="1" x14ac:dyDescent="0.55000000000000004">
      <c r="A377">
        <v>6900593377</v>
      </c>
      <c r="B377">
        <v>2</v>
      </c>
      <c r="C377">
        <v>883207</v>
      </c>
      <c r="D377" t="s">
        <v>1135</v>
      </c>
      <c r="E377">
        <v>0.18</v>
      </c>
      <c r="F377">
        <v>22</v>
      </c>
      <c r="G377">
        <v>10012912</v>
      </c>
      <c r="H377">
        <v>216055271</v>
      </c>
      <c r="I377">
        <v>487787</v>
      </c>
      <c r="J377">
        <v>626806</v>
      </c>
      <c r="K377">
        <v>0</v>
      </c>
      <c r="L377">
        <v>269836</v>
      </c>
      <c r="M377">
        <v>557037</v>
      </c>
      <c r="N377">
        <v>9272950</v>
      </c>
      <c r="O377">
        <v>12162</v>
      </c>
      <c r="P377">
        <v>29289</v>
      </c>
      <c r="Q377">
        <v>0</v>
      </c>
      <c r="R377">
        <v>8324</v>
      </c>
      <c r="S377" t="s">
        <v>1136</v>
      </c>
      <c r="T377" s="4">
        <v>1.1000000000000001E-3</v>
      </c>
      <c r="U377" t="s">
        <v>1137</v>
      </c>
      <c r="V377" s="4">
        <v>4.1999999999999997E-3</v>
      </c>
      <c r="W377" t="s">
        <v>1138</v>
      </c>
      <c r="X377" s="4">
        <v>2.0000000000000001E-4</v>
      </c>
      <c r="Y377" t="s">
        <v>1137</v>
      </c>
      <c r="Z377" s="4">
        <v>1.1999999999999999E-3</v>
      </c>
      <c r="AA377" t="s">
        <v>1139</v>
      </c>
      <c r="AB377" s="4">
        <v>8.0000000000000004E-4</v>
      </c>
      <c r="AC377" t="s">
        <v>1137</v>
      </c>
      <c r="AD377" t="s">
        <v>1202</v>
      </c>
    </row>
    <row r="378" spans="1:30" hidden="1" x14ac:dyDescent="0.55000000000000004">
      <c r="A378">
        <v>6900608789</v>
      </c>
      <c r="B378">
        <v>6</v>
      </c>
      <c r="C378">
        <v>883207</v>
      </c>
      <c r="D378" t="s">
        <v>1135</v>
      </c>
      <c r="E378">
        <v>0.18</v>
      </c>
      <c r="F378">
        <v>22</v>
      </c>
      <c r="G378">
        <v>11418437</v>
      </c>
      <c r="H378">
        <v>214651138</v>
      </c>
      <c r="I378">
        <v>353812</v>
      </c>
      <c r="J378">
        <v>673364</v>
      </c>
      <c r="K378">
        <v>0</v>
      </c>
      <c r="L378">
        <v>342057</v>
      </c>
      <c r="M378">
        <v>559127</v>
      </c>
      <c r="N378">
        <v>9270885</v>
      </c>
      <c r="O378">
        <v>12380</v>
      </c>
      <c r="P378">
        <v>31450</v>
      </c>
      <c r="Q378">
        <v>0</v>
      </c>
      <c r="R378">
        <v>15817</v>
      </c>
      <c r="S378" t="s">
        <v>1136</v>
      </c>
      <c r="T378" s="4">
        <v>6.9999999999999999E-4</v>
      </c>
      <c r="U378" t="s">
        <v>1137</v>
      </c>
      <c r="V378" s="4">
        <v>4.4000000000000003E-3</v>
      </c>
      <c r="W378" t="s">
        <v>1138</v>
      </c>
      <c r="X378" s="4">
        <v>1.5E-3</v>
      </c>
      <c r="Y378" t="s">
        <v>1137</v>
      </c>
      <c r="Z378" s="4">
        <v>1.1999999999999999E-3</v>
      </c>
      <c r="AA378" t="s">
        <v>1139</v>
      </c>
      <c r="AB378" s="4">
        <v>1E-3</v>
      </c>
      <c r="AC378" t="s">
        <v>1137</v>
      </c>
      <c r="AD378" t="s">
        <v>1205</v>
      </c>
    </row>
    <row r="379" spans="1:30" hidden="1" x14ac:dyDescent="0.55000000000000004">
      <c r="A379">
        <v>6900759326</v>
      </c>
      <c r="B379">
        <v>7</v>
      </c>
      <c r="C379">
        <v>883207</v>
      </c>
      <c r="D379" t="s">
        <v>1135</v>
      </c>
      <c r="E379">
        <v>0.18</v>
      </c>
      <c r="F379">
        <v>22</v>
      </c>
      <c r="G379">
        <v>11318541</v>
      </c>
      <c r="H379">
        <v>214755309</v>
      </c>
      <c r="I379">
        <v>335181</v>
      </c>
      <c r="J379">
        <v>623382</v>
      </c>
      <c r="K379">
        <v>0</v>
      </c>
      <c r="L379">
        <v>284679</v>
      </c>
      <c r="M379">
        <v>559709</v>
      </c>
      <c r="N379">
        <v>9270094</v>
      </c>
      <c r="O379">
        <v>8850</v>
      </c>
      <c r="P379">
        <v>26445</v>
      </c>
      <c r="Q379">
        <v>0</v>
      </c>
      <c r="R379">
        <v>9283</v>
      </c>
      <c r="S379" t="s">
        <v>1136</v>
      </c>
      <c r="T379" s="4">
        <v>4.0000000000000002E-4</v>
      </c>
      <c r="U379" t="s">
        <v>1137</v>
      </c>
      <c r="V379" s="4">
        <v>3.5000000000000001E-3</v>
      </c>
      <c r="W379" t="s">
        <v>1138</v>
      </c>
      <c r="X379" s="4">
        <v>1.4E-3</v>
      </c>
      <c r="Y379" t="s">
        <v>1137</v>
      </c>
      <c r="Z379" s="4">
        <v>8.9999999999999998E-4</v>
      </c>
      <c r="AA379" t="s">
        <v>1139</v>
      </c>
      <c r="AB379" s="4">
        <v>8.0000000000000004E-4</v>
      </c>
      <c r="AC379" t="s">
        <v>1137</v>
      </c>
      <c r="AD379" t="s">
        <v>1183</v>
      </c>
    </row>
    <row r="380" spans="1:30" hidden="1" x14ac:dyDescent="0.55000000000000004">
      <c r="A380">
        <v>6900807754</v>
      </c>
      <c r="B380">
        <v>14</v>
      </c>
      <c r="C380">
        <v>883207</v>
      </c>
      <c r="D380" t="s">
        <v>1135</v>
      </c>
      <c r="E380">
        <v>0.18</v>
      </c>
      <c r="F380">
        <v>22</v>
      </c>
      <c r="G380">
        <v>10861373</v>
      </c>
      <c r="H380">
        <v>215211928</v>
      </c>
      <c r="I380">
        <v>448452</v>
      </c>
      <c r="J380">
        <v>651037</v>
      </c>
      <c r="K380">
        <v>0</v>
      </c>
      <c r="L380">
        <v>308162</v>
      </c>
      <c r="M380">
        <v>575363</v>
      </c>
      <c r="N380">
        <v>9254373</v>
      </c>
      <c r="O380">
        <v>14297</v>
      </c>
      <c r="P380">
        <v>29604</v>
      </c>
      <c r="Q380">
        <v>0</v>
      </c>
      <c r="R380">
        <v>9898</v>
      </c>
      <c r="S380" t="s">
        <v>1136</v>
      </c>
      <c r="T380" s="4">
        <v>1E-3</v>
      </c>
      <c r="U380" t="s">
        <v>1137</v>
      </c>
      <c r="V380" s="4">
        <v>4.4000000000000003E-3</v>
      </c>
      <c r="W380" t="s">
        <v>1138</v>
      </c>
      <c r="X380" s="4">
        <v>0</v>
      </c>
      <c r="Y380" t="s">
        <v>1137</v>
      </c>
      <c r="Z380" s="4">
        <v>1.4E-3</v>
      </c>
      <c r="AA380" t="s">
        <v>1139</v>
      </c>
      <c r="AB380" s="4">
        <v>8.9999999999999998E-4</v>
      </c>
      <c r="AC380" t="s">
        <v>1137</v>
      </c>
      <c r="AD380" t="s">
        <v>1194</v>
      </c>
    </row>
    <row r="381" spans="1:30" hidden="1" x14ac:dyDescent="0.55000000000000004">
      <c r="A381">
        <v>6900820672</v>
      </c>
      <c r="B381">
        <v>15</v>
      </c>
      <c r="C381">
        <v>883207</v>
      </c>
      <c r="D381" t="s">
        <v>1135</v>
      </c>
      <c r="E381">
        <v>0.18</v>
      </c>
      <c r="F381">
        <v>22</v>
      </c>
      <c r="G381">
        <v>10774994</v>
      </c>
      <c r="H381">
        <v>215302397</v>
      </c>
      <c r="I381">
        <v>415970</v>
      </c>
      <c r="J381">
        <v>695841</v>
      </c>
      <c r="K381">
        <v>0</v>
      </c>
      <c r="L381">
        <v>352122</v>
      </c>
      <c r="M381">
        <v>553375</v>
      </c>
      <c r="N381">
        <v>9274429</v>
      </c>
      <c r="O381">
        <v>10683</v>
      </c>
      <c r="P381">
        <v>30752</v>
      </c>
      <c r="Q381">
        <v>0</v>
      </c>
      <c r="R381">
        <v>12620</v>
      </c>
      <c r="S381" t="s">
        <v>1136</v>
      </c>
      <c r="T381" s="4">
        <v>1.1000000000000001E-3</v>
      </c>
      <c r="U381" t="s">
        <v>1137</v>
      </c>
      <c r="V381" s="4">
        <v>4.1999999999999997E-3</v>
      </c>
      <c r="W381" t="s">
        <v>1138</v>
      </c>
      <c r="X381" s="4">
        <v>1.8E-3</v>
      </c>
      <c r="Y381" t="s">
        <v>1137</v>
      </c>
      <c r="Z381" s="4">
        <v>1E-3</v>
      </c>
      <c r="AA381" t="s">
        <v>1139</v>
      </c>
      <c r="AB381" s="4">
        <v>1.1000000000000001E-3</v>
      </c>
      <c r="AC381" t="s">
        <v>1137</v>
      </c>
      <c r="AD381" t="s">
        <v>1205</v>
      </c>
    </row>
    <row r="382" spans="1:30" hidden="1" x14ac:dyDescent="0.55000000000000004">
      <c r="A382">
        <v>6900834671</v>
      </c>
      <c r="B382">
        <v>16</v>
      </c>
      <c r="C382">
        <v>883208</v>
      </c>
      <c r="D382" t="s">
        <v>1135</v>
      </c>
      <c r="E382">
        <v>0.18</v>
      </c>
      <c r="F382">
        <v>22</v>
      </c>
      <c r="G382">
        <v>11156718</v>
      </c>
      <c r="H382">
        <v>214914878</v>
      </c>
      <c r="I382">
        <v>452033</v>
      </c>
      <c r="J382">
        <v>722511</v>
      </c>
      <c r="K382">
        <v>0</v>
      </c>
      <c r="L382">
        <v>325252</v>
      </c>
      <c r="M382">
        <v>552207</v>
      </c>
      <c r="N382">
        <v>9277898</v>
      </c>
      <c r="O382">
        <v>9834</v>
      </c>
      <c r="P382">
        <v>28914</v>
      </c>
      <c r="Q382">
        <v>0</v>
      </c>
      <c r="R382">
        <v>10403</v>
      </c>
      <c r="S382" t="s">
        <v>1136</v>
      </c>
      <c r="T382" s="4">
        <v>1.2999999999999999E-3</v>
      </c>
      <c r="U382" t="s">
        <v>1137</v>
      </c>
      <c r="V382" s="4">
        <v>3.8999999999999998E-3</v>
      </c>
      <c r="W382" t="s">
        <v>1138</v>
      </c>
      <c r="X382" s="4">
        <v>0</v>
      </c>
      <c r="Y382" t="s">
        <v>1137</v>
      </c>
      <c r="Z382" s="4">
        <v>1E-3</v>
      </c>
      <c r="AA382" t="s">
        <v>1139</v>
      </c>
      <c r="AB382" s="4">
        <v>1.1999999999999999E-3</v>
      </c>
      <c r="AC382" t="s">
        <v>1137</v>
      </c>
      <c r="AD382" t="s">
        <v>1202</v>
      </c>
    </row>
    <row r="383" spans="1:30" hidden="1" x14ac:dyDescent="0.55000000000000004">
      <c r="A383">
        <v>6900914327</v>
      </c>
      <c r="B383">
        <v>10</v>
      </c>
      <c r="C383">
        <v>883207</v>
      </c>
      <c r="D383" t="s">
        <v>1135</v>
      </c>
      <c r="E383">
        <v>0.18</v>
      </c>
      <c r="F383">
        <v>22</v>
      </c>
      <c r="G383">
        <v>11383533</v>
      </c>
      <c r="H383">
        <v>214683589</v>
      </c>
      <c r="I383">
        <v>403045</v>
      </c>
      <c r="J383">
        <v>704028</v>
      </c>
      <c r="K383">
        <v>0</v>
      </c>
      <c r="L383">
        <v>332498</v>
      </c>
      <c r="M383">
        <v>556810</v>
      </c>
      <c r="N383">
        <v>9272986</v>
      </c>
      <c r="O383">
        <v>9877</v>
      </c>
      <c r="P383">
        <v>28559</v>
      </c>
      <c r="Q383">
        <v>0</v>
      </c>
      <c r="R383">
        <v>11948</v>
      </c>
      <c r="S383" t="s">
        <v>1136</v>
      </c>
      <c r="T383" s="4">
        <v>1E-3</v>
      </c>
      <c r="U383" t="s">
        <v>1137</v>
      </c>
      <c r="V383" s="4">
        <v>3.8999999999999998E-3</v>
      </c>
      <c r="W383" t="s">
        <v>1138</v>
      </c>
      <c r="X383" s="4">
        <v>1.6999999999999999E-3</v>
      </c>
      <c r="Y383" t="s">
        <v>1137</v>
      </c>
      <c r="Z383" s="4">
        <v>1E-3</v>
      </c>
      <c r="AA383" t="s">
        <v>1139</v>
      </c>
      <c r="AB383" s="4">
        <v>1.1999999999999999E-3</v>
      </c>
      <c r="AC383" t="s">
        <v>1137</v>
      </c>
      <c r="AD383" t="s">
        <v>1202</v>
      </c>
    </row>
    <row r="384" spans="1:30" hidden="1" x14ac:dyDescent="0.55000000000000004">
      <c r="A384">
        <v>6900952102</v>
      </c>
      <c r="B384">
        <v>12</v>
      </c>
      <c r="C384">
        <v>883207</v>
      </c>
      <c r="D384" t="s">
        <v>1135</v>
      </c>
      <c r="E384">
        <v>0.18</v>
      </c>
      <c r="F384">
        <v>22</v>
      </c>
      <c r="G384">
        <v>8690490</v>
      </c>
      <c r="H384">
        <v>217385942</v>
      </c>
      <c r="I384">
        <v>266919</v>
      </c>
      <c r="J384">
        <v>588432</v>
      </c>
      <c r="K384">
        <v>0</v>
      </c>
      <c r="L384">
        <v>313061</v>
      </c>
      <c r="M384">
        <v>593293</v>
      </c>
      <c r="N384">
        <v>9236282</v>
      </c>
      <c r="O384">
        <v>14089</v>
      </c>
      <c r="P384">
        <v>36314</v>
      </c>
      <c r="Q384">
        <v>0</v>
      </c>
      <c r="R384">
        <v>13831</v>
      </c>
      <c r="S384" t="s">
        <v>1136</v>
      </c>
      <c r="T384" s="4">
        <v>1.8E-3</v>
      </c>
      <c r="U384" t="s">
        <v>1137</v>
      </c>
      <c r="V384" s="4">
        <v>5.1000000000000004E-3</v>
      </c>
      <c r="W384" t="s">
        <v>1138</v>
      </c>
      <c r="X384" s="4">
        <v>1.1000000000000001E-3</v>
      </c>
      <c r="Y384" t="s">
        <v>1137</v>
      </c>
      <c r="Z384" s="4">
        <v>1.4E-3</v>
      </c>
      <c r="AA384" t="s">
        <v>1139</v>
      </c>
      <c r="AB384" s="4">
        <v>6.9999999999999999E-4</v>
      </c>
      <c r="AC384" t="s">
        <v>1137</v>
      </c>
      <c r="AD384" t="s">
        <v>1160</v>
      </c>
    </row>
    <row r="385" spans="1:30" hidden="1" x14ac:dyDescent="0.55000000000000004">
      <c r="A385">
        <v>6901242332</v>
      </c>
      <c r="B385">
        <v>13</v>
      </c>
      <c r="C385">
        <v>883207</v>
      </c>
      <c r="D385" t="s">
        <v>1135</v>
      </c>
      <c r="E385">
        <v>0.18</v>
      </c>
      <c r="F385">
        <v>22</v>
      </c>
      <c r="G385">
        <v>11673032</v>
      </c>
      <c r="H385">
        <v>214398485</v>
      </c>
      <c r="I385">
        <v>694570</v>
      </c>
      <c r="J385">
        <v>855027</v>
      </c>
      <c r="K385">
        <v>0</v>
      </c>
      <c r="L385">
        <v>356031</v>
      </c>
      <c r="M385">
        <v>558058</v>
      </c>
      <c r="N385">
        <v>9269851</v>
      </c>
      <c r="O385">
        <v>13851</v>
      </c>
      <c r="P385">
        <v>30529</v>
      </c>
      <c r="Q385">
        <v>0</v>
      </c>
      <c r="R385">
        <v>14222</v>
      </c>
      <c r="S385" t="s">
        <v>1136</v>
      </c>
      <c r="T385" s="4">
        <v>1.1000000000000001E-3</v>
      </c>
      <c r="U385" t="s">
        <v>1137</v>
      </c>
      <c r="V385" s="4">
        <v>4.4999999999999997E-3</v>
      </c>
      <c r="W385" t="s">
        <v>1138</v>
      </c>
      <c r="X385" s="4">
        <v>1.1000000000000001E-3</v>
      </c>
      <c r="Y385" t="s">
        <v>1137</v>
      </c>
      <c r="Z385" s="4">
        <v>1.4E-3</v>
      </c>
      <c r="AA385" t="s">
        <v>1139</v>
      </c>
      <c r="AB385" s="4">
        <v>1.8E-3</v>
      </c>
      <c r="AC385" t="s">
        <v>1137</v>
      </c>
      <c r="AD385" t="s">
        <v>1205</v>
      </c>
    </row>
    <row r="386" spans="1:30" hidden="1" x14ac:dyDescent="0.55000000000000004">
      <c r="A386">
        <v>6901257605</v>
      </c>
      <c r="B386">
        <v>3</v>
      </c>
      <c r="C386">
        <v>883207</v>
      </c>
      <c r="D386" t="s">
        <v>1135</v>
      </c>
      <c r="E386">
        <v>0.18</v>
      </c>
      <c r="F386">
        <v>22</v>
      </c>
      <c r="G386">
        <v>11553451</v>
      </c>
      <c r="H386">
        <v>214517483</v>
      </c>
      <c r="I386">
        <v>390194</v>
      </c>
      <c r="J386">
        <v>723630</v>
      </c>
      <c r="K386">
        <v>0</v>
      </c>
      <c r="L386">
        <v>357780</v>
      </c>
      <c r="M386">
        <v>572351</v>
      </c>
      <c r="N386">
        <v>9255458</v>
      </c>
      <c r="O386">
        <v>10658</v>
      </c>
      <c r="P386">
        <v>30627</v>
      </c>
      <c r="Q386">
        <v>0</v>
      </c>
      <c r="R386">
        <v>10806</v>
      </c>
      <c r="S386" t="s">
        <v>1136</v>
      </c>
      <c r="T386" s="4">
        <v>1.1000000000000001E-3</v>
      </c>
      <c r="U386" t="s">
        <v>1137</v>
      </c>
      <c r="V386" s="4">
        <v>4.1999999999999997E-3</v>
      </c>
      <c r="W386" t="s">
        <v>1138</v>
      </c>
      <c r="X386" s="4">
        <v>1.6999999999999999E-3</v>
      </c>
      <c r="Y386" t="s">
        <v>1137</v>
      </c>
      <c r="Z386" s="4">
        <v>1E-3</v>
      </c>
      <c r="AA386" t="s">
        <v>1139</v>
      </c>
      <c r="AB386" s="4">
        <v>1.2999999999999999E-3</v>
      </c>
      <c r="AC386" t="s">
        <v>1137</v>
      </c>
      <c r="AD386" t="s">
        <v>1205</v>
      </c>
    </row>
    <row r="387" spans="1:30" hidden="1" x14ac:dyDescent="0.55000000000000004">
      <c r="A387">
        <v>6902430870</v>
      </c>
      <c r="B387">
        <v>8</v>
      </c>
      <c r="C387">
        <v>883207</v>
      </c>
      <c r="D387" t="s">
        <v>1135</v>
      </c>
      <c r="E387">
        <v>0.18</v>
      </c>
      <c r="F387">
        <v>22</v>
      </c>
      <c r="G387">
        <v>11239487</v>
      </c>
      <c r="H387">
        <v>214832966</v>
      </c>
      <c r="I387">
        <v>472545</v>
      </c>
      <c r="J387">
        <v>711481</v>
      </c>
      <c r="K387">
        <v>0</v>
      </c>
      <c r="L387">
        <v>327496</v>
      </c>
      <c r="M387">
        <v>561737</v>
      </c>
      <c r="N387">
        <v>9268091</v>
      </c>
      <c r="O387">
        <v>16467</v>
      </c>
      <c r="P387">
        <v>29331</v>
      </c>
      <c r="Q387">
        <v>0</v>
      </c>
      <c r="R387">
        <v>10732</v>
      </c>
      <c r="S387" t="s">
        <v>1136</v>
      </c>
      <c r="T387" s="4">
        <v>1.4E-3</v>
      </c>
      <c r="U387" t="s">
        <v>1137</v>
      </c>
      <c r="V387" s="4">
        <v>4.5999999999999999E-3</v>
      </c>
      <c r="W387" t="s">
        <v>1138</v>
      </c>
      <c r="X387" s="4">
        <v>1E-4</v>
      </c>
      <c r="Y387" t="s">
        <v>1137</v>
      </c>
      <c r="Z387" s="4">
        <v>1.6000000000000001E-3</v>
      </c>
      <c r="AA387" t="s">
        <v>1139</v>
      </c>
      <c r="AB387" s="4">
        <v>1.1999999999999999E-3</v>
      </c>
      <c r="AC387" t="s">
        <v>1137</v>
      </c>
      <c r="AD387" t="s">
        <v>1202</v>
      </c>
    </row>
    <row r="388" spans="1:30" hidden="1" x14ac:dyDescent="0.55000000000000004">
      <c r="A388">
        <v>6902705288</v>
      </c>
      <c r="B388">
        <v>4</v>
      </c>
      <c r="C388">
        <v>883207</v>
      </c>
      <c r="D388" t="s">
        <v>1135</v>
      </c>
      <c r="E388">
        <v>0.18</v>
      </c>
      <c r="F388">
        <v>22</v>
      </c>
      <c r="G388">
        <v>8305317</v>
      </c>
      <c r="H388">
        <v>217764907</v>
      </c>
      <c r="I388">
        <v>320922</v>
      </c>
      <c r="J388">
        <v>601550</v>
      </c>
      <c r="K388">
        <v>0</v>
      </c>
      <c r="L388">
        <v>288038</v>
      </c>
      <c r="M388">
        <v>547289</v>
      </c>
      <c r="N388">
        <v>9280400</v>
      </c>
      <c r="O388">
        <v>16011</v>
      </c>
      <c r="P388">
        <v>30927</v>
      </c>
      <c r="Q388">
        <v>0</v>
      </c>
      <c r="R388">
        <v>12929</v>
      </c>
      <c r="S388" t="s">
        <v>1136</v>
      </c>
      <c r="T388" s="4">
        <v>2.0000000000000001E-4</v>
      </c>
      <c r="U388" t="s">
        <v>1137</v>
      </c>
      <c r="V388" s="4">
        <v>4.7000000000000002E-3</v>
      </c>
      <c r="W388" t="s">
        <v>1138</v>
      </c>
      <c r="X388" s="4">
        <v>1.4E-3</v>
      </c>
      <c r="Y388" t="s">
        <v>1137</v>
      </c>
      <c r="Z388" s="4">
        <v>1.6000000000000001E-3</v>
      </c>
      <c r="AA388" t="s">
        <v>1139</v>
      </c>
      <c r="AB388" s="4">
        <v>6.9999999999999999E-4</v>
      </c>
      <c r="AC388" t="s">
        <v>1137</v>
      </c>
      <c r="AD388" t="s">
        <v>1205</v>
      </c>
    </row>
    <row r="389" spans="1:30" hidden="1" x14ac:dyDescent="0.55000000000000004">
      <c r="A389">
        <v>6902740388</v>
      </c>
      <c r="B389">
        <v>1</v>
      </c>
      <c r="C389">
        <v>883207</v>
      </c>
      <c r="D389" t="s">
        <v>1135</v>
      </c>
      <c r="E389">
        <v>0.18</v>
      </c>
      <c r="F389">
        <v>22</v>
      </c>
      <c r="G389">
        <v>11882353</v>
      </c>
      <c r="H389">
        <v>214186613</v>
      </c>
      <c r="I389">
        <v>431833</v>
      </c>
      <c r="J389">
        <v>728440</v>
      </c>
      <c r="K389">
        <v>0</v>
      </c>
      <c r="L389">
        <v>343738</v>
      </c>
      <c r="M389">
        <v>586840</v>
      </c>
      <c r="N389">
        <v>9242997</v>
      </c>
      <c r="O389">
        <v>10701</v>
      </c>
      <c r="P389">
        <v>38787</v>
      </c>
      <c r="Q389">
        <v>0</v>
      </c>
      <c r="R389">
        <v>13202</v>
      </c>
      <c r="S389" t="s">
        <v>1136</v>
      </c>
      <c r="T389" s="4">
        <v>1.2999999999999999E-3</v>
      </c>
      <c r="U389" t="s">
        <v>1137</v>
      </c>
      <c r="V389" s="4">
        <v>5.0000000000000001E-3</v>
      </c>
      <c r="W389" t="s">
        <v>1138</v>
      </c>
      <c r="X389" s="4">
        <v>0</v>
      </c>
      <c r="Y389" t="s">
        <v>1137</v>
      </c>
      <c r="Z389" s="4">
        <v>1E-3</v>
      </c>
      <c r="AA389" t="s">
        <v>1139</v>
      </c>
      <c r="AB389" s="4">
        <v>1.2999999999999999E-3</v>
      </c>
      <c r="AC389" t="s">
        <v>1137</v>
      </c>
      <c r="AD389" t="s">
        <v>1157</v>
      </c>
    </row>
    <row r="390" spans="1:30" hidden="1" x14ac:dyDescent="0.55000000000000004">
      <c r="A390">
        <v>6903066400</v>
      </c>
      <c r="B390">
        <v>9</v>
      </c>
      <c r="C390">
        <v>883207</v>
      </c>
      <c r="D390" t="s">
        <v>1135</v>
      </c>
      <c r="E390">
        <v>0.18</v>
      </c>
      <c r="F390">
        <v>22</v>
      </c>
      <c r="G390">
        <v>11364604</v>
      </c>
      <c r="H390">
        <v>214700000</v>
      </c>
      <c r="I390">
        <v>609980</v>
      </c>
      <c r="J390">
        <v>753732</v>
      </c>
      <c r="K390">
        <v>0</v>
      </c>
      <c r="L390">
        <v>335293</v>
      </c>
      <c r="M390">
        <v>563025</v>
      </c>
      <c r="N390">
        <v>9266559</v>
      </c>
      <c r="O390">
        <v>17913</v>
      </c>
      <c r="P390">
        <v>33008</v>
      </c>
      <c r="Q390">
        <v>0</v>
      </c>
      <c r="R390">
        <v>14643</v>
      </c>
      <c r="S390" t="s">
        <v>1136</v>
      </c>
      <c r="T390" s="4">
        <v>2.9999999999999997E-4</v>
      </c>
      <c r="U390" t="s">
        <v>1137</v>
      </c>
      <c r="V390" s="4">
        <v>5.1000000000000004E-3</v>
      </c>
      <c r="W390" t="s">
        <v>1138</v>
      </c>
      <c r="X390" s="4">
        <v>6.9999999999999999E-4</v>
      </c>
      <c r="Y390" t="s">
        <v>1137</v>
      </c>
      <c r="Z390" s="4">
        <v>1.8E-3</v>
      </c>
      <c r="AA390" t="s">
        <v>1139</v>
      </c>
      <c r="AB390" s="4">
        <v>1.4E-3</v>
      </c>
      <c r="AC390" t="s">
        <v>1137</v>
      </c>
      <c r="AD390" t="s">
        <v>1164</v>
      </c>
    </row>
    <row r="391" spans="1:30" hidden="1" x14ac:dyDescent="0.55000000000000004">
      <c r="A391">
        <v>6903073585</v>
      </c>
      <c r="B391">
        <v>5</v>
      </c>
      <c r="C391">
        <v>883207</v>
      </c>
      <c r="D391" t="s">
        <v>1135</v>
      </c>
      <c r="E391">
        <v>0.18</v>
      </c>
      <c r="F391">
        <v>22</v>
      </c>
      <c r="G391">
        <v>10659322</v>
      </c>
      <c r="H391">
        <v>215409924</v>
      </c>
      <c r="I391">
        <v>421670</v>
      </c>
      <c r="J391">
        <v>703808</v>
      </c>
      <c r="K391">
        <v>0</v>
      </c>
      <c r="L391">
        <v>345074</v>
      </c>
      <c r="M391">
        <v>570066</v>
      </c>
      <c r="N391">
        <v>9259614</v>
      </c>
      <c r="O391">
        <v>12632</v>
      </c>
      <c r="P391">
        <v>37493</v>
      </c>
      <c r="Q391">
        <v>0</v>
      </c>
      <c r="R391">
        <v>20233</v>
      </c>
      <c r="S391" t="s">
        <v>1136</v>
      </c>
      <c r="T391" s="4">
        <v>1.1000000000000001E-3</v>
      </c>
      <c r="U391" t="s">
        <v>1137</v>
      </c>
      <c r="V391" s="4">
        <v>5.0000000000000001E-3</v>
      </c>
      <c r="W391" t="s">
        <v>1138</v>
      </c>
      <c r="X391" s="4">
        <v>1.8E-3</v>
      </c>
      <c r="Y391" t="s">
        <v>1137</v>
      </c>
      <c r="Z391" s="4">
        <v>1.1999999999999999E-3</v>
      </c>
      <c r="AA391" t="s">
        <v>1139</v>
      </c>
      <c r="AB391" s="4">
        <v>1.1999999999999999E-3</v>
      </c>
      <c r="AC391" t="s">
        <v>1137</v>
      </c>
      <c r="AD391" t="s">
        <v>1184</v>
      </c>
    </row>
    <row r="392" spans="1:30" x14ac:dyDescent="0.55000000000000004">
      <c r="A392">
        <v>6903171223</v>
      </c>
      <c r="B392">
        <v>17</v>
      </c>
      <c r="C392">
        <v>883208</v>
      </c>
      <c r="D392" t="s">
        <v>1135</v>
      </c>
      <c r="E392">
        <v>0.18</v>
      </c>
      <c r="F392">
        <v>22</v>
      </c>
      <c r="G392">
        <v>10878080</v>
      </c>
      <c r="H392">
        <v>215202108</v>
      </c>
      <c r="I392">
        <v>491192</v>
      </c>
      <c r="J392">
        <v>716424</v>
      </c>
      <c r="K392">
        <v>0</v>
      </c>
      <c r="L392">
        <v>333518</v>
      </c>
      <c r="M392">
        <v>575736</v>
      </c>
      <c r="N392">
        <v>9251977</v>
      </c>
      <c r="O392">
        <v>15544</v>
      </c>
      <c r="P392">
        <v>31187</v>
      </c>
      <c r="Q392">
        <v>0</v>
      </c>
      <c r="R392">
        <v>11429</v>
      </c>
      <c r="S392" t="s">
        <v>1136</v>
      </c>
      <c r="T392" s="4">
        <v>1.5E-3</v>
      </c>
      <c r="U392" t="s">
        <v>1137</v>
      </c>
      <c r="V392" s="4">
        <v>4.7000000000000002E-3</v>
      </c>
      <c r="W392" t="s">
        <v>1138</v>
      </c>
      <c r="X392" s="4">
        <v>2.0000000000000001E-4</v>
      </c>
      <c r="Y392" t="s">
        <v>1137</v>
      </c>
      <c r="Z392" s="4">
        <v>1.5E-3</v>
      </c>
      <c r="AA392" t="s">
        <v>1139</v>
      </c>
      <c r="AB392" s="4">
        <v>1.1999999999999999E-3</v>
      </c>
      <c r="AC392" t="s">
        <v>1137</v>
      </c>
      <c r="AD392" t="s">
        <v>1205</v>
      </c>
    </row>
  </sheetData>
  <autoFilter ref="A1:AD392">
    <filterColumn colId="1">
      <filters>
        <filter val="17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tabSelected="1" workbookViewId="0">
      <selection activeCell="H479" sqref="H479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22" s="8" customFormat="1" x14ac:dyDescent="0.55000000000000004">
      <c r="A1" s="7"/>
      <c r="C1" s="9" t="s">
        <v>1234</v>
      </c>
      <c r="D1" s="9"/>
      <c r="E1" s="9"/>
      <c r="F1" s="9"/>
      <c r="H1" s="10"/>
      <c r="I1" s="10"/>
      <c r="J1" s="10"/>
      <c r="K1" s="10"/>
      <c r="L1" s="11"/>
      <c r="N1" s="12"/>
      <c r="O1" s="13"/>
      <c r="P1" s="13"/>
      <c r="R1" s="14"/>
      <c r="S1" s="14"/>
      <c r="T1" s="14"/>
      <c r="U1" s="14"/>
      <c r="V1" s="15"/>
    </row>
    <row r="2" spans="1:22" s="8" customFormat="1" x14ac:dyDescent="0.55000000000000004">
      <c r="A2" s="7"/>
      <c r="C2" s="8" t="s">
        <v>1235</v>
      </c>
      <c r="D2" s="8" t="s">
        <v>1236</v>
      </c>
      <c r="E2" s="8" t="s">
        <v>1237</v>
      </c>
      <c r="F2" s="8" t="s">
        <v>1238</v>
      </c>
      <c r="H2" s="10" t="s">
        <v>1239</v>
      </c>
      <c r="I2" s="10"/>
      <c r="J2" s="10"/>
      <c r="K2" s="10"/>
      <c r="L2" s="11"/>
      <c r="N2" s="12" t="s">
        <v>1240</v>
      </c>
      <c r="O2" s="13"/>
      <c r="P2" s="13"/>
      <c r="R2" s="16" t="s">
        <v>1241</v>
      </c>
      <c r="S2" s="17"/>
      <c r="T2" s="17"/>
      <c r="U2" s="17"/>
      <c r="V2" s="18"/>
    </row>
    <row r="3" spans="1:22" ht="15.75" customHeight="1" x14ac:dyDescent="0.55000000000000004">
      <c r="A3" s="19" t="s">
        <v>1242</v>
      </c>
      <c r="B3">
        <v>5</v>
      </c>
      <c r="C3" s="20">
        <v>190590</v>
      </c>
      <c r="D3" s="20">
        <v>9639631</v>
      </c>
      <c r="E3" s="20">
        <v>25231</v>
      </c>
      <c r="F3" s="20">
        <v>96980</v>
      </c>
      <c r="G3" t="s">
        <v>1243</v>
      </c>
      <c r="H3" s="21" t="s">
        <v>1228</v>
      </c>
      <c r="I3" s="21" t="s">
        <v>1229</v>
      </c>
      <c r="J3" s="21" t="s">
        <v>1244</v>
      </c>
      <c r="K3" s="21" t="s">
        <v>1245</v>
      </c>
      <c r="L3" s="21" t="s">
        <v>1246</v>
      </c>
      <c r="M3" s="21" t="s">
        <v>1243</v>
      </c>
      <c r="N3" s="22" t="s">
        <v>1244</v>
      </c>
      <c r="O3" s="22" t="s">
        <v>1245</v>
      </c>
      <c r="P3" s="23" t="s">
        <v>1246</v>
      </c>
      <c r="Q3" s="21"/>
      <c r="R3" s="21" t="s">
        <v>1228</v>
      </c>
      <c r="S3" s="21" t="s">
        <v>1229</v>
      </c>
      <c r="T3" s="21" t="s">
        <v>1244</v>
      </c>
      <c r="U3" s="21" t="s">
        <v>1245</v>
      </c>
      <c r="V3" s="21" t="s">
        <v>1246</v>
      </c>
    </row>
    <row r="4" spans="1:22" x14ac:dyDescent="0.55000000000000004">
      <c r="A4" s="19"/>
      <c r="B4">
        <v>10</v>
      </c>
      <c r="C4" s="20">
        <v>621992</v>
      </c>
      <c r="D4" s="20">
        <v>19038035</v>
      </c>
      <c r="E4" s="20">
        <v>48671</v>
      </c>
      <c r="F4" s="20">
        <v>140218</v>
      </c>
      <c r="G4">
        <v>10</v>
      </c>
      <c r="H4" s="24">
        <f>(C4-C3)*0.33*3/32768/300</f>
        <v>4.344563598632812E-2</v>
      </c>
      <c r="I4" s="24">
        <f>(D4-D3)*0.0011*3/327680/30</f>
        <v>3.1549818115234377E-3</v>
      </c>
      <c r="J4" s="24">
        <f>(E4-E3)*17.4*3/327680/30</f>
        <v>0.12446777343749997</v>
      </c>
      <c r="K4" s="24">
        <f>(F4-F3)*18.8*3/327680/30</f>
        <v>0.24806958007812502</v>
      </c>
      <c r="L4" s="24">
        <f>SUM(H4:K4)</f>
        <v>0.41913797131347652</v>
      </c>
      <c r="M4">
        <v>10</v>
      </c>
      <c r="N4" s="25">
        <f>(E4-E3)/(C4-C3+D4-D3)</f>
        <v>2.3845841922007414E-3</v>
      </c>
      <c r="O4" s="25">
        <f>(F4-F3)/(C4-C3+D4-D3)</f>
        <v>4.3986625982242169E-3</v>
      </c>
      <c r="P4" s="26">
        <f t="shared" ref="P4:P8" si="0">SUM(N4:O4)</f>
        <v>6.7832467904249578E-3</v>
      </c>
      <c r="Q4">
        <v>10</v>
      </c>
      <c r="R4" s="24">
        <f>(C4-C$3)*0.33*3/32768</f>
        <v>13.033690795898437</v>
      </c>
      <c r="S4" s="24">
        <f>(D4-D$3)*0.0011*3/32768</f>
        <v>0.94649454345703132</v>
      </c>
      <c r="T4" s="24">
        <f>(E4-E$3)*17.4*3/32768</f>
        <v>37.340332031249993</v>
      </c>
      <c r="U4" s="24">
        <f>(E4-E$3)*18.8*3/32768</f>
        <v>40.3447265625</v>
      </c>
      <c r="V4" s="24">
        <f t="shared" ref="V4:V8" si="1">SUM(R4:U4)</f>
        <v>91.665243933105458</v>
      </c>
    </row>
    <row r="5" spans="1:22" x14ac:dyDescent="0.55000000000000004">
      <c r="A5" s="19"/>
      <c r="B5">
        <v>15</v>
      </c>
      <c r="C5" s="20">
        <v>981115</v>
      </c>
      <c r="D5" s="20">
        <v>28508484</v>
      </c>
      <c r="E5" s="20">
        <v>49216</v>
      </c>
      <c r="F5" s="20">
        <v>151609</v>
      </c>
      <c r="G5">
        <v>15</v>
      </c>
      <c r="H5" s="24">
        <f t="shared" ref="H5:H25" si="2">(C5-C4)*0.33*3/32768/300</f>
        <v>3.6166561889648438E-2</v>
      </c>
      <c r="I5" s="24">
        <f t="shared" ref="I5:I24" si="3">(D5-D4)*0.0011*3/327680/30</f>
        <v>3.1791668395996097E-3</v>
      </c>
      <c r="J5" s="24">
        <f t="shared" ref="J5:J24" si="4">(E5-E4)*17.4*3/327680/30</f>
        <v>2.8939819335937499E-3</v>
      </c>
      <c r="K5" s="24">
        <f t="shared" ref="K5:K24" si="5">(F5-F4)*18.8*3/327680/30</f>
        <v>6.5353637695312508E-2</v>
      </c>
      <c r="L5" s="24">
        <f t="shared" ref="L5:L25" si="6">SUM(H5:K5)</f>
        <v>0.1075933483581543</v>
      </c>
      <c r="M5">
        <v>15</v>
      </c>
      <c r="N5" s="25">
        <f t="shared" ref="N5:N25" si="7">(E5-E4)/(C5-C4+D5-D4)</f>
        <v>5.5444936971823391E-5</v>
      </c>
      <c r="O5" s="25">
        <f t="shared" ref="O5:O25" si="8">(F5-F4)/(C5-C4+D5-D4)</f>
        <v>1.1588500496257619E-3</v>
      </c>
      <c r="P5" s="26">
        <f t="shared" si="0"/>
        <v>1.2142949865975854E-3</v>
      </c>
      <c r="Q5">
        <v>15</v>
      </c>
      <c r="R5" s="24">
        <f t="shared" ref="R5:R25" si="9">(C5-C$3)*0.33*3/32768</f>
        <v>23.883659362792969</v>
      </c>
      <c r="S5" s="24">
        <f t="shared" ref="S5:S25" si="10">(D5-D$3)*0.0011*3/32768</f>
        <v>1.9002445953369143</v>
      </c>
      <c r="T5" s="24">
        <f t="shared" ref="T5:T25" si="11">(E5-E$3)*17.4*3/32768</f>
        <v>38.208526611328118</v>
      </c>
      <c r="U5" s="24">
        <f t="shared" ref="U5:U25" si="12">(E5-E$3)*18.8*3/32768</f>
        <v>41.28277587890625</v>
      </c>
      <c r="V5" s="24">
        <f t="shared" si="1"/>
        <v>105.27520644836426</v>
      </c>
    </row>
    <row r="6" spans="1:22" x14ac:dyDescent="0.55000000000000004">
      <c r="A6" s="19"/>
      <c r="B6">
        <v>20</v>
      </c>
      <c r="C6" s="20">
        <v>1500168</v>
      </c>
      <c r="D6" s="20">
        <v>37816968</v>
      </c>
      <c r="E6" s="20">
        <v>131093</v>
      </c>
      <c r="F6" s="20">
        <v>195427</v>
      </c>
      <c r="G6">
        <v>20</v>
      </c>
      <c r="H6" s="24">
        <f t="shared" si="2"/>
        <v>5.227279357910157E-2</v>
      </c>
      <c r="I6" s="24">
        <f t="shared" si="3"/>
        <v>3.1247962646484381E-3</v>
      </c>
      <c r="J6" s="24">
        <f t="shared" si="4"/>
        <v>0.43477166748046869</v>
      </c>
      <c r="K6" s="24">
        <f t="shared" si="5"/>
        <v>0.25139721679687504</v>
      </c>
      <c r="L6" s="24">
        <f t="shared" si="6"/>
        <v>0.74156647412109367</v>
      </c>
      <c r="M6">
        <v>20</v>
      </c>
      <c r="N6" s="25">
        <f t="shared" si="7"/>
        <v>8.3313855750428625E-3</v>
      </c>
      <c r="O6" s="25">
        <f t="shared" si="8"/>
        <v>4.4586960089796658E-3</v>
      </c>
      <c r="P6" s="26">
        <f t="shared" si="0"/>
        <v>1.2790081584022528E-2</v>
      </c>
      <c r="Q6">
        <v>20</v>
      </c>
      <c r="R6" s="24">
        <f t="shared" si="9"/>
        <v>39.565497436523444</v>
      </c>
      <c r="S6" s="24">
        <f t="shared" si="10"/>
        <v>2.8376834747314454</v>
      </c>
      <c r="T6" s="24">
        <f t="shared" si="11"/>
        <v>168.64002685546873</v>
      </c>
      <c r="U6" s="24">
        <f t="shared" si="12"/>
        <v>182.20876464843752</v>
      </c>
      <c r="V6" s="24">
        <f t="shared" si="1"/>
        <v>393.25197241516116</v>
      </c>
    </row>
    <row r="7" spans="1:22" x14ac:dyDescent="0.55000000000000004">
      <c r="A7" s="19"/>
      <c r="B7">
        <v>25</v>
      </c>
      <c r="C7" s="20">
        <v>1999651</v>
      </c>
      <c r="D7" s="20">
        <v>47145151</v>
      </c>
      <c r="E7" s="20">
        <v>182812</v>
      </c>
      <c r="F7" s="20">
        <v>221601</v>
      </c>
      <c r="G7">
        <v>25</v>
      </c>
      <c r="H7" s="24">
        <f t="shared" si="2"/>
        <v>5.0301937866210941E-2</v>
      </c>
      <c r="I7" s="24">
        <f t="shared" si="3"/>
        <v>3.1314090881347655E-3</v>
      </c>
      <c r="J7" s="24">
        <f t="shared" si="4"/>
        <v>0.27463092041015624</v>
      </c>
      <c r="K7" s="24">
        <f t="shared" si="5"/>
        <v>0.15016821289062501</v>
      </c>
      <c r="L7" s="24">
        <f t="shared" si="6"/>
        <v>0.47823248025512699</v>
      </c>
      <c r="M7">
        <v>25</v>
      </c>
      <c r="N7" s="25">
        <f t="shared" si="7"/>
        <v>5.262592359162389E-3</v>
      </c>
      <c r="O7" s="25">
        <f t="shared" si="8"/>
        <v>2.6632976741374809E-3</v>
      </c>
      <c r="P7" s="26">
        <f t="shared" si="0"/>
        <v>7.9258900332998695E-3</v>
      </c>
      <c r="Q7">
        <v>25</v>
      </c>
      <c r="R7" s="24">
        <f t="shared" si="9"/>
        <v>54.656078796386723</v>
      </c>
      <c r="S7" s="24">
        <f t="shared" si="10"/>
        <v>3.777106201171875</v>
      </c>
      <c r="T7" s="24">
        <f t="shared" si="11"/>
        <v>251.0293029785156</v>
      </c>
      <c r="U7" s="24">
        <f t="shared" si="12"/>
        <v>271.22706298828126</v>
      </c>
      <c r="V7" s="24">
        <f t="shared" si="1"/>
        <v>580.68955096435548</v>
      </c>
    </row>
    <row r="8" spans="1:22" x14ac:dyDescent="0.55000000000000004">
      <c r="A8" s="19"/>
      <c r="B8">
        <v>30</v>
      </c>
      <c r="C8" s="20">
        <v>2418161</v>
      </c>
      <c r="D8" s="20">
        <v>56554238</v>
      </c>
      <c r="E8" s="20">
        <v>184715</v>
      </c>
      <c r="F8" s="20">
        <v>228607</v>
      </c>
      <c r="G8">
        <v>30</v>
      </c>
      <c r="H8" s="24">
        <f t="shared" si="2"/>
        <v>4.2147308349609378E-2</v>
      </c>
      <c r="I8" s="24">
        <f t="shared" si="3"/>
        <v>3.1585680236816413E-3</v>
      </c>
      <c r="J8" s="24">
        <f t="shared" si="4"/>
        <v>1.010504150390625E-2</v>
      </c>
      <c r="K8" s="24">
        <f t="shared" si="5"/>
        <v>4.0195556640625005E-2</v>
      </c>
      <c r="L8" s="24">
        <f t="shared" si="6"/>
        <v>9.5606474517822282E-2</v>
      </c>
      <c r="M8">
        <v>30</v>
      </c>
      <c r="N8" s="25">
        <f t="shared" si="7"/>
        <v>1.9363838382872232E-4</v>
      </c>
      <c r="O8" s="25">
        <f t="shared" si="8"/>
        <v>7.128904451413708E-4</v>
      </c>
      <c r="P8" s="26">
        <f t="shared" si="0"/>
        <v>9.0652882897009307E-4</v>
      </c>
      <c r="Q8">
        <v>30</v>
      </c>
      <c r="R8" s="24">
        <f t="shared" si="9"/>
        <v>67.300271301269532</v>
      </c>
      <c r="S8" s="24">
        <f t="shared" si="10"/>
        <v>4.7246766082763667</v>
      </c>
      <c r="T8" s="24">
        <f t="shared" si="11"/>
        <v>254.06081542968747</v>
      </c>
      <c r="U8" s="24">
        <f t="shared" si="12"/>
        <v>274.50249023437505</v>
      </c>
      <c r="V8" s="24">
        <f t="shared" si="1"/>
        <v>600.58825357360843</v>
      </c>
    </row>
    <row r="9" spans="1:22" x14ac:dyDescent="0.55000000000000004">
      <c r="B9">
        <v>35</v>
      </c>
      <c r="C9" s="27">
        <v>2908460</v>
      </c>
      <c r="D9" s="27">
        <v>65894027</v>
      </c>
      <c r="E9" s="27">
        <v>203579</v>
      </c>
      <c r="F9" s="27">
        <v>242008</v>
      </c>
      <c r="G9">
        <v>35</v>
      </c>
      <c r="H9" s="24">
        <f t="shared" si="2"/>
        <v>4.9377035522460935E-2</v>
      </c>
      <c r="I9" s="24">
        <f t="shared" si="3"/>
        <v>3.1353051452636723E-3</v>
      </c>
      <c r="J9" s="24">
        <f t="shared" si="4"/>
        <v>0.10016894531249999</v>
      </c>
      <c r="K9" s="24">
        <f t="shared" si="5"/>
        <v>7.6885620117187498E-2</v>
      </c>
      <c r="L9" s="24">
        <f t="shared" si="6"/>
        <v>0.22956690609741209</v>
      </c>
      <c r="N9" s="25">
        <f t="shared" si="7"/>
        <v>1.919006218459082E-3</v>
      </c>
      <c r="O9" s="25">
        <f t="shared" si="8"/>
        <v>1.363263482483575E-3</v>
      </c>
      <c r="P9" s="26">
        <f t="shared" ref="P9:P25" si="13">SUM(N9:O9)</f>
        <v>3.2822697009426572E-3</v>
      </c>
      <c r="R9" s="24">
        <f t="shared" si="9"/>
        <v>82.113381958007821</v>
      </c>
      <c r="S9" s="24">
        <f t="shared" si="10"/>
        <v>5.6652681518554697</v>
      </c>
      <c r="T9" s="24">
        <f t="shared" si="11"/>
        <v>284.11149902343749</v>
      </c>
      <c r="U9" s="24">
        <f t="shared" si="12"/>
        <v>306.97104492187498</v>
      </c>
      <c r="V9" s="24">
        <f t="shared" ref="V9:V25" si="14">SUM(R9:U9)</f>
        <v>678.8611940551757</v>
      </c>
    </row>
    <row r="10" spans="1:22" x14ac:dyDescent="0.55000000000000004">
      <c r="B10">
        <v>40</v>
      </c>
      <c r="C10" s="27">
        <v>3417599</v>
      </c>
      <c r="D10" s="27">
        <v>75212438</v>
      </c>
      <c r="E10" s="27">
        <v>222288</v>
      </c>
      <c r="F10" s="27">
        <v>256408</v>
      </c>
      <c r="G10">
        <v>40</v>
      </c>
      <c r="H10" s="24">
        <f t="shared" si="2"/>
        <v>5.1274374389648436E-2</v>
      </c>
      <c r="I10" s="24">
        <f t="shared" si="3"/>
        <v>3.1281286926269536E-3</v>
      </c>
      <c r="J10" s="24">
        <f t="shared" si="4"/>
        <v>9.934588623046875E-2</v>
      </c>
      <c r="K10" s="24">
        <f t="shared" si="5"/>
        <v>8.2617187499999994E-2</v>
      </c>
      <c r="L10" s="24">
        <f t="shared" si="6"/>
        <v>0.23636557681274414</v>
      </c>
      <c r="N10" s="25">
        <f t="shared" si="7"/>
        <v>1.9037298207589888E-3</v>
      </c>
      <c r="O10" s="25">
        <f t="shared" si="8"/>
        <v>1.4652685562525757E-3</v>
      </c>
      <c r="P10" s="26">
        <f t="shared" si="13"/>
        <v>3.3689983770115645E-3</v>
      </c>
      <c r="R10" s="24">
        <f t="shared" si="9"/>
        <v>97.495694274902348</v>
      </c>
      <c r="S10" s="24">
        <f t="shared" si="10"/>
        <v>6.603706759643555</v>
      </c>
      <c r="T10" s="24">
        <f t="shared" si="11"/>
        <v>313.91526489257808</v>
      </c>
      <c r="U10" s="24">
        <f t="shared" si="12"/>
        <v>339.17281494140627</v>
      </c>
      <c r="V10" s="24">
        <f t="shared" si="14"/>
        <v>757.1874808685302</v>
      </c>
    </row>
    <row r="11" spans="1:22" x14ac:dyDescent="0.55000000000000004">
      <c r="B11">
        <v>45</v>
      </c>
      <c r="C11" s="27">
        <v>3911012</v>
      </c>
      <c r="D11" s="27">
        <v>84549165</v>
      </c>
      <c r="E11" s="27">
        <v>228678</v>
      </c>
      <c r="F11" s="27">
        <v>265358</v>
      </c>
      <c r="G11">
        <v>45</v>
      </c>
      <c r="H11" s="24">
        <f t="shared" si="2"/>
        <v>4.9690640258789061E-2</v>
      </c>
      <c r="I11" s="24">
        <f t="shared" si="3"/>
        <v>3.1342772521972657E-3</v>
      </c>
      <c r="J11" s="24">
        <f t="shared" si="4"/>
        <v>3.3931274414062497E-2</v>
      </c>
      <c r="K11" s="24">
        <f t="shared" si="5"/>
        <v>5.1348876953124997E-2</v>
      </c>
      <c r="L11" s="24">
        <f t="shared" si="6"/>
        <v>0.13810506887817381</v>
      </c>
      <c r="N11" s="25">
        <f t="shared" si="7"/>
        <v>6.5004160673194894E-4</v>
      </c>
      <c r="O11" s="25">
        <f t="shared" si="8"/>
        <v>9.1046516122862946E-4</v>
      </c>
      <c r="P11" s="26">
        <f t="shared" si="13"/>
        <v>1.5605067679605785E-3</v>
      </c>
      <c r="R11" s="24">
        <f t="shared" si="9"/>
        <v>112.40288635253907</v>
      </c>
      <c r="S11" s="24">
        <f t="shared" si="10"/>
        <v>7.5439899353027347</v>
      </c>
      <c r="T11" s="24">
        <f t="shared" si="11"/>
        <v>324.09464721679683</v>
      </c>
      <c r="U11" s="24">
        <f t="shared" si="12"/>
        <v>350.17122802734377</v>
      </c>
      <c r="V11" s="24">
        <f t="shared" si="14"/>
        <v>794.21275153198235</v>
      </c>
    </row>
    <row r="12" spans="1:22" x14ac:dyDescent="0.55000000000000004">
      <c r="B12">
        <v>50</v>
      </c>
      <c r="C12" s="27">
        <v>4435722</v>
      </c>
      <c r="D12" s="27">
        <v>93854257</v>
      </c>
      <c r="E12" s="27">
        <v>248478</v>
      </c>
      <c r="F12" s="27">
        <v>287244</v>
      </c>
      <c r="G12">
        <v>50</v>
      </c>
      <c r="H12" s="24">
        <f t="shared" si="2"/>
        <v>5.2842498779296879E-2</v>
      </c>
      <c r="I12" s="24">
        <f t="shared" si="3"/>
        <v>3.1236575927734377E-3</v>
      </c>
      <c r="J12" s="24">
        <f t="shared" si="4"/>
        <v>0.10513916015624999</v>
      </c>
      <c r="K12" s="24">
        <f t="shared" si="5"/>
        <v>0.12556665039062501</v>
      </c>
      <c r="L12" s="24">
        <f t="shared" si="6"/>
        <v>0.28667196691894531</v>
      </c>
      <c r="N12" s="25">
        <f t="shared" si="7"/>
        <v>2.0142826885017622E-3</v>
      </c>
      <c r="O12" s="25">
        <f t="shared" si="8"/>
        <v>2.226494490936847E-3</v>
      </c>
      <c r="P12" s="26">
        <f t="shared" si="13"/>
        <v>4.2407771794386092E-3</v>
      </c>
      <c r="R12" s="24">
        <f t="shared" si="9"/>
        <v>128.25563598632812</v>
      </c>
      <c r="S12" s="24">
        <f t="shared" si="10"/>
        <v>8.4810872131347654</v>
      </c>
      <c r="T12" s="24">
        <f t="shared" si="11"/>
        <v>355.63639526367183</v>
      </c>
      <c r="U12" s="24">
        <f t="shared" si="12"/>
        <v>384.25081787109377</v>
      </c>
      <c r="V12" s="24">
        <f t="shared" si="14"/>
        <v>876.62393633422846</v>
      </c>
    </row>
    <row r="13" spans="1:22" x14ac:dyDescent="0.55000000000000004">
      <c r="B13">
        <v>55</v>
      </c>
      <c r="C13" s="27">
        <v>4988339</v>
      </c>
      <c r="D13" s="27">
        <v>103131486</v>
      </c>
      <c r="E13" s="27">
        <v>265534</v>
      </c>
      <c r="F13" s="27">
        <v>312669</v>
      </c>
      <c r="G13">
        <v>55</v>
      </c>
      <c r="H13" s="24">
        <f t="shared" si="2"/>
        <v>5.5652957153320318E-2</v>
      </c>
      <c r="I13" s="24">
        <f t="shared" si="3"/>
        <v>3.1143041687011716E-3</v>
      </c>
      <c r="J13" s="24">
        <f t="shared" si="4"/>
        <v>9.056835937499999E-2</v>
      </c>
      <c r="K13" s="24">
        <f t="shared" si="5"/>
        <v>0.14587097167968749</v>
      </c>
      <c r="L13" s="24">
        <f t="shared" si="6"/>
        <v>0.29520659237670899</v>
      </c>
      <c r="N13" s="25">
        <f t="shared" si="7"/>
        <v>1.7351238259480362E-3</v>
      </c>
      <c r="O13" s="25">
        <f t="shared" si="8"/>
        <v>2.5865105109479842E-3</v>
      </c>
      <c r="P13" s="26">
        <f t="shared" si="13"/>
        <v>4.3216343368960202E-3</v>
      </c>
      <c r="R13" s="24">
        <f t="shared" si="9"/>
        <v>144.95152313232424</v>
      </c>
      <c r="S13" s="24">
        <f t="shared" si="10"/>
        <v>9.4153784637451174</v>
      </c>
      <c r="T13" s="24">
        <f t="shared" si="11"/>
        <v>382.80690307617186</v>
      </c>
      <c r="U13" s="24">
        <f t="shared" si="12"/>
        <v>413.60745849609378</v>
      </c>
      <c r="V13" s="24">
        <f t="shared" si="14"/>
        <v>950.78126316833504</v>
      </c>
    </row>
    <row r="14" spans="1:22" x14ac:dyDescent="0.55000000000000004">
      <c r="B14">
        <v>60</v>
      </c>
      <c r="C14" s="27">
        <v>5541893</v>
      </c>
      <c r="D14" s="27">
        <v>112407847</v>
      </c>
      <c r="E14" s="27">
        <v>277885</v>
      </c>
      <c r="F14" s="27">
        <v>341013</v>
      </c>
      <c r="G14">
        <v>60</v>
      </c>
      <c r="H14" s="24">
        <f t="shared" si="2"/>
        <v>5.5747320556640619E-2</v>
      </c>
      <c r="I14" s="24">
        <f t="shared" si="3"/>
        <v>3.1140127868652342E-3</v>
      </c>
      <c r="J14" s="24">
        <f t="shared" si="4"/>
        <v>6.5584533691406238E-2</v>
      </c>
      <c r="K14" s="24">
        <f t="shared" si="5"/>
        <v>0.16261816406250001</v>
      </c>
      <c r="L14" s="24">
        <f t="shared" si="6"/>
        <v>0.28706403109741208</v>
      </c>
      <c r="N14" s="25">
        <f t="shared" si="7"/>
        <v>1.2564706815877858E-3</v>
      </c>
      <c r="O14" s="25">
        <f t="shared" si="8"/>
        <v>2.8834430409622057E-3</v>
      </c>
      <c r="P14" s="26">
        <f t="shared" si="13"/>
        <v>4.1399137225499915E-3</v>
      </c>
      <c r="R14" s="24">
        <f t="shared" si="9"/>
        <v>161.6757192993164</v>
      </c>
      <c r="S14" s="24">
        <f t="shared" si="10"/>
        <v>10.349582299804688</v>
      </c>
      <c r="T14" s="24">
        <f t="shared" si="11"/>
        <v>402.48226318359372</v>
      </c>
      <c r="U14" s="24">
        <f t="shared" si="12"/>
        <v>434.86589355468755</v>
      </c>
      <c r="V14" s="24">
        <f t="shared" si="14"/>
        <v>1009.3734583374023</v>
      </c>
    </row>
    <row r="15" spans="1:22" x14ac:dyDescent="0.55000000000000004">
      <c r="B15">
        <v>65</v>
      </c>
      <c r="C15" s="27">
        <v>6103870</v>
      </c>
      <c r="D15" s="27">
        <v>121675739</v>
      </c>
      <c r="E15" s="27">
        <v>290698</v>
      </c>
      <c r="F15" s="27">
        <v>374397</v>
      </c>
      <c r="G15">
        <v>65</v>
      </c>
      <c r="H15" s="24">
        <f t="shared" si="2"/>
        <v>5.6595584106445308E-2</v>
      </c>
      <c r="I15" s="24">
        <f t="shared" si="3"/>
        <v>3.1111697998046878E-3</v>
      </c>
      <c r="J15" s="24">
        <f t="shared" si="4"/>
        <v>6.803778076171875E-2</v>
      </c>
      <c r="K15" s="24">
        <f t="shared" si="5"/>
        <v>0.1915341796875</v>
      </c>
      <c r="L15" s="24">
        <f t="shared" si="6"/>
        <v>0.31927871435546873</v>
      </c>
      <c r="N15" s="25">
        <f t="shared" si="7"/>
        <v>1.3034761704352317E-3</v>
      </c>
      <c r="O15" s="25">
        <f t="shared" si="8"/>
        <v>3.3961795421688732E-3</v>
      </c>
      <c r="P15" s="26">
        <f t="shared" si="13"/>
        <v>4.6996557126041047E-3</v>
      </c>
      <c r="R15" s="24">
        <f t="shared" si="9"/>
        <v>178.65439453125001</v>
      </c>
      <c r="S15" s="24">
        <f t="shared" si="10"/>
        <v>11.282933239746093</v>
      </c>
      <c r="T15" s="24">
        <f t="shared" si="11"/>
        <v>422.89359741210933</v>
      </c>
      <c r="U15" s="24">
        <f t="shared" si="12"/>
        <v>456.91951904296877</v>
      </c>
      <c r="V15" s="24">
        <f t="shared" si="14"/>
        <v>1069.7504442260743</v>
      </c>
    </row>
    <row r="16" spans="1:22" x14ac:dyDescent="0.55000000000000004">
      <c r="B16">
        <v>70</v>
      </c>
      <c r="C16" s="27">
        <v>6680978</v>
      </c>
      <c r="D16" s="27">
        <v>130928328</v>
      </c>
      <c r="E16" s="27">
        <v>306422</v>
      </c>
      <c r="F16" s="27">
        <v>411057</v>
      </c>
      <c r="G16">
        <v>70</v>
      </c>
      <c r="H16" s="24">
        <f t="shared" si="2"/>
        <v>5.8119396972656251E-2</v>
      </c>
      <c r="I16" s="24">
        <f t="shared" si="3"/>
        <v>3.106032684326172E-3</v>
      </c>
      <c r="J16" s="24">
        <f t="shared" si="4"/>
        <v>8.3495361328125003E-2</v>
      </c>
      <c r="K16" s="24">
        <f t="shared" si="5"/>
        <v>0.21032958984375</v>
      </c>
      <c r="L16" s="24">
        <f t="shared" si="6"/>
        <v>0.35505038082885743</v>
      </c>
      <c r="N16" s="25">
        <f t="shared" si="7"/>
        <v>1.5996423897908553E-3</v>
      </c>
      <c r="O16" s="25">
        <f t="shared" si="8"/>
        <v>3.7295147551343649E-3</v>
      </c>
      <c r="P16" s="26">
        <f t="shared" si="13"/>
        <v>5.3291571449252204E-3</v>
      </c>
      <c r="R16" s="24">
        <f t="shared" si="9"/>
        <v>196.09021362304688</v>
      </c>
      <c r="S16" s="24">
        <f t="shared" si="10"/>
        <v>12.214743045043946</v>
      </c>
      <c r="T16" s="24">
        <f t="shared" si="11"/>
        <v>447.94220581054685</v>
      </c>
      <c r="U16" s="24">
        <f t="shared" si="12"/>
        <v>483.9835327148437</v>
      </c>
      <c r="V16" s="24">
        <f t="shared" si="14"/>
        <v>1140.2306951934813</v>
      </c>
    </row>
    <row r="17" spans="1:22" x14ac:dyDescent="0.55000000000000004">
      <c r="B17">
        <v>75</v>
      </c>
      <c r="C17" s="27">
        <v>7254312</v>
      </c>
      <c r="D17" s="27">
        <v>140182732</v>
      </c>
      <c r="E17" s="27">
        <v>325217</v>
      </c>
      <c r="F17" s="27">
        <v>449947</v>
      </c>
      <c r="G17">
        <v>75</v>
      </c>
      <c r="H17" s="24">
        <f t="shared" si="2"/>
        <v>5.7739324951171879E-2</v>
      </c>
      <c r="I17" s="24">
        <f t="shared" si="3"/>
        <v>3.1066419677734372E-3</v>
      </c>
      <c r="J17" s="24">
        <f t="shared" si="4"/>
        <v>9.9802551269531248E-2</v>
      </c>
      <c r="K17" s="24">
        <f t="shared" si="5"/>
        <v>0.22312377929687502</v>
      </c>
      <c r="L17" s="24">
        <f t="shared" si="6"/>
        <v>0.38377229748535158</v>
      </c>
      <c r="N17" s="25">
        <f t="shared" si="7"/>
        <v>1.9124441453363939E-3</v>
      </c>
      <c r="O17" s="25">
        <f t="shared" si="8"/>
        <v>3.9571669493020673E-3</v>
      </c>
      <c r="P17" s="26">
        <f t="shared" si="13"/>
        <v>5.8696110946384614E-3</v>
      </c>
      <c r="R17" s="24">
        <f t="shared" si="9"/>
        <v>213.41201110839847</v>
      </c>
      <c r="S17" s="24">
        <f t="shared" si="10"/>
        <v>13.146735635375975</v>
      </c>
      <c r="T17" s="24">
        <f t="shared" si="11"/>
        <v>477.88297119140623</v>
      </c>
      <c r="U17" s="24">
        <f t="shared" si="12"/>
        <v>516.33332519531245</v>
      </c>
      <c r="V17" s="24">
        <f t="shared" si="14"/>
        <v>1220.775043130493</v>
      </c>
    </row>
    <row r="18" spans="1:22" x14ac:dyDescent="0.55000000000000004">
      <c r="B18">
        <v>80</v>
      </c>
      <c r="C18" s="27">
        <v>7813616</v>
      </c>
      <c r="D18" s="27">
        <v>149453006</v>
      </c>
      <c r="E18" s="27">
        <v>335014</v>
      </c>
      <c r="F18" s="27">
        <v>482915</v>
      </c>
      <c r="G18">
        <v>80</v>
      </c>
      <c r="H18" s="24">
        <f t="shared" si="2"/>
        <v>5.6326391601562498E-2</v>
      </c>
      <c r="I18" s="24">
        <f t="shared" si="3"/>
        <v>3.1119694213867185E-3</v>
      </c>
      <c r="J18" s="24">
        <f t="shared" si="4"/>
        <v>5.2022644042968746E-2</v>
      </c>
      <c r="K18" s="24">
        <f t="shared" si="5"/>
        <v>0.18914746093750001</v>
      </c>
      <c r="L18" s="24">
        <f t="shared" si="6"/>
        <v>0.30060846600341795</v>
      </c>
      <c r="N18" s="25">
        <f t="shared" si="7"/>
        <v>9.966857173319139E-4</v>
      </c>
      <c r="O18" s="25">
        <f t="shared" si="8"/>
        <v>3.3539588372969828E-3</v>
      </c>
      <c r="P18" s="26">
        <f t="shared" si="13"/>
        <v>4.3506445546288965E-3</v>
      </c>
      <c r="R18" s="24">
        <f t="shared" si="9"/>
        <v>230.30992858886719</v>
      </c>
      <c r="S18" s="24">
        <f t="shared" si="10"/>
        <v>14.080326461791994</v>
      </c>
      <c r="T18" s="24">
        <f t="shared" si="11"/>
        <v>493.48976440429681</v>
      </c>
      <c r="U18" s="24">
        <f t="shared" si="12"/>
        <v>533.19583740234384</v>
      </c>
      <c r="V18" s="24">
        <f t="shared" si="14"/>
        <v>1271.0758568572999</v>
      </c>
    </row>
    <row r="19" spans="1:22" x14ac:dyDescent="0.55000000000000004">
      <c r="B19">
        <v>85</v>
      </c>
      <c r="C19" s="27">
        <v>8412034</v>
      </c>
      <c r="D19" s="27">
        <v>158682324</v>
      </c>
      <c r="E19" s="27">
        <v>355281</v>
      </c>
      <c r="F19" s="27">
        <v>519618</v>
      </c>
      <c r="G19">
        <v>85</v>
      </c>
      <c r="H19" s="24">
        <f t="shared" si="2"/>
        <v>6.0265484619140629E-2</v>
      </c>
      <c r="I19" s="24">
        <f t="shared" si="3"/>
        <v>3.0982207641601566E-3</v>
      </c>
      <c r="J19" s="24">
        <f t="shared" si="4"/>
        <v>0.10761895751953124</v>
      </c>
      <c r="K19" s="24">
        <f t="shared" si="5"/>
        <v>0.21057629394531252</v>
      </c>
      <c r="L19" s="24">
        <f t="shared" si="6"/>
        <v>0.38155895684814456</v>
      </c>
      <c r="N19" s="25">
        <f t="shared" si="7"/>
        <v>2.0622247077048059E-3</v>
      </c>
      <c r="O19" s="25">
        <f t="shared" si="8"/>
        <v>3.7346343043809889E-3</v>
      </c>
      <c r="P19" s="26">
        <f t="shared" si="13"/>
        <v>5.7968590120857947E-3</v>
      </c>
      <c r="R19" s="24">
        <f t="shared" si="9"/>
        <v>248.38957397460939</v>
      </c>
      <c r="S19" s="24">
        <f t="shared" si="10"/>
        <v>15.00979269104004</v>
      </c>
      <c r="T19" s="24">
        <f t="shared" si="11"/>
        <v>525.77545166015614</v>
      </c>
      <c r="U19" s="24">
        <f t="shared" si="12"/>
        <v>568.0792236328125</v>
      </c>
      <c r="V19" s="24">
        <f t="shared" si="14"/>
        <v>1357.254041958618</v>
      </c>
    </row>
    <row r="20" spans="1:22" x14ac:dyDescent="0.55000000000000004">
      <c r="B20">
        <v>90</v>
      </c>
      <c r="C20" s="27">
        <v>8977501</v>
      </c>
      <c r="D20" s="27">
        <v>167946679</v>
      </c>
      <c r="E20" s="27">
        <v>366989</v>
      </c>
      <c r="F20" s="27">
        <v>551281</v>
      </c>
      <c r="G20">
        <v>90</v>
      </c>
      <c r="H20" s="24">
        <f t="shared" si="2"/>
        <v>5.6947055053710942E-2</v>
      </c>
      <c r="I20" s="24">
        <f t="shared" si="3"/>
        <v>3.1099824523925781E-3</v>
      </c>
      <c r="J20" s="24">
        <f t="shared" si="4"/>
        <v>6.2170166015624993E-2</v>
      </c>
      <c r="K20" s="24">
        <f t="shared" si="5"/>
        <v>0.18166027832031251</v>
      </c>
      <c r="L20" s="24">
        <f t="shared" si="6"/>
        <v>0.30388748184204101</v>
      </c>
      <c r="N20" s="25">
        <f t="shared" si="7"/>
        <v>1.1910693805035331E-3</v>
      </c>
      <c r="O20" s="25">
        <f t="shared" si="8"/>
        <v>3.2211163131946846E-3</v>
      </c>
      <c r="P20" s="26">
        <f t="shared" si="13"/>
        <v>4.4121856936982177E-3</v>
      </c>
      <c r="R20" s="24">
        <f t="shared" si="9"/>
        <v>265.47369049072267</v>
      </c>
      <c r="S20" s="24">
        <f t="shared" si="10"/>
        <v>15.942787426757814</v>
      </c>
      <c r="T20" s="24">
        <f t="shared" si="11"/>
        <v>544.42650146484368</v>
      </c>
      <c r="U20" s="24">
        <f t="shared" si="12"/>
        <v>588.23093261718759</v>
      </c>
      <c r="V20" s="24">
        <f t="shared" si="14"/>
        <v>1414.0739119995119</v>
      </c>
    </row>
    <row r="21" spans="1:22" x14ac:dyDescent="0.55000000000000004">
      <c r="B21">
        <v>95</v>
      </c>
      <c r="C21" s="27">
        <v>9553072</v>
      </c>
      <c r="D21" s="27">
        <v>177200849</v>
      </c>
      <c r="E21" s="27">
        <v>378249</v>
      </c>
      <c r="F21" s="27">
        <v>584575</v>
      </c>
      <c r="G21">
        <v>95</v>
      </c>
      <c r="H21" s="24">
        <f t="shared" si="2"/>
        <v>5.7964608764648443E-2</v>
      </c>
      <c r="I21" s="24">
        <f t="shared" si="3"/>
        <v>3.106563415527344E-3</v>
      </c>
      <c r="J21" s="24">
        <f t="shared" si="4"/>
        <v>5.9791259765624986E-2</v>
      </c>
      <c r="K21" s="24">
        <f t="shared" si="5"/>
        <v>0.191017822265625</v>
      </c>
      <c r="L21" s="24">
        <f t="shared" si="6"/>
        <v>0.31188025421142573</v>
      </c>
      <c r="N21" s="25">
        <f t="shared" si="7"/>
        <v>1.1455032233300959E-3</v>
      </c>
      <c r="O21" s="25">
        <f t="shared" si="8"/>
        <v>3.3870678790010847E-3</v>
      </c>
      <c r="P21" s="26">
        <f t="shared" si="13"/>
        <v>4.5325711023311809E-3</v>
      </c>
      <c r="R21" s="24">
        <f t="shared" si="9"/>
        <v>282.86307312011718</v>
      </c>
      <c r="S21" s="24">
        <f t="shared" si="10"/>
        <v>16.874756451416019</v>
      </c>
      <c r="T21" s="24">
        <f t="shared" si="11"/>
        <v>562.36387939453118</v>
      </c>
      <c r="U21" s="24">
        <f t="shared" si="12"/>
        <v>607.61154785156259</v>
      </c>
      <c r="V21" s="24">
        <f t="shared" si="14"/>
        <v>1469.7132568176271</v>
      </c>
    </row>
    <row r="22" spans="1:22" x14ac:dyDescent="0.55000000000000004">
      <c r="B22">
        <v>100</v>
      </c>
      <c r="C22" s="27">
        <v>10123980</v>
      </c>
      <c r="D22" s="27">
        <v>186457462</v>
      </c>
      <c r="E22" s="27">
        <v>391032</v>
      </c>
      <c r="F22" s="27">
        <v>620763</v>
      </c>
      <c r="G22">
        <v>100</v>
      </c>
      <c r="H22" s="24">
        <f t="shared" si="2"/>
        <v>5.7495007324218757E-2</v>
      </c>
      <c r="I22" s="24">
        <f t="shared" si="3"/>
        <v>3.107383514404297E-3</v>
      </c>
      <c r="J22" s="24">
        <f t="shared" si="4"/>
        <v>6.7878479003906242E-2</v>
      </c>
      <c r="K22" s="24">
        <f t="shared" si="5"/>
        <v>0.20762158203125</v>
      </c>
      <c r="L22" s="24">
        <f t="shared" si="6"/>
        <v>0.3361024518737793</v>
      </c>
      <c r="N22" s="25">
        <f t="shared" si="7"/>
        <v>1.3007349462799418E-3</v>
      </c>
      <c r="O22" s="25">
        <f t="shared" si="8"/>
        <v>3.6823121517623823E-3</v>
      </c>
      <c r="P22" s="26">
        <f t="shared" si="13"/>
        <v>4.9830470980423243E-3</v>
      </c>
      <c r="R22" s="24">
        <f t="shared" si="9"/>
        <v>300.11157531738286</v>
      </c>
      <c r="S22" s="24">
        <f t="shared" si="10"/>
        <v>17.806971505737305</v>
      </c>
      <c r="T22" s="24">
        <f t="shared" si="11"/>
        <v>582.7274230957031</v>
      </c>
      <c r="U22" s="24">
        <f t="shared" si="12"/>
        <v>629.6135375976562</v>
      </c>
      <c r="V22" s="24">
        <f t="shared" si="14"/>
        <v>1530.2595075164795</v>
      </c>
    </row>
    <row r="23" spans="1:22" x14ac:dyDescent="0.55000000000000004">
      <c r="B23">
        <v>105</v>
      </c>
      <c r="C23" s="27">
        <v>10696553</v>
      </c>
      <c r="D23" s="27">
        <v>195714707</v>
      </c>
      <c r="E23" s="27">
        <v>405644</v>
      </c>
      <c r="F23" s="27">
        <v>650988</v>
      </c>
      <c r="G23">
        <v>105</v>
      </c>
      <c r="H23" s="24">
        <f t="shared" si="2"/>
        <v>5.7662686157226563E-2</v>
      </c>
      <c r="I23" s="24">
        <f t="shared" si="3"/>
        <v>3.1075956726074228E-3</v>
      </c>
      <c r="J23" s="24">
        <f t="shared" si="4"/>
        <v>7.7590576171874981E-2</v>
      </c>
      <c r="K23" s="24">
        <f t="shared" si="5"/>
        <v>0.17341003417968751</v>
      </c>
      <c r="L23" s="24">
        <f t="shared" si="6"/>
        <v>0.31177089218139648</v>
      </c>
      <c r="N23" s="25">
        <f t="shared" si="7"/>
        <v>1.4864975119580038E-3</v>
      </c>
      <c r="O23" s="25">
        <f t="shared" si="8"/>
        <v>3.0748280385252303E-3</v>
      </c>
      <c r="P23" s="26">
        <f t="shared" si="13"/>
        <v>4.5613255504832343E-3</v>
      </c>
      <c r="R23" s="24">
        <f t="shared" si="9"/>
        <v>317.41038116455081</v>
      </c>
      <c r="S23" s="24">
        <f t="shared" si="10"/>
        <v>18.739250207519532</v>
      </c>
      <c r="T23" s="24">
        <f t="shared" si="11"/>
        <v>606.00459594726556</v>
      </c>
      <c r="U23" s="24">
        <f t="shared" si="12"/>
        <v>654.76358642578134</v>
      </c>
      <c r="V23" s="24">
        <f t="shared" si="14"/>
        <v>1596.9178137451172</v>
      </c>
    </row>
    <row r="24" spans="1:22" x14ac:dyDescent="0.55000000000000004">
      <c r="B24">
        <v>110</v>
      </c>
      <c r="C24" s="27">
        <v>11295510</v>
      </c>
      <c r="D24" s="27">
        <v>204943616</v>
      </c>
      <c r="E24" s="27">
        <v>421132</v>
      </c>
      <c r="F24" s="27">
        <v>689653</v>
      </c>
      <c r="G24">
        <v>110</v>
      </c>
      <c r="H24" s="24">
        <f t="shared" si="2"/>
        <v>6.0319766235351555E-2</v>
      </c>
      <c r="I24" s="24">
        <f t="shared" si="3"/>
        <v>3.098083465576172E-3</v>
      </c>
      <c r="J24" s="24">
        <f t="shared" si="4"/>
        <v>8.224218749999998E-2</v>
      </c>
      <c r="K24" s="24">
        <f t="shared" si="5"/>
        <v>0.22183288574218751</v>
      </c>
      <c r="L24" s="24">
        <f t="shared" si="6"/>
        <v>0.3674929229431152</v>
      </c>
      <c r="N24" s="25">
        <f t="shared" si="7"/>
        <v>1.5759270629046021E-3</v>
      </c>
      <c r="O24" s="25">
        <f t="shared" si="8"/>
        <v>3.9342213253619864E-3</v>
      </c>
      <c r="P24" s="26">
        <f t="shared" si="13"/>
        <v>5.5101483882665885E-3</v>
      </c>
      <c r="R24" s="24">
        <f t="shared" si="9"/>
        <v>335.50631103515627</v>
      </c>
      <c r="S24" s="24">
        <f t="shared" si="10"/>
        <v>19.668675247192386</v>
      </c>
      <c r="T24" s="24">
        <f t="shared" si="11"/>
        <v>630.6772521972656</v>
      </c>
      <c r="U24" s="24">
        <f t="shared" si="12"/>
        <v>681.42139892578132</v>
      </c>
      <c r="V24" s="24">
        <f t="shared" si="14"/>
        <v>1667.2736374053957</v>
      </c>
    </row>
    <row r="25" spans="1:22" x14ac:dyDescent="0.55000000000000004">
      <c r="B25">
        <v>115</v>
      </c>
      <c r="C25" s="27">
        <v>11882353</v>
      </c>
      <c r="D25" s="27">
        <v>214186613</v>
      </c>
      <c r="E25" s="27">
        <v>431833</v>
      </c>
      <c r="F25" s="27">
        <v>728440</v>
      </c>
      <c r="G25">
        <v>115</v>
      </c>
      <c r="H25" s="24">
        <f t="shared" si="2"/>
        <v>5.9099789428710942E-2</v>
      </c>
      <c r="I25" s="24">
        <f>(D25-D24)*0.0011*3/32768/300</f>
        <v>3.1028127136230473E-3</v>
      </c>
      <c r="J25" s="24">
        <f>(E25-E24)*17.4*3/32768/300</f>
        <v>5.6822937011718748E-2</v>
      </c>
      <c r="K25" s="24">
        <f>(F25-F24)*18.8*3/327680/30</f>
        <v>0.2225328369140625</v>
      </c>
      <c r="L25" s="24">
        <f t="shared" si="6"/>
        <v>0.34155837606811523</v>
      </c>
      <c r="N25" s="25">
        <f t="shared" si="7"/>
        <v>1.0886240264337975E-3</v>
      </c>
      <c r="O25" s="25">
        <f t="shared" si="8"/>
        <v>3.9458424552179889E-3</v>
      </c>
      <c r="P25" s="26">
        <f t="shared" si="13"/>
        <v>5.0344664816517866E-3</v>
      </c>
      <c r="R25" s="24">
        <f t="shared" si="9"/>
        <v>353.23624786376956</v>
      </c>
      <c r="S25" s="24">
        <f t="shared" si="10"/>
        <v>20.599519061279295</v>
      </c>
      <c r="T25" s="24">
        <f t="shared" si="11"/>
        <v>647.7241333007812</v>
      </c>
      <c r="U25" s="24">
        <f t="shared" si="12"/>
        <v>699.83986816406252</v>
      </c>
      <c r="V25" s="24">
        <f t="shared" si="14"/>
        <v>1721.3997683898924</v>
      </c>
    </row>
    <row r="26" spans="1:22" x14ac:dyDescent="0.55000000000000004">
      <c r="L26" s="21">
        <f>AVERAGE(L4:L25)</f>
        <v>0.31945809479037196</v>
      </c>
    </row>
    <row r="29" spans="1:22" s="8" customFormat="1" x14ac:dyDescent="0.55000000000000004">
      <c r="A29" s="7"/>
      <c r="C29" s="9" t="s">
        <v>1234</v>
      </c>
      <c r="D29" s="9"/>
      <c r="E29" s="9"/>
      <c r="F29" s="9"/>
      <c r="H29" s="10"/>
      <c r="I29" s="10"/>
      <c r="J29" s="10"/>
      <c r="K29" s="10"/>
      <c r="L29" s="11"/>
      <c r="N29" s="12"/>
      <c r="O29" s="13"/>
      <c r="P29" s="13"/>
      <c r="R29" s="14"/>
      <c r="S29" s="14"/>
      <c r="T29" s="14"/>
      <c r="U29" s="14"/>
      <c r="V29" s="15"/>
    </row>
    <row r="30" spans="1:22" s="8" customFormat="1" x14ac:dyDescent="0.55000000000000004">
      <c r="A30" s="7"/>
      <c r="C30" s="8" t="s">
        <v>1235</v>
      </c>
      <c r="D30" s="8" t="s">
        <v>1236</v>
      </c>
      <c r="E30" s="8" t="s">
        <v>1237</v>
      </c>
      <c r="F30" s="8" t="s">
        <v>1238</v>
      </c>
      <c r="H30" s="10" t="s">
        <v>1239</v>
      </c>
      <c r="I30" s="10"/>
      <c r="J30" s="10"/>
      <c r="K30" s="10"/>
      <c r="L30" s="11"/>
      <c r="N30" s="12" t="s">
        <v>1240</v>
      </c>
      <c r="O30" s="13"/>
      <c r="P30" s="13"/>
      <c r="R30" s="16" t="s">
        <v>1241</v>
      </c>
      <c r="S30" s="17"/>
      <c r="T30" s="17"/>
      <c r="U30" s="17"/>
      <c r="V30" s="18"/>
    </row>
    <row r="31" spans="1:22" ht="15.75" customHeight="1" x14ac:dyDescent="0.55000000000000004">
      <c r="A31" s="19" t="s">
        <v>1247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1243</v>
      </c>
      <c r="H31" s="21" t="s">
        <v>1228</v>
      </c>
      <c r="I31" s="21" t="s">
        <v>1229</v>
      </c>
      <c r="J31" s="21" t="s">
        <v>1244</v>
      </c>
      <c r="K31" s="21" t="s">
        <v>1245</v>
      </c>
      <c r="L31" s="21" t="s">
        <v>1246</v>
      </c>
      <c r="M31" s="21" t="s">
        <v>1243</v>
      </c>
      <c r="N31" s="22" t="s">
        <v>1244</v>
      </c>
      <c r="O31" s="22" t="s">
        <v>1245</v>
      </c>
      <c r="P31" s="23" t="s">
        <v>1246</v>
      </c>
      <c r="Q31" s="21"/>
      <c r="R31" s="21" t="s">
        <v>1228</v>
      </c>
      <c r="S31" s="21" t="s">
        <v>1229</v>
      </c>
      <c r="T31" s="21" t="s">
        <v>1244</v>
      </c>
      <c r="U31" s="21" t="s">
        <v>1245</v>
      </c>
      <c r="V31" s="21" t="s">
        <v>1246</v>
      </c>
    </row>
    <row r="32" spans="1:22" x14ac:dyDescent="0.55000000000000004">
      <c r="A32" s="19"/>
      <c r="B32">
        <v>10</v>
      </c>
      <c r="C32">
        <v>478399</v>
      </c>
      <c r="D32">
        <v>19181892</v>
      </c>
      <c r="E32">
        <v>55961</v>
      </c>
      <c r="F32">
        <v>106536</v>
      </c>
      <c r="G32">
        <v>10</v>
      </c>
      <c r="H32" s="24">
        <f>(C32-C31)*0.33*3/32768/300</f>
        <v>2.9914205932617191E-2</v>
      </c>
      <c r="I32" s="24">
        <f>(D32-D31)*0.0011*3/327680/30</f>
        <v>3.2001426391601562E-3</v>
      </c>
      <c r="J32" s="24">
        <f>(E32-E31)*17.4*3/327680/30</f>
        <v>9.8745849609374992E-2</v>
      </c>
      <c r="K32" s="24">
        <f>(F32-F31)*18.8*3/327680/30</f>
        <v>0.13899768066406251</v>
      </c>
      <c r="L32" s="24">
        <f>SUM(H32:K32)</f>
        <v>0.27085787884521484</v>
      </c>
      <c r="M32">
        <v>10</v>
      </c>
      <c r="N32" s="25">
        <f>(E32-E31)/(C32-C31+D32-D31)</f>
        <v>1.8917651147159814E-3</v>
      </c>
      <c r="O32" s="25">
        <f>(F32-F31)/(C32-C31+D32-D31)</f>
        <v>2.4646049383858937E-3</v>
      </c>
      <c r="P32" s="26">
        <f t="shared" ref="P32:P36" si="15">SUM(N32:O32)</f>
        <v>4.3563700531018754E-3</v>
      </c>
      <c r="Q32">
        <v>10</v>
      </c>
      <c r="R32" s="24">
        <f>(C32-C$3)*0.33*3/32768</f>
        <v>8.6954013061523447</v>
      </c>
      <c r="S32" s="24">
        <f>(D32-D$3)*0.0011*3/32768</f>
        <v>0.96098209533691414</v>
      </c>
      <c r="T32" s="24">
        <f>(E32-E$3)*17.4*3/32768</f>
        <v>48.95343017578125</v>
      </c>
      <c r="U32" s="24">
        <f>(E32-E$3)*18.8*3/32768</f>
        <v>52.8922119140625</v>
      </c>
      <c r="V32" s="24">
        <f t="shared" ref="V32:V36" si="16">SUM(R32:U32)</f>
        <v>111.502025491333</v>
      </c>
    </row>
    <row r="33" spans="1:22" x14ac:dyDescent="0.55000000000000004">
      <c r="A33" s="19"/>
      <c r="B33">
        <v>15</v>
      </c>
      <c r="C33">
        <v>732542</v>
      </c>
      <c r="D33">
        <v>28757876</v>
      </c>
      <c r="E33">
        <v>57861</v>
      </c>
      <c r="F33">
        <v>113661</v>
      </c>
      <c r="G33">
        <v>15</v>
      </c>
      <c r="H33" s="24">
        <f t="shared" ref="H33:H53" si="17">(C33-C32)*0.33*3/32768/300</f>
        <v>2.5594235229492189E-2</v>
      </c>
      <c r="I33" s="24">
        <f t="shared" ref="I33:I52" si="18">(D33-D32)*0.0011*3/327680/30</f>
        <v>3.2145942382812505E-3</v>
      </c>
      <c r="J33" s="24">
        <f t="shared" ref="J33:J52" si="19">(E33-E32)*17.4*3/327680/30</f>
        <v>1.0089111328125001E-2</v>
      </c>
      <c r="K33" s="24">
        <f t="shared" ref="K33:K52" si="20">(F33-F32)*18.8*3/327680/30</f>
        <v>4.08782958984375E-2</v>
      </c>
      <c r="L33" s="24">
        <f t="shared" ref="L33:L53" si="21">SUM(H33:K33)</f>
        <v>7.9776236694335936E-2</v>
      </c>
      <c r="M33">
        <v>15</v>
      </c>
      <c r="N33" s="25">
        <f t="shared" ref="N33:N53" si="22">(E33-E32)/(C33-C32+D33-D32)</f>
        <v>1.9328336246317063E-4</v>
      </c>
      <c r="O33" s="25">
        <f t="shared" ref="O33:O53" si="23">(F33-F32)/(C33-C32+D33-D32)</f>
        <v>7.248126092368898E-4</v>
      </c>
      <c r="P33" s="26">
        <f t="shared" si="15"/>
        <v>9.1809597170006043E-4</v>
      </c>
      <c r="Q33">
        <v>15</v>
      </c>
      <c r="R33" s="24">
        <f t="shared" ref="R33:R53" si="24">(C33-C$3)*0.33*3/32768</f>
        <v>16.373671874999999</v>
      </c>
      <c r="S33" s="24">
        <f t="shared" ref="S33:S53" si="25">(D33-D$3)*0.0011*3/32768</f>
        <v>1.9253603668212893</v>
      </c>
      <c r="T33" s="24">
        <f t="shared" ref="T33:T53" si="26">(E33-E$3)*17.4*3/32768</f>
        <v>51.98016357421875</v>
      </c>
      <c r="U33" s="24">
        <f t="shared" ref="U33:U53" si="27">(E33-E$3)*18.8*3/32768</f>
        <v>56.1624755859375</v>
      </c>
      <c r="V33" s="24">
        <f t="shared" si="16"/>
        <v>126.44167140197754</v>
      </c>
    </row>
    <row r="34" spans="1:22" x14ac:dyDescent="0.55000000000000004">
      <c r="A34" s="19"/>
      <c r="B34">
        <v>20</v>
      </c>
      <c r="C34">
        <v>1082165</v>
      </c>
      <c r="D34">
        <v>38235787</v>
      </c>
      <c r="E34">
        <v>126840</v>
      </c>
      <c r="F34">
        <v>149934</v>
      </c>
      <c r="G34">
        <v>20</v>
      </c>
      <c r="H34" s="24">
        <f t="shared" si="17"/>
        <v>3.5209835815429691E-2</v>
      </c>
      <c r="I34" s="24">
        <f t="shared" si="18"/>
        <v>3.1816717834472655E-3</v>
      </c>
      <c r="J34" s="24">
        <f t="shared" si="19"/>
        <v>0.36628253173828124</v>
      </c>
      <c r="K34" s="24">
        <f t="shared" si="20"/>
        <v>0.20810925292968754</v>
      </c>
      <c r="L34" s="24">
        <f t="shared" si="21"/>
        <v>0.61278329226684569</v>
      </c>
      <c r="M34">
        <v>20</v>
      </c>
      <c r="N34" s="25">
        <f t="shared" si="22"/>
        <v>7.0189530761226573E-3</v>
      </c>
      <c r="O34" s="25">
        <f t="shared" si="23"/>
        <v>3.6909564495019808E-3</v>
      </c>
      <c r="P34" s="26">
        <f t="shared" si="15"/>
        <v>1.0709909525624638E-2</v>
      </c>
      <c r="Q34">
        <v>20</v>
      </c>
      <c r="R34" s="24">
        <f t="shared" si="24"/>
        <v>26.936622619628906</v>
      </c>
      <c r="S34" s="24">
        <f t="shared" si="25"/>
        <v>2.879861901855469</v>
      </c>
      <c r="T34" s="24">
        <f t="shared" si="26"/>
        <v>161.86492309570312</v>
      </c>
      <c r="U34" s="24">
        <f t="shared" si="27"/>
        <v>174.88853759765627</v>
      </c>
      <c r="V34" s="24">
        <f t="shared" si="16"/>
        <v>366.56994521484376</v>
      </c>
    </row>
    <row r="35" spans="1:22" x14ac:dyDescent="0.55000000000000004">
      <c r="A35" s="19"/>
      <c r="B35">
        <v>25</v>
      </c>
      <c r="C35">
        <v>1314551</v>
      </c>
      <c r="D35">
        <v>47830891</v>
      </c>
      <c r="E35">
        <v>126840</v>
      </c>
      <c r="F35">
        <v>155838</v>
      </c>
      <c r="G35">
        <v>25</v>
      </c>
      <c r="H35" s="24">
        <f t="shared" si="17"/>
        <v>2.3403131103515627E-2</v>
      </c>
      <c r="I35" s="24">
        <f t="shared" si="18"/>
        <v>3.2210126953124999E-3</v>
      </c>
      <c r="J35" s="24">
        <f t="shared" si="19"/>
        <v>0</v>
      </c>
      <c r="K35" s="24">
        <f t="shared" si="20"/>
        <v>3.3873046875E-2</v>
      </c>
      <c r="L35" s="24">
        <f t="shared" si="21"/>
        <v>6.0497190673828125E-2</v>
      </c>
      <c r="M35">
        <v>25</v>
      </c>
      <c r="N35" s="25">
        <f t="shared" si="22"/>
        <v>0</v>
      </c>
      <c r="O35" s="25">
        <f t="shared" si="23"/>
        <v>6.0076377589801666E-4</v>
      </c>
      <c r="P35" s="26">
        <f t="shared" si="15"/>
        <v>6.0076377589801666E-4</v>
      </c>
      <c r="Q35">
        <v>25</v>
      </c>
      <c r="R35" s="24">
        <f t="shared" si="24"/>
        <v>33.957561950683598</v>
      </c>
      <c r="S35" s="24">
        <f t="shared" si="25"/>
        <v>3.8461657104492195</v>
      </c>
      <c r="T35" s="24">
        <f t="shared" si="26"/>
        <v>161.86492309570312</v>
      </c>
      <c r="U35" s="24">
        <f t="shared" si="27"/>
        <v>174.88853759765627</v>
      </c>
      <c r="V35" s="24">
        <f t="shared" si="16"/>
        <v>374.55718835449221</v>
      </c>
    </row>
    <row r="36" spans="1:22" x14ac:dyDescent="0.55000000000000004">
      <c r="A36" s="19"/>
      <c r="B36">
        <v>30</v>
      </c>
      <c r="C36">
        <v>1546957</v>
      </c>
      <c r="D36">
        <v>57425890</v>
      </c>
      <c r="E36">
        <v>126840</v>
      </c>
      <c r="F36">
        <v>161767</v>
      </c>
      <c r="G36">
        <v>30</v>
      </c>
      <c r="H36" s="24">
        <f t="shared" si="17"/>
        <v>2.3405145263671878E-2</v>
      </c>
      <c r="I36" s="24">
        <f t="shared" si="18"/>
        <v>3.2209774475097661E-3</v>
      </c>
      <c r="J36" s="24">
        <f t="shared" si="19"/>
        <v>0</v>
      </c>
      <c r="K36" s="24">
        <f t="shared" si="20"/>
        <v>3.4016479492187494E-2</v>
      </c>
      <c r="L36" s="24">
        <f t="shared" si="21"/>
        <v>6.0642602203369138E-2</v>
      </c>
      <c r="M36">
        <v>30</v>
      </c>
      <c r="N36" s="25">
        <f t="shared" si="22"/>
        <v>0</v>
      </c>
      <c r="O36" s="25">
        <f t="shared" si="23"/>
        <v>6.0331287862869188E-4</v>
      </c>
      <c r="P36" s="26">
        <f t="shared" si="15"/>
        <v>6.0331287862869188E-4</v>
      </c>
      <c r="Q36">
        <v>30</v>
      </c>
      <c r="R36" s="24">
        <f t="shared" si="24"/>
        <v>40.979105529785159</v>
      </c>
      <c r="S36" s="24">
        <f t="shared" si="25"/>
        <v>4.8124589447021489</v>
      </c>
      <c r="T36" s="24">
        <f t="shared" si="26"/>
        <v>161.86492309570312</v>
      </c>
      <c r="U36" s="24">
        <f t="shared" si="27"/>
        <v>174.88853759765627</v>
      </c>
      <c r="V36" s="24">
        <f t="shared" si="16"/>
        <v>382.54502516784669</v>
      </c>
    </row>
    <row r="37" spans="1:22" x14ac:dyDescent="0.55000000000000004">
      <c r="B37">
        <v>35</v>
      </c>
      <c r="C37">
        <v>1988376</v>
      </c>
      <c r="D37">
        <v>66814058</v>
      </c>
      <c r="E37">
        <v>228557</v>
      </c>
      <c r="F37">
        <v>223803</v>
      </c>
      <c r="G37">
        <v>35</v>
      </c>
      <c r="H37" s="24">
        <f t="shared" si="17"/>
        <v>4.4454428100585947E-2</v>
      </c>
      <c r="I37" s="24">
        <f t="shared" si="18"/>
        <v>3.1515456542968749E-3</v>
      </c>
      <c r="J37" s="24">
        <f t="shared" si="19"/>
        <v>0.54012322998046869</v>
      </c>
      <c r="K37" s="24">
        <f t="shared" si="20"/>
        <v>0.35591943359375006</v>
      </c>
      <c r="L37" s="24">
        <f t="shared" si="21"/>
        <v>0.94364863732910154</v>
      </c>
      <c r="N37" s="25">
        <f t="shared" si="22"/>
        <v>1.0348044124336047E-2</v>
      </c>
      <c r="O37" s="25">
        <f t="shared" si="23"/>
        <v>6.3111502039709302E-3</v>
      </c>
      <c r="P37" s="26">
        <f t="shared" ref="P37:P53" si="28">SUM(N37:O37)</f>
        <v>1.6659194328306978E-2</v>
      </c>
      <c r="R37" s="24">
        <f t="shared" si="24"/>
        <v>54.315433959960941</v>
      </c>
      <c r="S37" s="24">
        <f t="shared" si="25"/>
        <v>5.757922640991211</v>
      </c>
      <c r="T37" s="24">
        <f t="shared" si="26"/>
        <v>323.90189208984373</v>
      </c>
      <c r="U37" s="24">
        <f t="shared" si="27"/>
        <v>349.96296386718751</v>
      </c>
      <c r="V37" s="24">
        <f t="shared" ref="V37:V53" si="29">SUM(R37:U37)</f>
        <v>733.93821255798343</v>
      </c>
    </row>
    <row r="38" spans="1:22" x14ac:dyDescent="0.55000000000000004">
      <c r="B38">
        <v>40</v>
      </c>
      <c r="C38">
        <v>2287987</v>
      </c>
      <c r="D38">
        <v>76343997</v>
      </c>
      <c r="E38">
        <v>243385</v>
      </c>
      <c r="F38">
        <v>236046</v>
      </c>
      <c r="G38">
        <v>40</v>
      </c>
      <c r="H38" s="24">
        <f t="shared" si="17"/>
        <v>3.0173226928710939E-2</v>
      </c>
      <c r="I38" s="24">
        <f t="shared" si="18"/>
        <v>3.1991372375488277E-3</v>
      </c>
      <c r="J38" s="24">
        <f t="shared" si="19"/>
        <v>7.8737548828125004E-2</v>
      </c>
      <c r="K38" s="24">
        <f t="shared" si="20"/>
        <v>7.0241821289062492E-2</v>
      </c>
      <c r="L38" s="24">
        <f t="shared" si="21"/>
        <v>0.18235173428344725</v>
      </c>
      <c r="N38" s="25">
        <f t="shared" si="22"/>
        <v>1.5085125972196082E-3</v>
      </c>
      <c r="O38" s="25">
        <f t="shared" si="23"/>
        <v>1.2455300598704926E-3</v>
      </c>
      <c r="P38" s="26">
        <f t="shared" si="28"/>
        <v>2.754042657090101E-3</v>
      </c>
      <c r="R38" s="24">
        <f t="shared" si="24"/>
        <v>63.36740203857422</v>
      </c>
      <c r="S38" s="24">
        <f t="shared" si="25"/>
        <v>6.7176638122558607</v>
      </c>
      <c r="T38" s="24">
        <f t="shared" si="26"/>
        <v>347.52315673828122</v>
      </c>
      <c r="U38" s="24">
        <f t="shared" si="27"/>
        <v>375.48479003906255</v>
      </c>
      <c r="V38" s="24">
        <f t="shared" si="29"/>
        <v>793.09301262817382</v>
      </c>
    </row>
    <row r="39" spans="1:22" x14ac:dyDescent="0.55000000000000004">
      <c r="B39">
        <v>45</v>
      </c>
      <c r="C39">
        <v>2669622</v>
      </c>
      <c r="D39">
        <v>85792186</v>
      </c>
      <c r="E39">
        <v>280371</v>
      </c>
      <c r="F39">
        <v>260336</v>
      </c>
      <c r="G39">
        <v>45</v>
      </c>
      <c r="H39" s="24">
        <f t="shared" si="17"/>
        <v>3.843370056152344E-2</v>
      </c>
      <c r="I39" s="24">
        <f t="shared" si="18"/>
        <v>3.1716943054199221E-3</v>
      </c>
      <c r="J39" s="24">
        <f t="shared" si="19"/>
        <v>0.19639782714843748</v>
      </c>
      <c r="K39" s="24">
        <f t="shared" si="20"/>
        <v>0.13935913085937501</v>
      </c>
      <c r="L39" s="24">
        <f t="shared" si="21"/>
        <v>0.37736235287475584</v>
      </c>
      <c r="N39" s="25">
        <f t="shared" si="22"/>
        <v>3.762630948427968E-3</v>
      </c>
      <c r="O39" s="25">
        <f t="shared" si="23"/>
        <v>2.4710513636866742E-3</v>
      </c>
      <c r="P39" s="26">
        <f t="shared" si="28"/>
        <v>6.2336823121146422E-3</v>
      </c>
      <c r="R39" s="24">
        <f t="shared" si="24"/>
        <v>74.897512207031255</v>
      </c>
      <c r="S39" s="24">
        <f t="shared" si="25"/>
        <v>7.6691721038818361</v>
      </c>
      <c r="T39" s="24">
        <f t="shared" si="26"/>
        <v>406.4425048828125</v>
      </c>
      <c r="U39" s="24">
        <f t="shared" si="27"/>
        <v>439.144775390625</v>
      </c>
      <c r="V39" s="24">
        <f t="shared" si="29"/>
        <v>928.15396458435066</v>
      </c>
    </row>
    <row r="40" spans="1:22" x14ac:dyDescent="0.55000000000000004">
      <c r="B40">
        <v>50</v>
      </c>
      <c r="C40">
        <v>3075499</v>
      </c>
      <c r="D40">
        <v>95213818</v>
      </c>
      <c r="E40">
        <v>303363</v>
      </c>
      <c r="F40">
        <v>286157</v>
      </c>
      <c r="G40">
        <v>50</v>
      </c>
      <c r="H40" s="24">
        <f t="shared" si="17"/>
        <v>4.0875064086914062E-2</v>
      </c>
      <c r="I40" s="24">
        <f t="shared" si="18"/>
        <v>3.1627792968750004E-3</v>
      </c>
      <c r="J40" s="24">
        <f t="shared" si="19"/>
        <v>0.12208886718749999</v>
      </c>
      <c r="K40" s="24">
        <f t="shared" si="20"/>
        <v>0.1481429443359375</v>
      </c>
      <c r="L40" s="24">
        <f t="shared" si="21"/>
        <v>0.31426965490722658</v>
      </c>
      <c r="N40" s="25">
        <f t="shared" si="22"/>
        <v>2.3395552219794458E-3</v>
      </c>
      <c r="O40" s="25">
        <f t="shared" si="23"/>
        <v>2.6274206413853195E-3</v>
      </c>
      <c r="P40" s="26">
        <f t="shared" si="28"/>
        <v>4.9669758633647653E-3</v>
      </c>
      <c r="R40" s="24">
        <f t="shared" si="24"/>
        <v>87.160031433105473</v>
      </c>
      <c r="S40" s="24">
        <f t="shared" si="25"/>
        <v>8.6180058929443355</v>
      </c>
      <c r="T40" s="24">
        <f t="shared" si="26"/>
        <v>443.06916503906245</v>
      </c>
      <c r="U40" s="24">
        <f t="shared" si="27"/>
        <v>478.71840820312502</v>
      </c>
      <c r="V40" s="24">
        <f t="shared" si="29"/>
        <v>1017.5656105682373</v>
      </c>
    </row>
    <row r="41" spans="1:22" x14ac:dyDescent="0.55000000000000004">
      <c r="B41">
        <v>55</v>
      </c>
      <c r="C41">
        <v>3536561</v>
      </c>
      <c r="D41">
        <v>104582769</v>
      </c>
      <c r="E41">
        <v>334428</v>
      </c>
      <c r="F41">
        <v>305286</v>
      </c>
      <c r="G41">
        <v>55</v>
      </c>
      <c r="H41" s="24">
        <f t="shared" si="17"/>
        <v>4.6432635498046881E-2</v>
      </c>
      <c r="I41" s="24">
        <f t="shared" si="18"/>
        <v>3.1450946350097659E-3</v>
      </c>
      <c r="J41" s="24">
        <f t="shared" si="19"/>
        <v>0.16495697021484373</v>
      </c>
      <c r="K41" s="24">
        <f t="shared" si="20"/>
        <v>0.10974890136718751</v>
      </c>
      <c r="L41" s="24">
        <f t="shared" si="21"/>
        <v>0.32428360171508791</v>
      </c>
      <c r="N41" s="25">
        <f t="shared" si="22"/>
        <v>3.1602196253453581E-3</v>
      </c>
      <c r="O41" s="25">
        <f t="shared" si="23"/>
        <v>1.9459791151853003E-3</v>
      </c>
      <c r="P41" s="26">
        <f t="shared" si="28"/>
        <v>5.1061987405306587E-3</v>
      </c>
      <c r="R41" s="24">
        <f t="shared" si="24"/>
        <v>101.08982208251955</v>
      </c>
      <c r="S41" s="24">
        <f t="shared" si="25"/>
        <v>9.5615342834472656</v>
      </c>
      <c r="T41" s="24">
        <f t="shared" si="26"/>
        <v>492.55625610351558</v>
      </c>
      <c r="U41" s="24">
        <f t="shared" si="27"/>
        <v>532.18721923828127</v>
      </c>
      <c r="V41" s="24">
        <f t="shared" si="29"/>
        <v>1135.3948317077638</v>
      </c>
    </row>
    <row r="42" spans="1:22" x14ac:dyDescent="0.55000000000000004">
      <c r="B42">
        <v>60</v>
      </c>
      <c r="C42">
        <v>4068663</v>
      </c>
      <c r="D42">
        <v>113878326</v>
      </c>
      <c r="E42">
        <v>352364</v>
      </c>
      <c r="F42">
        <v>332804</v>
      </c>
      <c r="G42">
        <v>60</v>
      </c>
      <c r="H42" s="24">
        <f t="shared" si="17"/>
        <v>5.3586932373046875E-2</v>
      </c>
      <c r="I42" s="24">
        <f t="shared" si="18"/>
        <v>3.1204567565917972E-3</v>
      </c>
      <c r="J42" s="24">
        <f t="shared" si="19"/>
        <v>9.5241210937500001E-2</v>
      </c>
      <c r="K42" s="24">
        <f t="shared" si="20"/>
        <v>0.15787915039062503</v>
      </c>
      <c r="L42" s="24">
        <f t="shared" si="21"/>
        <v>0.30982775045776367</v>
      </c>
      <c r="N42" s="25">
        <f t="shared" si="22"/>
        <v>1.8250531484659775E-3</v>
      </c>
      <c r="O42" s="25">
        <f t="shared" si="23"/>
        <v>2.8000564529151858E-3</v>
      </c>
      <c r="P42" s="26">
        <f t="shared" si="28"/>
        <v>4.6251096013811633E-3</v>
      </c>
      <c r="R42" s="24">
        <f t="shared" si="24"/>
        <v>117.16590179443361</v>
      </c>
      <c r="S42" s="24">
        <f t="shared" si="25"/>
        <v>10.497671310424806</v>
      </c>
      <c r="T42" s="24">
        <f t="shared" si="26"/>
        <v>521.12861938476556</v>
      </c>
      <c r="U42" s="24">
        <f t="shared" si="27"/>
        <v>563.05850830078134</v>
      </c>
      <c r="V42" s="24">
        <f t="shared" si="29"/>
        <v>1211.8507007904054</v>
      </c>
    </row>
    <row r="43" spans="1:22" x14ac:dyDescent="0.55000000000000004">
      <c r="B43">
        <v>65</v>
      </c>
      <c r="C43">
        <v>4594785</v>
      </c>
      <c r="D43">
        <v>123181967</v>
      </c>
      <c r="E43">
        <v>362288</v>
      </c>
      <c r="F43">
        <v>358386</v>
      </c>
      <c r="G43">
        <v>65</v>
      </c>
      <c r="H43" s="24">
        <f t="shared" si="17"/>
        <v>5.2984698486328127E-2</v>
      </c>
      <c r="I43" s="24">
        <f t="shared" si="18"/>
        <v>3.123170501708984E-3</v>
      </c>
      <c r="J43" s="24">
        <f t="shared" si="19"/>
        <v>5.2697021484374988E-2</v>
      </c>
      <c r="K43" s="24">
        <f t="shared" si="20"/>
        <v>0.14677172851562501</v>
      </c>
      <c r="L43" s="24">
        <f t="shared" si="21"/>
        <v>0.25557661898803707</v>
      </c>
      <c r="N43" s="25">
        <f t="shared" si="22"/>
        <v>1.0095869045876284E-3</v>
      </c>
      <c r="O43" s="25">
        <f t="shared" si="23"/>
        <v>2.6025042516284471E-3</v>
      </c>
      <c r="P43" s="26">
        <f t="shared" si="28"/>
        <v>3.6120911562160752E-3</v>
      </c>
      <c r="R43" s="24">
        <f t="shared" si="24"/>
        <v>133.06131134033205</v>
      </c>
      <c r="S43" s="24">
        <f t="shared" si="25"/>
        <v>11.434622460937501</v>
      </c>
      <c r="T43" s="24">
        <f t="shared" si="26"/>
        <v>536.93772583007808</v>
      </c>
      <c r="U43" s="24">
        <f t="shared" si="27"/>
        <v>580.13961181640627</v>
      </c>
      <c r="V43" s="24">
        <f t="shared" si="29"/>
        <v>1261.573271447754</v>
      </c>
    </row>
    <row r="44" spans="1:22" x14ac:dyDescent="0.55000000000000004">
      <c r="B44">
        <v>70</v>
      </c>
      <c r="C44">
        <v>5120713</v>
      </c>
      <c r="D44">
        <v>132485806</v>
      </c>
      <c r="E44">
        <v>375571</v>
      </c>
      <c r="F44">
        <v>384261</v>
      </c>
      <c r="G44">
        <v>70</v>
      </c>
      <c r="H44" s="24">
        <f t="shared" si="17"/>
        <v>5.2965161132812508E-2</v>
      </c>
      <c r="I44" s="24">
        <f t="shared" si="18"/>
        <v>3.1232369689941412E-3</v>
      </c>
      <c r="J44" s="24">
        <f t="shared" si="19"/>
        <v>7.0533508300781242E-2</v>
      </c>
      <c r="K44" s="24">
        <f t="shared" si="20"/>
        <v>0.1484527587890625</v>
      </c>
      <c r="L44" s="24">
        <f t="shared" si="21"/>
        <v>0.27507466519165036</v>
      </c>
      <c r="N44" s="25">
        <f t="shared" si="22"/>
        <v>1.3513036473804516E-3</v>
      </c>
      <c r="O44" s="25">
        <f t="shared" si="23"/>
        <v>2.6323106132627558E-3</v>
      </c>
      <c r="P44" s="26">
        <f t="shared" si="28"/>
        <v>3.9836142606432074E-3</v>
      </c>
      <c r="R44" s="24">
        <f t="shared" si="24"/>
        <v>148.9508596801758</v>
      </c>
      <c r="S44" s="24">
        <f t="shared" si="25"/>
        <v>12.371593551635744</v>
      </c>
      <c r="T44" s="24">
        <f t="shared" si="26"/>
        <v>558.09777832031239</v>
      </c>
      <c r="U44" s="24">
        <f t="shared" si="27"/>
        <v>603.002197265625</v>
      </c>
      <c r="V44" s="24">
        <f t="shared" si="29"/>
        <v>1322.4224288177488</v>
      </c>
    </row>
    <row r="45" spans="1:22" x14ac:dyDescent="0.55000000000000004">
      <c r="B45">
        <v>75</v>
      </c>
      <c r="C45">
        <v>5670089</v>
      </c>
      <c r="D45">
        <v>141766121</v>
      </c>
      <c r="E45">
        <v>389967</v>
      </c>
      <c r="F45">
        <v>413552</v>
      </c>
      <c r="G45">
        <v>75</v>
      </c>
      <c r="H45" s="24">
        <f t="shared" si="17"/>
        <v>5.5326562500000002E-2</v>
      </c>
      <c r="I45" s="24">
        <f t="shared" si="18"/>
        <v>3.1153401184082037E-3</v>
      </c>
      <c r="J45" s="24">
        <f t="shared" si="19"/>
        <v>7.6443603515625E-2</v>
      </c>
      <c r="K45" s="24">
        <f t="shared" si="20"/>
        <v>0.16805139160156252</v>
      </c>
      <c r="L45" s="24">
        <f t="shared" si="21"/>
        <v>0.30293689773559573</v>
      </c>
      <c r="N45" s="25">
        <f t="shared" si="22"/>
        <v>1.4645424764623831E-3</v>
      </c>
      <c r="O45" s="25">
        <f t="shared" si="23"/>
        <v>2.9798495191761367E-3</v>
      </c>
      <c r="P45" s="26">
        <f t="shared" si="28"/>
        <v>4.4443919956385202E-3</v>
      </c>
      <c r="R45" s="24">
        <f t="shared" si="24"/>
        <v>165.5488284301758</v>
      </c>
      <c r="S45" s="24">
        <f t="shared" si="25"/>
        <v>13.306195587158204</v>
      </c>
      <c r="T45" s="24">
        <f t="shared" si="26"/>
        <v>581.03085937499998</v>
      </c>
      <c r="U45" s="24">
        <f t="shared" si="27"/>
        <v>627.78046874999995</v>
      </c>
      <c r="V45" s="24">
        <f t="shared" si="29"/>
        <v>1387.6663521423338</v>
      </c>
    </row>
    <row r="46" spans="1:22" x14ac:dyDescent="0.55000000000000004">
      <c r="B46">
        <v>80</v>
      </c>
      <c r="C46">
        <v>6190171</v>
      </c>
      <c r="D46">
        <v>151075853</v>
      </c>
      <c r="E46">
        <v>399648</v>
      </c>
      <c r="F46">
        <v>439628</v>
      </c>
      <c r="G46">
        <v>80</v>
      </c>
      <c r="H46" s="24">
        <f t="shared" si="17"/>
        <v>5.2376422119140627E-2</v>
      </c>
      <c r="I46" s="24">
        <f t="shared" si="18"/>
        <v>3.1252152099609377E-3</v>
      </c>
      <c r="J46" s="24">
        <f t="shared" si="19"/>
        <v>5.140667724609374E-2</v>
      </c>
      <c r="K46" s="24">
        <f t="shared" si="20"/>
        <v>0.14960595703125001</v>
      </c>
      <c r="L46" s="24">
        <f t="shared" si="21"/>
        <v>0.25651427160644535</v>
      </c>
      <c r="N46" s="25">
        <f t="shared" si="22"/>
        <v>9.8486095464268191E-4</v>
      </c>
      <c r="O46" s="25">
        <f t="shared" si="23"/>
        <v>2.6527460234751134E-3</v>
      </c>
      <c r="P46" s="26">
        <f t="shared" si="28"/>
        <v>3.6376069781177954E-3</v>
      </c>
      <c r="R46" s="24">
        <f t="shared" si="24"/>
        <v>181.26175506591795</v>
      </c>
      <c r="S46" s="24">
        <f t="shared" si="25"/>
        <v>14.243760150146485</v>
      </c>
      <c r="T46" s="24">
        <f t="shared" si="26"/>
        <v>596.45286254882808</v>
      </c>
      <c r="U46" s="24">
        <f t="shared" si="27"/>
        <v>644.44332275390627</v>
      </c>
      <c r="V46" s="24">
        <f t="shared" si="29"/>
        <v>1436.4017005187989</v>
      </c>
    </row>
    <row r="47" spans="1:22" x14ac:dyDescent="0.55000000000000004">
      <c r="B47">
        <v>85</v>
      </c>
      <c r="C47">
        <v>6731705</v>
      </c>
      <c r="D47">
        <v>160362052</v>
      </c>
      <c r="E47">
        <v>410431</v>
      </c>
      <c r="F47">
        <v>466563</v>
      </c>
      <c r="G47">
        <v>85</v>
      </c>
      <c r="H47" s="24">
        <f t="shared" si="17"/>
        <v>5.4536810302734377E-2</v>
      </c>
      <c r="I47" s="24">
        <f t="shared" si="18"/>
        <v>3.1173153381347657E-3</v>
      </c>
      <c r="J47" s="24">
        <f t="shared" si="19"/>
        <v>5.7258361816406242E-2</v>
      </c>
      <c r="K47" s="24">
        <f t="shared" si="20"/>
        <v>0.15453430175781249</v>
      </c>
      <c r="L47" s="24">
        <f t="shared" si="21"/>
        <v>0.26944678921508791</v>
      </c>
      <c r="N47" s="25">
        <f t="shared" si="22"/>
        <v>1.0972011551392371E-3</v>
      </c>
      <c r="O47" s="25">
        <f t="shared" si="23"/>
        <v>2.7407134483608785E-3</v>
      </c>
      <c r="P47" s="26">
        <f t="shared" si="28"/>
        <v>3.8379146035001158E-3</v>
      </c>
      <c r="R47" s="24">
        <f t="shared" si="24"/>
        <v>197.6227981567383</v>
      </c>
      <c r="S47" s="24">
        <f t="shared" si="25"/>
        <v>15.178954751586915</v>
      </c>
      <c r="T47" s="24">
        <f t="shared" si="26"/>
        <v>613.63037109374989</v>
      </c>
      <c r="U47" s="24">
        <f t="shared" si="27"/>
        <v>663.0029296875</v>
      </c>
      <c r="V47" s="24">
        <f t="shared" si="29"/>
        <v>1489.4350536895752</v>
      </c>
    </row>
    <row r="48" spans="1:22" x14ac:dyDescent="0.55000000000000004">
      <c r="B48">
        <v>90</v>
      </c>
      <c r="C48">
        <v>7258088</v>
      </c>
      <c r="D48">
        <v>169663374</v>
      </c>
      <c r="E48">
        <v>421495</v>
      </c>
      <c r="F48">
        <v>487278</v>
      </c>
      <c r="G48">
        <v>90</v>
      </c>
      <c r="H48" s="24">
        <f t="shared" si="17"/>
        <v>5.3010983276367191E-2</v>
      </c>
      <c r="I48" s="24">
        <f t="shared" si="18"/>
        <v>3.1223920288085938E-3</v>
      </c>
      <c r="J48" s="24">
        <f t="shared" si="19"/>
        <v>5.8750488281249992E-2</v>
      </c>
      <c r="K48" s="24">
        <f t="shared" si="20"/>
        <v>0.1188482666015625</v>
      </c>
      <c r="L48" s="24">
        <f t="shared" si="21"/>
        <v>0.23373213018798827</v>
      </c>
      <c r="N48" s="25">
        <f t="shared" si="22"/>
        <v>1.1257969179986579E-3</v>
      </c>
      <c r="O48" s="25">
        <f t="shared" si="23"/>
        <v>2.107816626567444E-3</v>
      </c>
      <c r="P48" s="26">
        <f t="shared" si="28"/>
        <v>3.233613544566102E-3</v>
      </c>
      <c r="R48" s="24">
        <f t="shared" si="24"/>
        <v>213.52609313964848</v>
      </c>
      <c r="S48" s="24">
        <f t="shared" si="25"/>
        <v>16.115672360229492</v>
      </c>
      <c r="T48" s="24">
        <f t="shared" si="26"/>
        <v>631.25551757812491</v>
      </c>
      <c r="U48" s="24">
        <f t="shared" si="27"/>
        <v>682.04619140625005</v>
      </c>
      <c r="V48" s="24">
        <f t="shared" si="29"/>
        <v>1542.9434744842529</v>
      </c>
    </row>
    <row r="49" spans="1:22" x14ac:dyDescent="0.55000000000000004">
      <c r="B49">
        <v>95</v>
      </c>
      <c r="C49">
        <v>7804129</v>
      </c>
      <c r="D49">
        <v>178947066</v>
      </c>
      <c r="E49">
        <v>434582</v>
      </c>
      <c r="F49">
        <v>514226</v>
      </c>
      <c r="G49">
        <v>95</v>
      </c>
      <c r="H49" s="24">
        <f t="shared" si="17"/>
        <v>5.4990701293945309E-2</v>
      </c>
      <c r="I49" s="24">
        <f t="shared" si="18"/>
        <v>3.1164737548828123E-3</v>
      </c>
      <c r="J49" s="24">
        <f t="shared" si="19"/>
        <v>6.9492736816406234E-2</v>
      </c>
      <c r="K49" s="24">
        <f t="shared" si="20"/>
        <v>0.15460888671875003</v>
      </c>
      <c r="L49" s="24">
        <f t="shared" si="21"/>
        <v>0.2822087985839844</v>
      </c>
      <c r="N49" s="25">
        <f t="shared" si="22"/>
        <v>1.3313688174439733E-3</v>
      </c>
      <c r="O49" s="25">
        <f t="shared" si="23"/>
        <v>2.7414783290654996E-3</v>
      </c>
      <c r="P49" s="26">
        <f t="shared" si="28"/>
        <v>4.0728471465094731E-3</v>
      </c>
      <c r="R49" s="24">
        <f t="shared" si="24"/>
        <v>230.02330352783204</v>
      </c>
      <c r="S49" s="24">
        <f t="shared" si="25"/>
        <v>17.050614486694336</v>
      </c>
      <c r="T49" s="24">
        <f t="shared" si="26"/>
        <v>652.10333862304685</v>
      </c>
      <c r="U49" s="24">
        <f t="shared" si="27"/>
        <v>704.57142333984382</v>
      </c>
      <c r="V49" s="24">
        <f t="shared" si="29"/>
        <v>1603.7486799774169</v>
      </c>
    </row>
    <row r="50" spans="1:22" x14ac:dyDescent="0.55000000000000004">
      <c r="B50">
        <v>100</v>
      </c>
      <c r="C50">
        <v>8343445</v>
      </c>
      <c r="D50">
        <v>188235346</v>
      </c>
      <c r="E50">
        <v>448405</v>
      </c>
      <c r="F50">
        <v>540660</v>
      </c>
      <c r="G50">
        <v>100</v>
      </c>
      <c r="H50" s="24">
        <f t="shared" si="17"/>
        <v>5.431343994140625E-2</v>
      </c>
      <c r="I50" s="24">
        <f t="shared" si="18"/>
        <v>3.1180139160156251E-3</v>
      </c>
      <c r="J50" s="24">
        <f t="shared" si="19"/>
        <v>7.3400939941406243E-2</v>
      </c>
      <c r="K50" s="24">
        <f t="shared" si="20"/>
        <v>0.15165991210937502</v>
      </c>
      <c r="L50" s="24">
        <f t="shared" si="21"/>
        <v>0.28249230590820312</v>
      </c>
      <c r="N50" s="25">
        <f t="shared" si="22"/>
        <v>1.4065494755787682E-3</v>
      </c>
      <c r="O50" s="25">
        <f t="shared" si="23"/>
        <v>2.6897727582615321E-3</v>
      </c>
      <c r="P50" s="26">
        <f t="shared" si="28"/>
        <v>4.0963222338403008E-3</v>
      </c>
      <c r="R50" s="24">
        <f t="shared" si="24"/>
        <v>246.31733551025388</v>
      </c>
      <c r="S50" s="24">
        <f t="shared" si="25"/>
        <v>17.986018661499024</v>
      </c>
      <c r="T50" s="24">
        <f t="shared" si="26"/>
        <v>674.12362060546866</v>
      </c>
      <c r="U50" s="24">
        <f t="shared" si="27"/>
        <v>728.36345214843755</v>
      </c>
      <c r="V50" s="24">
        <f t="shared" si="29"/>
        <v>1666.7904269256592</v>
      </c>
    </row>
    <row r="51" spans="1:22" x14ac:dyDescent="0.55000000000000004">
      <c r="B51">
        <v>105</v>
      </c>
      <c r="C51">
        <v>8928886</v>
      </c>
      <c r="D51">
        <v>197479656</v>
      </c>
      <c r="E51">
        <v>465866</v>
      </c>
      <c r="F51">
        <v>575295</v>
      </c>
      <c r="G51">
        <v>105</v>
      </c>
      <c r="H51" s="24">
        <f t="shared" si="17"/>
        <v>5.8958596801757808E-2</v>
      </c>
      <c r="I51" s="24">
        <f t="shared" si="18"/>
        <v>3.1032534790039062E-3</v>
      </c>
      <c r="J51" s="24">
        <f t="shared" si="19"/>
        <v>9.2718933105468748E-2</v>
      </c>
      <c r="K51" s="24">
        <f t="shared" si="20"/>
        <v>0.1987115478515625</v>
      </c>
      <c r="L51" s="24">
        <f t="shared" si="21"/>
        <v>0.353492331237793</v>
      </c>
      <c r="N51" s="25">
        <f t="shared" si="22"/>
        <v>1.7763420456937311E-3</v>
      </c>
      <c r="O51" s="25">
        <f t="shared" si="23"/>
        <v>3.5234870140657681E-3</v>
      </c>
      <c r="P51" s="26">
        <f t="shared" si="28"/>
        <v>5.2998290597594993E-3</v>
      </c>
      <c r="R51" s="24">
        <f t="shared" si="24"/>
        <v>264.00491455078128</v>
      </c>
      <c r="S51" s="24">
        <f t="shared" si="25"/>
        <v>18.916994705200196</v>
      </c>
      <c r="T51" s="24">
        <f t="shared" si="26"/>
        <v>701.93930053710926</v>
      </c>
      <c r="U51" s="24">
        <f t="shared" si="27"/>
        <v>758.41717529296875</v>
      </c>
      <c r="V51" s="24">
        <f t="shared" si="29"/>
        <v>1743.2783850860594</v>
      </c>
    </row>
    <row r="52" spans="1:22" x14ac:dyDescent="0.55000000000000004">
      <c r="B52">
        <v>110</v>
      </c>
      <c r="C52">
        <v>9455872</v>
      </c>
      <c r="D52">
        <v>206782321</v>
      </c>
      <c r="E52">
        <v>475625</v>
      </c>
      <c r="F52">
        <v>597517</v>
      </c>
      <c r="G52">
        <v>110</v>
      </c>
      <c r="H52" s="24">
        <f t="shared" si="17"/>
        <v>5.3071710205078129E-2</v>
      </c>
      <c r="I52" s="24">
        <f t="shared" si="18"/>
        <v>3.1228428649902346E-3</v>
      </c>
      <c r="J52" s="24">
        <f t="shared" si="19"/>
        <v>5.1820861816406244E-2</v>
      </c>
      <c r="K52" s="24">
        <f t="shared" si="20"/>
        <v>0.127494384765625</v>
      </c>
      <c r="L52" s="24">
        <f t="shared" si="21"/>
        <v>0.23550979965209962</v>
      </c>
      <c r="N52" s="25">
        <f t="shared" si="22"/>
        <v>9.9281246099174828E-4</v>
      </c>
      <c r="O52" s="25">
        <f t="shared" si="23"/>
        <v>2.2607109855680534E-3</v>
      </c>
      <c r="P52" s="26">
        <f t="shared" si="28"/>
        <v>3.2535234465598016E-3</v>
      </c>
      <c r="R52" s="24">
        <f t="shared" si="24"/>
        <v>279.92642761230468</v>
      </c>
      <c r="S52" s="24">
        <f t="shared" si="25"/>
        <v>19.853847564697265</v>
      </c>
      <c r="T52" s="24">
        <f t="shared" si="26"/>
        <v>717.48555908203116</v>
      </c>
      <c r="U52" s="24">
        <f t="shared" si="27"/>
        <v>775.21428222656255</v>
      </c>
      <c r="V52" s="24">
        <f t="shared" si="29"/>
        <v>1792.4801164855958</v>
      </c>
    </row>
    <row r="53" spans="1:22" x14ac:dyDescent="0.55000000000000004">
      <c r="B53">
        <v>115</v>
      </c>
      <c r="C53">
        <v>10012912</v>
      </c>
      <c r="D53">
        <v>216055271</v>
      </c>
      <c r="E53">
        <v>487787</v>
      </c>
      <c r="F53">
        <v>626806</v>
      </c>
      <c r="G53">
        <v>115</v>
      </c>
      <c r="H53" s="24">
        <f t="shared" si="17"/>
        <v>5.6098388671875006E-2</v>
      </c>
      <c r="I53" s="24">
        <f>(D53-D52)*0.0011*3/32768/300</f>
        <v>3.1128677368164061E-3</v>
      </c>
      <c r="J53" s="24">
        <f>(E53-E52)*17.4*3/32768/300</f>
        <v>6.4580932617187489E-2</v>
      </c>
      <c r="K53" s="24">
        <f>(F53-F52)*18.8*3/327680/30</f>
        <v>0.16803991699218751</v>
      </c>
      <c r="L53" s="24">
        <f t="shared" si="21"/>
        <v>0.29183210601806642</v>
      </c>
      <c r="N53" s="25">
        <f t="shared" si="22"/>
        <v>1.2372342189564791E-3</v>
      </c>
      <c r="O53" s="25">
        <f t="shared" si="23"/>
        <v>2.9795554217247424E-3</v>
      </c>
      <c r="P53" s="26">
        <f t="shared" si="28"/>
        <v>4.2167896406812219E-3</v>
      </c>
      <c r="R53" s="24">
        <f t="shared" si="24"/>
        <v>296.75594421386722</v>
      </c>
      <c r="S53" s="24">
        <f t="shared" si="25"/>
        <v>20.78770788574219</v>
      </c>
      <c r="T53" s="24">
        <f t="shared" si="26"/>
        <v>736.85983886718748</v>
      </c>
      <c r="U53" s="24">
        <f t="shared" si="27"/>
        <v>796.14741210937507</v>
      </c>
      <c r="V53" s="24">
        <f t="shared" si="29"/>
        <v>1850.5509030761718</v>
      </c>
    </row>
    <row r="54" spans="1:22" x14ac:dyDescent="0.55000000000000004">
      <c r="L54" s="21">
        <f>AVERAGE(L32:L53)</f>
        <v>0.29886898393526945</v>
      </c>
    </row>
    <row r="57" spans="1:22" s="8" customFormat="1" x14ac:dyDescent="0.55000000000000004">
      <c r="A57" s="7"/>
      <c r="C57" s="9" t="s">
        <v>1234</v>
      </c>
      <c r="D57" s="9"/>
      <c r="E57" s="9"/>
      <c r="F57" s="9"/>
      <c r="H57" s="10"/>
      <c r="I57" s="10"/>
      <c r="J57" s="10"/>
      <c r="K57" s="10"/>
      <c r="L57" s="11"/>
      <c r="N57" s="12"/>
      <c r="O57" s="13"/>
      <c r="P57" s="13"/>
      <c r="R57" s="14"/>
      <c r="S57" s="14"/>
      <c r="T57" s="14"/>
      <c r="U57" s="14"/>
      <c r="V57" s="15"/>
    </row>
    <row r="58" spans="1:22" s="8" customFormat="1" x14ac:dyDescent="0.55000000000000004">
      <c r="A58" s="7"/>
      <c r="C58" s="8" t="s">
        <v>1235</v>
      </c>
      <c r="D58" s="8" t="s">
        <v>1236</v>
      </c>
      <c r="E58" s="8" t="s">
        <v>1237</v>
      </c>
      <c r="F58" s="8" t="s">
        <v>1238</v>
      </c>
      <c r="H58" s="10" t="s">
        <v>1239</v>
      </c>
      <c r="I58" s="10"/>
      <c r="J58" s="10"/>
      <c r="K58" s="10"/>
      <c r="L58" s="11"/>
      <c r="N58" s="12" t="s">
        <v>1240</v>
      </c>
      <c r="O58" s="13"/>
      <c r="P58" s="13"/>
      <c r="R58" s="16" t="s">
        <v>1241</v>
      </c>
      <c r="S58" s="17"/>
      <c r="T58" s="17"/>
      <c r="U58" s="17"/>
      <c r="V58" s="18"/>
    </row>
    <row r="59" spans="1:22" ht="15.75" customHeight="1" x14ac:dyDescent="0.55000000000000004">
      <c r="A59" s="19" t="s">
        <v>1248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1243</v>
      </c>
      <c r="H59" s="21" t="s">
        <v>1228</v>
      </c>
      <c r="I59" s="21" t="s">
        <v>1229</v>
      </c>
      <c r="J59" s="21" t="s">
        <v>1244</v>
      </c>
      <c r="K59" s="21" t="s">
        <v>1245</v>
      </c>
      <c r="L59" s="21" t="s">
        <v>1246</v>
      </c>
      <c r="M59" s="21" t="s">
        <v>1243</v>
      </c>
      <c r="N59" s="22" t="s">
        <v>1244</v>
      </c>
      <c r="O59" s="22" t="s">
        <v>1245</v>
      </c>
      <c r="P59" s="23" t="s">
        <v>1246</v>
      </c>
      <c r="Q59" s="21"/>
      <c r="R59" s="21" t="s">
        <v>1228</v>
      </c>
      <c r="S59" s="21" t="s">
        <v>1229</v>
      </c>
      <c r="T59" s="21" t="s">
        <v>1244</v>
      </c>
      <c r="U59" s="21" t="s">
        <v>1245</v>
      </c>
      <c r="V59" s="21" t="s">
        <v>1246</v>
      </c>
    </row>
    <row r="60" spans="1:22" x14ac:dyDescent="0.55000000000000004">
      <c r="A60" s="19"/>
      <c r="B60">
        <v>10</v>
      </c>
      <c r="C60">
        <v>678895</v>
      </c>
      <c r="D60">
        <v>18981107</v>
      </c>
      <c r="E60">
        <v>86353</v>
      </c>
      <c r="F60">
        <v>147944</v>
      </c>
      <c r="G60">
        <v>10</v>
      </c>
      <c r="H60" s="24">
        <f>(C60-C59)*0.33*3/32768/300</f>
        <v>4.8786987304687501E-2</v>
      </c>
      <c r="I60" s="24">
        <f>(D60-D59)*0.0011*3/327680/30</f>
        <v>3.1371749572753913E-3</v>
      </c>
      <c r="J60" s="24">
        <f>(E60-E59)*17.4*3/327680/30</f>
        <v>0.31955932617187499</v>
      </c>
      <c r="K60" s="24">
        <f>(F60-F59)*18.8*3/327680/30</f>
        <v>0.31407727050781253</v>
      </c>
      <c r="L60" s="24">
        <f>SUM(H60:K60)</f>
        <v>0.68556075894165036</v>
      </c>
      <c r="M60">
        <v>10</v>
      </c>
      <c r="N60" s="25">
        <f>(E60-E59)/(C60-C59+D60-D59)</f>
        <v>6.1222004641193579E-3</v>
      </c>
      <c r="O60" s="25">
        <f>(F60-F59)/(C60-C59+D60-D59)</f>
        <v>5.5690864075654042E-3</v>
      </c>
      <c r="P60" s="26">
        <f t="shared" ref="P60:P64" si="30">SUM(N60:O60)</f>
        <v>1.1691286871684761E-2</v>
      </c>
      <c r="Q60">
        <v>10</v>
      </c>
      <c r="R60" s="24">
        <f>(C60-C$3)*0.33*3/32768</f>
        <v>14.752867126464842</v>
      </c>
      <c r="S60" s="24">
        <f>(D60-D$3)*0.0011*3/32768</f>
        <v>0.94076143798828138</v>
      </c>
      <c r="T60" s="24">
        <f>(E60-E$3)*17.4*3/32768</f>
        <v>97.368420410156233</v>
      </c>
      <c r="U60" s="24">
        <f>(E60-E$3)*18.8*3/32768</f>
        <v>105.20266113281251</v>
      </c>
      <c r="V60" s="24">
        <f t="shared" ref="V60:V64" si="31">SUM(R60:U60)</f>
        <v>218.26471010742188</v>
      </c>
    </row>
    <row r="61" spans="1:22" x14ac:dyDescent="0.55000000000000004">
      <c r="A61" s="19"/>
      <c r="B61">
        <v>15</v>
      </c>
      <c r="C61">
        <v>1041160</v>
      </c>
      <c r="D61">
        <v>28448439</v>
      </c>
      <c r="E61">
        <v>87811</v>
      </c>
      <c r="F61">
        <v>162319</v>
      </c>
      <c r="G61">
        <v>15</v>
      </c>
      <c r="H61" s="24">
        <f t="shared" ref="H61:H81" si="32">(C61-C60)*0.33*3/32768/300</f>
        <v>3.6482986450195314E-2</v>
      </c>
      <c r="I61" s="24">
        <f t="shared" ref="I61:I80" si="33">(D61-D60)*0.0011*3/327680/30</f>
        <v>3.178120483398438E-3</v>
      </c>
      <c r="J61" s="24">
        <f t="shared" ref="J61:J80" si="34">(E61-E60)*17.4*3/327680/30</f>
        <v>7.7420654296874994E-3</v>
      </c>
      <c r="K61" s="24">
        <f t="shared" ref="K61:K80" si="35">(F61-F60)*18.8*3/327680/30</f>
        <v>8.24737548828125E-2</v>
      </c>
      <c r="L61" s="24">
        <f t="shared" ref="L61:L81" si="36">SUM(H61:K61)</f>
        <v>0.12987692724609376</v>
      </c>
      <c r="M61">
        <v>15</v>
      </c>
      <c r="N61" s="25">
        <f t="shared" ref="N61:N81" si="37">(E61-E60)/(C61-C60+D61-D60)</f>
        <v>1.4832754588005998E-4</v>
      </c>
      <c r="O61" s="25">
        <f t="shared" ref="O61:O81" si="38">(F61-F60)/(C61-C60+D61-D60)</f>
        <v>1.4624200768352965E-3</v>
      </c>
      <c r="P61" s="26">
        <f t="shared" si="30"/>
        <v>1.6107476227153563E-3</v>
      </c>
      <c r="Q61">
        <v>15</v>
      </c>
      <c r="R61" s="24">
        <f t="shared" ref="R61:R81" si="39">(C61-C$3)*0.33*3/32768</f>
        <v>25.697763061523439</v>
      </c>
      <c r="S61" s="24">
        <f t="shared" ref="S61:S81" si="40">(D61-D$3)*0.0011*3/32768</f>
        <v>1.8941975830078124</v>
      </c>
      <c r="T61" s="24">
        <f t="shared" ref="T61:T81" si="41">(E61-E$3)*17.4*3/32768</f>
        <v>99.6910400390625</v>
      </c>
      <c r="U61" s="24">
        <f t="shared" ref="U61:U81" si="42">(E61-E$3)*18.8*3/32768</f>
        <v>107.712158203125</v>
      </c>
      <c r="V61" s="24">
        <f t="shared" si="31"/>
        <v>234.99515888671874</v>
      </c>
    </row>
    <row r="62" spans="1:22" x14ac:dyDescent="0.55000000000000004">
      <c r="A62" s="19"/>
      <c r="B62">
        <v>20</v>
      </c>
      <c r="C62">
        <v>1386311</v>
      </c>
      <c r="D62">
        <v>37933330</v>
      </c>
      <c r="E62">
        <v>88675</v>
      </c>
      <c r="F62">
        <v>171246</v>
      </c>
      <c r="G62">
        <v>20</v>
      </c>
      <c r="H62" s="24">
        <f t="shared" si="32"/>
        <v>3.4759469604492187E-2</v>
      </c>
      <c r="I62" s="24">
        <f t="shared" si="33"/>
        <v>3.1840149230957029E-3</v>
      </c>
      <c r="J62" s="24">
        <f t="shared" si="34"/>
        <v>4.5878906249999995E-3</v>
      </c>
      <c r="K62" s="24">
        <f t="shared" si="35"/>
        <v>5.1216918945312509E-2</v>
      </c>
      <c r="L62" s="24">
        <f t="shared" si="36"/>
        <v>9.3748294097900392E-2</v>
      </c>
      <c r="M62">
        <v>20</v>
      </c>
      <c r="N62" s="25">
        <f t="shared" si="37"/>
        <v>8.789382588599316E-5</v>
      </c>
      <c r="O62" s="25">
        <f t="shared" si="38"/>
        <v>9.0813447185678358E-4</v>
      </c>
      <c r="P62" s="26">
        <f t="shared" si="30"/>
        <v>9.9602829774277676E-4</v>
      </c>
      <c r="Q62">
        <v>20</v>
      </c>
      <c r="R62" s="24">
        <f t="shared" si="39"/>
        <v>36.125603942871095</v>
      </c>
      <c r="S62" s="24">
        <f t="shared" si="40"/>
        <v>2.8494020599365237</v>
      </c>
      <c r="T62" s="24">
        <f t="shared" si="41"/>
        <v>101.06740722656249</v>
      </c>
      <c r="U62" s="24">
        <f t="shared" si="42"/>
        <v>109.19926757812499</v>
      </c>
      <c r="V62" s="24">
        <f t="shared" si="31"/>
        <v>249.2416808074951</v>
      </c>
    </row>
    <row r="63" spans="1:22" x14ac:dyDescent="0.55000000000000004">
      <c r="A63" s="19"/>
      <c r="B63">
        <v>25</v>
      </c>
      <c r="C63">
        <v>1850095</v>
      </c>
      <c r="D63">
        <v>47297234</v>
      </c>
      <c r="E63">
        <v>136817</v>
      </c>
      <c r="F63">
        <v>218496</v>
      </c>
      <c r="G63">
        <v>25</v>
      </c>
      <c r="H63" s="24">
        <f t="shared" si="32"/>
        <v>4.6706762695312501E-2</v>
      </c>
      <c r="I63" s="24">
        <f t="shared" si="33"/>
        <v>3.1434003906250004E-3</v>
      </c>
      <c r="J63" s="24">
        <f t="shared" si="34"/>
        <v>0.25563684082031252</v>
      </c>
      <c r="K63" s="24">
        <f t="shared" si="35"/>
        <v>0.271087646484375</v>
      </c>
      <c r="L63" s="24">
        <f t="shared" si="36"/>
        <v>0.57657465039062505</v>
      </c>
      <c r="M63">
        <v>25</v>
      </c>
      <c r="N63" s="25">
        <f t="shared" si="37"/>
        <v>4.898608909847362E-3</v>
      </c>
      <c r="O63" s="25">
        <f t="shared" si="38"/>
        <v>4.8078449376903294E-3</v>
      </c>
      <c r="P63" s="26">
        <f t="shared" si="30"/>
        <v>9.7064538475376914E-3</v>
      </c>
      <c r="Q63">
        <v>25</v>
      </c>
      <c r="R63" s="24">
        <f t="shared" si="39"/>
        <v>50.137632751464849</v>
      </c>
      <c r="S63" s="24">
        <f t="shared" si="40"/>
        <v>3.7924221771240241</v>
      </c>
      <c r="T63" s="24">
        <f t="shared" si="41"/>
        <v>177.75845947265623</v>
      </c>
      <c r="U63" s="24">
        <f t="shared" si="42"/>
        <v>192.06086425781251</v>
      </c>
      <c r="V63" s="24">
        <f t="shared" si="31"/>
        <v>423.74937865905758</v>
      </c>
    </row>
    <row r="64" spans="1:22" x14ac:dyDescent="0.55000000000000004">
      <c r="A64" s="19"/>
      <c r="B64">
        <v>30</v>
      </c>
      <c r="C64">
        <v>2202890</v>
      </c>
      <c r="D64">
        <v>56774273</v>
      </c>
      <c r="E64">
        <v>138238</v>
      </c>
      <c r="F64">
        <v>226941</v>
      </c>
      <c r="G64">
        <v>30</v>
      </c>
      <c r="H64" s="24">
        <f t="shared" si="32"/>
        <v>3.5529281616210939E-2</v>
      </c>
      <c r="I64" s="24">
        <f t="shared" si="33"/>
        <v>3.181379058837891E-3</v>
      </c>
      <c r="J64" s="24">
        <f t="shared" si="34"/>
        <v>7.5455932617187497E-3</v>
      </c>
      <c r="K64" s="24">
        <f t="shared" si="35"/>
        <v>4.8451538085937502E-2</v>
      </c>
      <c r="L64" s="24">
        <f t="shared" si="36"/>
        <v>9.4707792022705073E-2</v>
      </c>
      <c r="M64">
        <v>30</v>
      </c>
      <c r="N64" s="25">
        <f t="shared" si="37"/>
        <v>1.445599183058432E-4</v>
      </c>
      <c r="O64" s="25">
        <f t="shared" si="38"/>
        <v>8.5911928929827304E-4</v>
      </c>
      <c r="P64" s="26">
        <f t="shared" si="30"/>
        <v>1.0036792076041161E-3</v>
      </c>
      <c r="Q64">
        <v>30</v>
      </c>
      <c r="R64" s="24">
        <f t="shared" si="39"/>
        <v>60.796417236328125</v>
      </c>
      <c r="S64" s="24">
        <f t="shared" si="40"/>
        <v>4.7468358947753906</v>
      </c>
      <c r="T64" s="24">
        <f t="shared" si="41"/>
        <v>180.02213745117186</v>
      </c>
      <c r="U64" s="24">
        <f t="shared" si="42"/>
        <v>194.50667724609377</v>
      </c>
      <c r="V64" s="24">
        <f t="shared" si="31"/>
        <v>440.07206782836914</v>
      </c>
    </row>
    <row r="65" spans="2:22" x14ac:dyDescent="0.55000000000000004">
      <c r="B65">
        <v>35</v>
      </c>
      <c r="C65">
        <v>2686195</v>
      </c>
      <c r="D65">
        <v>66118731</v>
      </c>
      <c r="E65">
        <v>164320</v>
      </c>
      <c r="F65">
        <v>260333</v>
      </c>
      <c r="G65">
        <v>35</v>
      </c>
      <c r="H65" s="24">
        <f t="shared" si="32"/>
        <v>4.8672683715820307E-2</v>
      </c>
      <c r="I65" s="24">
        <f t="shared" si="33"/>
        <v>3.1368724975585935E-3</v>
      </c>
      <c r="J65" s="24">
        <f t="shared" si="34"/>
        <v>0.13849694824218747</v>
      </c>
      <c r="K65" s="24">
        <f t="shared" si="35"/>
        <v>0.19158007812499997</v>
      </c>
      <c r="L65" s="24">
        <f t="shared" si="36"/>
        <v>0.38188658258056635</v>
      </c>
      <c r="N65" s="25">
        <f t="shared" si="37"/>
        <v>2.6539101522899972E-3</v>
      </c>
      <c r="O65" s="25">
        <f t="shared" si="38"/>
        <v>3.3977213329218462E-3</v>
      </c>
      <c r="P65" s="26">
        <f t="shared" ref="P65:P81" si="43">SUM(N65:O65)</f>
        <v>6.051631485211843E-3</v>
      </c>
      <c r="R65" s="24">
        <f t="shared" si="39"/>
        <v>75.398222351074224</v>
      </c>
      <c r="S65" s="24">
        <f t="shared" si="40"/>
        <v>5.6878976440429687</v>
      </c>
      <c r="T65" s="24">
        <f t="shared" si="41"/>
        <v>221.57122192382809</v>
      </c>
      <c r="U65" s="24">
        <f t="shared" si="42"/>
        <v>239.39879150390627</v>
      </c>
      <c r="V65" s="24">
        <f t="shared" ref="V65:V81" si="44">SUM(R65:U65)</f>
        <v>542.05613342285153</v>
      </c>
    </row>
    <row r="66" spans="2:22" x14ac:dyDescent="0.55000000000000004">
      <c r="B66">
        <v>40</v>
      </c>
      <c r="C66">
        <v>3144920</v>
      </c>
      <c r="D66">
        <v>75487866</v>
      </c>
      <c r="E66">
        <v>185232</v>
      </c>
      <c r="F66">
        <v>276447</v>
      </c>
      <c r="G66">
        <v>40</v>
      </c>
      <c r="H66" s="24">
        <f t="shared" si="32"/>
        <v>4.6197280883789063E-2</v>
      </c>
      <c r="I66" s="24">
        <f t="shared" si="33"/>
        <v>3.1451564025878906E-3</v>
      </c>
      <c r="J66" s="24">
        <f t="shared" si="34"/>
        <v>0.11104394531249999</v>
      </c>
      <c r="K66" s="24">
        <f t="shared" si="35"/>
        <v>9.2450927734375007E-2</v>
      </c>
      <c r="L66" s="24">
        <f t="shared" si="36"/>
        <v>0.25283731033325196</v>
      </c>
      <c r="N66" s="25">
        <f t="shared" si="37"/>
        <v>2.1278284387445485E-3</v>
      </c>
      <c r="O66" s="25">
        <f t="shared" si="38"/>
        <v>1.6396244960754428E-3</v>
      </c>
      <c r="P66" s="26">
        <f t="shared" si="43"/>
        <v>3.7674529348199915E-3</v>
      </c>
      <c r="R66" s="24">
        <f t="shared" si="39"/>
        <v>89.257406616210943</v>
      </c>
      <c r="S66" s="24">
        <f t="shared" si="40"/>
        <v>6.6314445648193363</v>
      </c>
      <c r="T66" s="24">
        <f t="shared" si="41"/>
        <v>254.8844055175781</v>
      </c>
      <c r="U66" s="24">
        <f t="shared" si="42"/>
        <v>275.39234619140626</v>
      </c>
      <c r="V66" s="24">
        <f t="shared" si="44"/>
        <v>626.16560289001472</v>
      </c>
    </row>
    <row r="67" spans="2:22" x14ac:dyDescent="0.55000000000000004">
      <c r="B67">
        <v>45</v>
      </c>
      <c r="C67">
        <v>3659919</v>
      </c>
      <c r="D67">
        <v>84802747</v>
      </c>
      <c r="E67">
        <v>208370</v>
      </c>
      <c r="F67">
        <v>299691</v>
      </c>
      <c r="G67">
        <v>45</v>
      </c>
      <c r="H67" s="24">
        <f t="shared" si="32"/>
        <v>5.1864523315429685E-2</v>
      </c>
      <c r="I67" s="24">
        <f t="shared" si="33"/>
        <v>3.1269436950683593E-3</v>
      </c>
      <c r="J67" s="24">
        <f t="shared" si="34"/>
        <v>0.12286413574218749</v>
      </c>
      <c r="K67" s="24">
        <f t="shared" si="35"/>
        <v>0.13335791015625001</v>
      </c>
      <c r="L67" s="24">
        <f t="shared" si="36"/>
        <v>0.31121351290893551</v>
      </c>
      <c r="N67" s="25">
        <f t="shared" si="37"/>
        <v>2.35384358710381E-3</v>
      </c>
      <c r="O67" s="25">
        <f t="shared" si="38"/>
        <v>2.3646270351214867E-3</v>
      </c>
      <c r="P67" s="26">
        <f t="shared" si="43"/>
        <v>4.7184706222252962E-3</v>
      </c>
      <c r="R67" s="24">
        <f t="shared" si="39"/>
        <v>104.81676361083984</v>
      </c>
      <c r="S67" s="24">
        <f t="shared" si="40"/>
        <v>7.5695276733398451</v>
      </c>
      <c r="T67" s="24">
        <f t="shared" si="41"/>
        <v>291.74364624023434</v>
      </c>
      <c r="U67" s="24">
        <f t="shared" si="42"/>
        <v>315.2172729492188</v>
      </c>
      <c r="V67" s="24">
        <f t="shared" si="44"/>
        <v>719.3472104736328</v>
      </c>
    </row>
    <row r="68" spans="2:22" x14ac:dyDescent="0.55000000000000004">
      <c r="B68">
        <v>50</v>
      </c>
      <c r="C68">
        <v>4177799</v>
      </c>
      <c r="D68">
        <v>94112331</v>
      </c>
      <c r="E68">
        <v>231280</v>
      </c>
      <c r="F68">
        <v>326208</v>
      </c>
      <c r="G68">
        <v>50</v>
      </c>
      <c r="H68" s="24">
        <f t="shared" si="32"/>
        <v>5.2154663085937497E-2</v>
      </c>
      <c r="I68" s="24">
        <f t="shared" si="33"/>
        <v>3.1251655273437503E-3</v>
      </c>
      <c r="J68" s="24">
        <f t="shared" si="34"/>
        <v>0.12165344238281248</v>
      </c>
      <c r="K68" s="24">
        <f t="shared" si="35"/>
        <v>0.1521361083984375</v>
      </c>
      <c r="L68" s="24">
        <f t="shared" si="36"/>
        <v>0.32906937939453124</v>
      </c>
      <c r="N68" s="25">
        <f t="shared" si="37"/>
        <v>2.3312219714058478E-3</v>
      </c>
      <c r="O68" s="25">
        <f t="shared" si="38"/>
        <v>2.6982546056642893E-3</v>
      </c>
      <c r="P68" s="26">
        <f t="shared" si="43"/>
        <v>5.0294765770701371E-3</v>
      </c>
      <c r="R68" s="24">
        <f t="shared" si="39"/>
        <v>120.4631625366211</v>
      </c>
      <c r="S68" s="24">
        <f t="shared" si="40"/>
        <v>8.5070773315429697</v>
      </c>
      <c r="T68" s="24">
        <f t="shared" si="41"/>
        <v>328.23967895507809</v>
      </c>
      <c r="U68" s="24">
        <f t="shared" si="42"/>
        <v>354.6497680664063</v>
      </c>
      <c r="V68" s="24">
        <f t="shared" si="44"/>
        <v>811.8596868896484</v>
      </c>
    </row>
    <row r="69" spans="2:22" x14ac:dyDescent="0.55000000000000004">
      <c r="B69">
        <v>55</v>
      </c>
      <c r="C69">
        <v>4721701</v>
      </c>
      <c r="D69">
        <v>103398360</v>
      </c>
      <c r="E69">
        <v>243081</v>
      </c>
      <c r="F69">
        <v>349444</v>
      </c>
      <c r="G69">
        <v>55</v>
      </c>
      <c r="H69" s="24">
        <f t="shared" si="32"/>
        <v>5.477528686523437E-2</v>
      </c>
      <c r="I69" s="24">
        <f t="shared" si="33"/>
        <v>3.117258270263672E-3</v>
      </c>
      <c r="J69" s="24">
        <f t="shared" si="34"/>
        <v>6.2664001464843744E-2</v>
      </c>
      <c r="K69" s="24">
        <f t="shared" si="35"/>
        <v>0.13331201171874998</v>
      </c>
      <c r="L69" s="24">
        <f t="shared" si="36"/>
        <v>0.25386855831909177</v>
      </c>
      <c r="N69" s="25">
        <f t="shared" si="37"/>
        <v>1.200517073822797E-3</v>
      </c>
      <c r="O69" s="25">
        <f t="shared" si="38"/>
        <v>2.3638009259678424E-3</v>
      </c>
      <c r="P69" s="26">
        <f t="shared" si="43"/>
        <v>3.5643179997906392E-3</v>
      </c>
      <c r="R69" s="24">
        <f t="shared" si="39"/>
        <v>136.89574859619142</v>
      </c>
      <c r="S69" s="24">
        <f t="shared" si="40"/>
        <v>9.4422548126220711</v>
      </c>
      <c r="T69" s="24">
        <f t="shared" si="41"/>
        <v>347.03887939453119</v>
      </c>
      <c r="U69" s="24">
        <f t="shared" si="42"/>
        <v>374.9615478515625</v>
      </c>
      <c r="V69" s="24">
        <f t="shared" si="44"/>
        <v>868.33843065490714</v>
      </c>
    </row>
    <row r="70" spans="2:22" x14ac:dyDescent="0.55000000000000004">
      <c r="B70">
        <v>60</v>
      </c>
      <c r="C70">
        <v>5265703</v>
      </c>
      <c r="D70">
        <v>112684171</v>
      </c>
      <c r="E70">
        <v>254063</v>
      </c>
      <c r="F70">
        <v>374210</v>
      </c>
      <c r="G70">
        <v>60</v>
      </c>
      <c r="H70" s="24">
        <f t="shared" si="32"/>
        <v>5.4785357666015624E-2</v>
      </c>
      <c r="I70" s="24">
        <f t="shared" si="33"/>
        <v>3.1171850891113287E-3</v>
      </c>
      <c r="J70" s="24">
        <f t="shared" si="34"/>
        <v>5.8315063476562491E-2</v>
      </c>
      <c r="K70" s="24">
        <f t="shared" si="35"/>
        <v>0.14209008789062502</v>
      </c>
      <c r="L70" s="24">
        <f t="shared" si="36"/>
        <v>0.25830769412231447</v>
      </c>
      <c r="N70" s="25">
        <f t="shared" si="37"/>
        <v>1.1172135217628249E-3</v>
      </c>
      <c r="O70" s="25">
        <f t="shared" si="38"/>
        <v>2.519478244397935E-3</v>
      </c>
      <c r="P70" s="26">
        <f t="shared" si="43"/>
        <v>3.6366917661607599E-3</v>
      </c>
      <c r="R70" s="24">
        <f t="shared" si="39"/>
        <v>153.3313558959961</v>
      </c>
      <c r="S70" s="24">
        <f t="shared" si="40"/>
        <v>10.377410339355469</v>
      </c>
      <c r="T70" s="24">
        <f t="shared" si="41"/>
        <v>364.53339843749995</v>
      </c>
      <c r="U70" s="24">
        <f t="shared" si="42"/>
        <v>393.86367187500002</v>
      </c>
      <c r="V70" s="24">
        <f t="shared" si="44"/>
        <v>922.10583654785148</v>
      </c>
    </row>
    <row r="71" spans="2:22" x14ac:dyDescent="0.55000000000000004">
      <c r="B71">
        <v>65</v>
      </c>
      <c r="C71">
        <v>5818127</v>
      </c>
      <c r="D71">
        <v>121961467</v>
      </c>
      <c r="E71">
        <v>261213</v>
      </c>
      <c r="F71">
        <v>400046</v>
      </c>
      <c r="G71">
        <v>65</v>
      </c>
      <c r="H71" s="24">
        <f t="shared" si="32"/>
        <v>5.5633520507812499E-2</v>
      </c>
      <c r="I71" s="24">
        <f t="shared" si="33"/>
        <v>3.1143266601562501E-3</v>
      </c>
      <c r="J71" s="24">
        <f t="shared" si="34"/>
        <v>3.796691894531249E-2</v>
      </c>
      <c r="K71" s="24">
        <f t="shared" si="35"/>
        <v>0.14822900390625002</v>
      </c>
      <c r="L71" s="24">
        <f t="shared" si="36"/>
        <v>0.24494377001953127</v>
      </c>
      <c r="N71" s="25">
        <f t="shared" si="37"/>
        <v>7.273859275747427E-4</v>
      </c>
      <c r="O71" s="25">
        <f t="shared" si="38"/>
        <v>2.6283556398351122E-3</v>
      </c>
      <c r="P71" s="26">
        <f t="shared" si="43"/>
        <v>3.355741567409855E-3</v>
      </c>
      <c r="R71" s="24">
        <f t="shared" si="39"/>
        <v>170.02141204833987</v>
      </c>
      <c r="S71" s="24">
        <f t="shared" si="40"/>
        <v>11.311708337402345</v>
      </c>
      <c r="T71" s="24">
        <f t="shared" si="41"/>
        <v>375.9234741210937</v>
      </c>
      <c r="U71" s="24">
        <f t="shared" si="42"/>
        <v>406.17019042968752</v>
      </c>
      <c r="V71" s="24">
        <f t="shared" si="44"/>
        <v>963.4267849365234</v>
      </c>
    </row>
    <row r="72" spans="2:22" x14ac:dyDescent="0.55000000000000004">
      <c r="B72">
        <v>70</v>
      </c>
      <c r="C72">
        <v>6384395</v>
      </c>
      <c r="D72">
        <v>131224862</v>
      </c>
      <c r="E72">
        <v>275119</v>
      </c>
      <c r="F72">
        <v>430102</v>
      </c>
      <c r="G72">
        <v>70</v>
      </c>
      <c r="H72" s="24">
        <f t="shared" si="32"/>
        <v>5.702772216796876E-2</v>
      </c>
      <c r="I72" s="24">
        <f t="shared" si="33"/>
        <v>3.1096601867675786E-3</v>
      </c>
      <c r="J72" s="24">
        <f t="shared" si="34"/>
        <v>7.3841674804687493E-2</v>
      </c>
      <c r="K72" s="24">
        <f t="shared" si="35"/>
        <v>0.17244042968750004</v>
      </c>
      <c r="L72" s="24">
        <f t="shared" si="36"/>
        <v>0.30641948684692388</v>
      </c>
      <c r="N72" s="25">
        <f t="shared" si="37"/>
        <v>1.4146975333742368E-3</v>
      </c>
      <c r="O72" s="25">
        <f t="shared" si="38"/>
        <v>3.0576836662660764E-3</v>
      </c>
      <c r="P72" s="26">
        <f t="shared" si="43"/>
        <v>4.4723811996403131E-3</v>
      </c>
      <c r="R72" s="24">
        <f t="shared" si="39"/>
        <v>187.12972869873047</v>
      </c>
      <c r="S72" s="24">
        <f t="shared" si="40"/>
        <v>12.244606393432619</v>
      </c>
      <c r="T72" s="24">
        <f t="shared" si="41"/>
        <v>398.07597656249993</v>
      </c>
      <c r="U72" s="24">
        <f t="shared" si="42"/>
        <v>430.10507812500003</v>
      </c>
      <c r="V72" s="24">
        <f t="shared" si="44"/>
        <v>1027.5553897796631</v>
      </c>
    </row>
    <row r="73" spans="2:22" x14ac:dyDescent="0.55000000000000004">
      <c r="B73">
        <v>75</v>
      </c>
      <c r="C73">
        <v>6952340</v>
      </c>
      <c r="D73">
        <v>140486976</v>
      </c>
      <c r="E73">
        <v>287725</v>
      </c>
      <c r="F73">
        <v>465663</v>
      </c>
      <c r="G73">
        <v>75</v>
      </c>
      <c r="H73" s="24">
        <f t="shared" si="32"/>
        <v>5.7196609497070318E-2</v>
      </c>
      <c r="I73" s="24">
        <f t="shared" si="33"/>
        <v>3.1092301635742186E-3</v>
      </c>
      <c r="J73" s="24">
        <f t="shared" si="34"/>
        <v>6.6938598632812499E-2</v>
      </c>
      <c r="K73" s="24">
        <f t="shared" si="35"/>
        <v>0.2040242919921875</v>
      </c>
      <c r="L73" s="24">
        <f t="shared" si="36"/>
        <v>0.33126873028564452</v>
      </c>
      <c r="N73" s="25">
        <f t="shared" si="37"/>
        <v>1.2823931168673556E-3</v>
      </c>
      <c r="O73" s="25">
        <f t="shared" si="38"/>
        <v>3.617577473339682E-3</v>
      </c>
      <c r="P73" s="26">
        <f t="shared" si="43"/>
        <v>4.8999705902070378E-3</v>
      </c>
      <c r="R73" s="24">
        <f t="shared" si="39"/>
        <v>204.28871154785156</v>
      </c>
      <c r="S73" s="24">
        <f t="shared" si="40"/>
        <v>13.177375442504886</v>
      </c>
      <c r="T73" s="24">
        <f t="shared" si="41"/>
        <v>418.15755615234372</v>
      </c>
      <c r="U73" s="24">
        <f t="shared" si="42"/>
        <v>451.80241699218755</v>
      </c>
      <c r="V73" s="24">
        <f t="shared" si="44"/>
        <v>1087.4260601348878</v>
      </c>
    </row>
    <row r="74" spans="2:22" x14ac:dyDescent="0.55000000000000004">
      <c r="B74">
        <v>80</v>
      </c>
      <c r="C74">
        <v>7516996</v>
      </c>
      <c r="D74">
        <v>149751904</v>
      </c>
      <c r="E74">
        <v>300654</v>
      </c>
      <c r="F74">
        <v>497290</v>
      </c>
      <c r="G74">
        <v>80</v>
      </c>
      <c r="H74" s="24">
        <f t="shared" si="32"/>
        <v>5.6865380859375009E-2</v>
      </c>
      <c r="I74" s="24">
        <f t="shared" si="33"/>
        <v>3.1101748046874996E-3</v>
      </c>
      <c r="J74" s="24">
        <f t="shared" si="34"/>
        <v>6.8653747558593742E-2</v>
      </c>
      <c r="K74" s="24">
        <f t="shared" si="35"/>
        <v>0.18145373535156248</v>
      </c>
      <c r="L74" s="24">
        <f t="shared" si="36"/>
        <v>0.31008303857421871</v>
      </c>
      <c r="N74" s="25">
        <f t="shared" si="37"/>
        <v>1.3153150733540707E-3</v>
      </c>
      <c r="O74" s="25">
        <f t="shared" si="38"/>
        <v>3.2175318914818775E-3</v>
      </c>
      <c r="P74" s="26">
        <f t="shared" si="43"/>
        <v>4.5328469648359482E-3</v>
      </c>
      <c r="R74" s="24">
        <f t="shared" si="39"/>
        <v>221.34832580566405</v>
      </c>
      <c r="S74" s="24">
        <f t="shared" si="40"/>
        <v>14.110427883911134</v>
      </c>
      <c r="T74" s="24">
        <f t="shared" si="41"/>
        <v>438.75368041992181</v>
      </c>
      <c r="U74" s="24">
        <f t="shared" si="42"/>
        <v>474.05570068359378</v>
      </c>
      <c r="V74" s="24">
        <f t="shared" si="44"/>
        <v>1148.2681347930909</v>
      </c>
    </row>
    <row r="75" spans="2:22" x14ac:dyDescent="0.55000000000000004">
      <c r="B75">
        <v>85</v>
      </c>
      <c r="C75">
        <v>8098460</v>
      </c>
      <c r="D75">
        <v>158998347</v>
      </c>
      <c r="E75">
        <v>313269</v>
      </c>
      <c r="F75">
        <v>530100</v>
      </c>
      <c r="G75">
        <v>85</v>
      </c>
      <c r="H75" s="24">
        <f t="shared" si="32"/>
        <v>5.8558081054687496E-2</v>
      </c>
      <c r="I75" s="24">
        <f t="shared" si="33"/>
        <v>3.1039695129394538E-3</v>
      </c>
      <c r="J75" s="24">
        <f t="shared" si="34"/>
        <v>6.6986389160156243E-2</v>
      </c>
      <c r="K75" s="24">
        <f t="shared" si="35"/>
        <v>0.18824096679687499</v>
      </c>
      <c r="L75" s="24">
        <f t="shared" si="36"/>
        <v>0.31688940652465819</v>
      </c>
      <c r="N75" s="25">
        <f t="shared" si="37"/>
        <v>1.2835896798779232E-3</v>
      </c>
      <c r="O75" s="25">
        <f t="shared" si="38"/>
        <v>3.3384524293931556E-3</v>
      </c>
      <c r="P75" s="26">
        <f t="shared" si="43"/>
        <v>4.622042109271079E-3</v>
      </c>
      <c r="R75" s="24">
        <f t="shared" si="39"/>
        <v>238.91575012207034</v>
      </c>
      <c r="S75" s="24">
        <f t="shared" si="40"/>
        <v>15.04161873779297</v>
      </c>
      <c r="T75" s="24">
        <f t="shared" si="41"/>
        <v>458.84959716796868</v>
      </c>
      <c r="U75" s="24">
        <f t="shared" si="42"/>
        <v>495.76853027343753</v>
      </c>
      <c r="V75" s="24">
        <f t="shared" si="44"/>
        <v>1208.5754963012696</v>
      </c>
    </row>
    <row r="76" spans="2:22" x14ac:dyDescent="0.55000000000000004">
      <c r="B76">
        <v>90</v>
      </c>
      <c r="C76">
        <v>8669925</v>
      </c>
      <c r="D76">
        <v>168256488</v>
      </c>
      <c r="E76">
        <v>326744</v>
      </c>
      <c r="F76">
        <v>560932</v>
      </c>
      <c r="G76">
        <v>90</v>
      </c>
      <c r="H76" s="24">
        <f t="shared" si="32"/>
        <v>5.7551101684570324E-2</v>
      </c>
      <c r="I76" s="24">
        <f t="shared" si="33"/>
        <v>3.1078964538574223E-3</v>
      </c>
      <c r="J76" s="24">
        <f t="shared" si="34"/>
        <v>7.1553039550781239E-2</v>
      </c>
      <c r="K76" s="24">
        <f t="shared" si="35"/>
        <v>0.17689257812499998</v>
      </c>
      <c r="L76" s="24">
        <f t="shared" si="36"/>
        <v>0.30910461581420895</v>
      </c>
      <c r="N76" s="25">
        <f t="shared" si="37"/>
        <v>1.3708586081680181E-3</v>
      </c>
      <c r="O76" s="25">
        <f t="shared" si="38"/>
        <v>3.1366465756613236E-3</v>
      </c>
      <c r="P76" s="26">
        <f t="shared" si="43"/>
        <v>4.5075051838293417E-3</v>
      </c>
      <c r="R76" s="24">
        <f t="shared" si="39"/>
        <v>256.18108062744142</v>
      </c>
      <c r="S76" s="24">
        <f t="shared" si="40"/>
        <v>15.973987673950198</v>
      </c>
      <c r="T76" s="24">
        <f t="shared" si="41"/>
        <v>480.31550903320306</v>
      </c>
      <c r="U76" s="24">
        <f t="shared" si="42"/>
        <v>518.96158447265634</v>
      </c>
      <c r="V76" s="24">
        <f t="shared" si="44"/>
        <v>1271.4321618072511</v>
      </c>
    </row>
    <row r="77" spans="2:22" x14ac:dyDescent="0.55000000000000004">
      <c r="B77">
        <v>95</v>
      </c>
      <c r="C77">
        <v>9252557</v>
      </c>
      <c r="D77">
        <v>177503795</v>
      </c>
      <c r="E77">
        <v>341419</v>
      </c>
      <c r="F77">
        <v>590087</v>
      </c>
      <c r="G77">
        <v>95</v>
      </c>
      <c r="H77" s="24">
        <f t="shared" si="32"/>
        <v>5.8675708007812494E-2</v>
      </c>
      <c r="I77" s="24">
        <f t="shared" si="33"/>
        <v>3.1042595520019535E-3</v>
      </c>
      <c r="J77" s="24">
        <f t="shared" si="34"/>
        <v>7.7925109863281231E-2</v>
      </c>
      <c r="K77" s="24">
        <f t="shared" si="35"/>
        <v>0.16727111816406251</v>
      </c>
      <c r="L77" s="24">
        <f t="shared" si="36"/>
        <v>0.30697619558715816</v>
      </c>
      <c r="N77" s="25">
        <f t="shared" si="37"/>
        <v>1.4928882061221336E-3</v>
      </c>
      <c r="O77" s="25">
        <f t="shared" si="38"/>
        <v>2.9659390561833599E-3</v>
      </c>
      <c r="P77" s="26">
        <f t="shared" si="43"/>
        <v>4.4588272623054936E-3</v>
      </c>
      <c r="R77" s="24">
        <f t="shared" si="39"/>
        <v>273.78379302978522</v>
      </c>
      <c r="S77" s="24">
        <f t="shared" si="40"/>
        <v>16.905265539550783</v>
      </c>
      <c r="T77" s="24">
        <f t="shared" si="41"/>
        <v>503.69304199218743</v>
      </c>
      <c r="U77" s="24">
        <f t="shared" si="42"/>
        <v>544.22006835937509</v>
      </c>
      <c r="V77" s="24">
        <f t="shared" si="44"/>
        <v>1338.6021689208985</v>
      </c>
    </row>
    <row r="78" spans="2:22" x14ac:dyDescent="0.55000000000000004">
      <c r="B78">
        <v>100</v>
      </c>
      <c r="C78">
        <v>9848604</v>
      </c>
      <c r="D78">
        <v>186737143</v>
      </c>
      <c r="E78">
        <v>357423</v>
      </c>
      <c r="F78">
        <v>632388</v>
      </c>
      <c r="G78">
        <v>100</v>
      </c>
      <c r="H78" s="24">
        <f t="shared" si="32"/>
        <v>6.0026705932617191E-2</v>
      </c>
      <c r="I78" s="24">
        <f t="shared" si="33"/>
        <v>3.0995736083984375E-3</v>
      </c>
      <c r="J78" s="24">
        <f t="shared" si="34"/>
        <v>8.4982177734374983E-2</v>
      </c>
      <c r="K78" s="24">
        <f t="shared" si="35"/>
        <v>0.24269372558593755</v>
      </c>
      <c r="L78" s="24">
        <f t="shared" si="36"/>
        <v>0.39080218286132817</v>
      </c>
      <c r="N78" s="25">
        <f t="shared" si="37"/>
        <v>1.6281775226247395E-3</v>
      </c>
      <c r="O78" s="25">
        <f t="shared" si="38"/>
        <v>4.303520206482698E-3</v>
      </c>
      <c r="P78" s="26">
        <f t="shared" si="43"/>
        <v>5.9316977291074373E-3</v>
      </c>
      <c r="R78" s="24">
        <f t="shared" si="39"/>
        <v>291.79180480957029</v>
      </c>
      <c r="S78" s="24">
        <f t="shared" si="40"/>
        <v>17.835137622070313</v>
      </c>
      <c r="T78" s="24">
        <f t="shared" si="41"/>
        <v>529.18769531249995</v>
      </c>
      <c r="U78" s="24">
        <f t="shared" si="42"/>
        <v>571.76601562500002</v>
      </c>
      <c r="V78" s="24">
        <f t="shared" si="44"/>
        <v>1410.5806533691407</v>
      </c>
    </row>
    <row r="79" spans="2:22" x14ac:dyDescent="0.55000000000000004">
      <c r="B79">
        <v>105</v>
      </c>
      <c r="C79">
        <v>10434614</v>
      </c>
      <c r="D79">
        <v>195978866</v>
      </c>
      <c r="E79">
        <v>371118</v>
      </c>
      <c r="F79">
        <v>668836</v>
      </c>
      <c r="G79">
        <v>105</v>
      </c>
      <c r="H79" s="24">
        <f t="shared" si="32"/>
        <v>5.9015899658203128E-2</v>
      </c>
      <c r="I79" s="24">
        <f t="shared" si="33"/>
        <v>3.1023850402832035E-3</v>
      </c>
      <c r="J79" s="24">
        <f t="shared" si="34"/>
        <v>7.2721252441406245E-2</v>
      </c>
      <c r="K79" s="24">
        <f t="shared" si="35"/>
        <v>0.20911328125000003</v>
      </c>
      <c r="L79" s="24">
        <f t="shared" si="36"/>
        <v>0.34395281838989261</v>
      </c>
      <c r="N79" s="25">
        <f t="shared" si="37"/>
        <v>1.3935055012178291E-3</v>
      </c>
      <c r="O79" s="25">
        <f t="shared" si="38"/>
        <v>3.7086884635551252E-3</v>
      </c>
      <c r="P79" s="26">
        <f t="shared" si="43"/>
        <v>5.1021939647729539E-3</v>
      </c>
      <c r="R79" s="24">
        <f t="shared" si="39"/>
        <v>309.4965747070313</v>
      </c>
      <c r="S79" s="24">
        <f t="shared" si="40"/>
        <v>18.765853134155275</v>
      </c>
      <c r="T79" s="24">
        <f t="shared" si="41"/>
        <v>551.00407104492183</v>
      </c>
      <c r="U79" s="24">
        <f t="shared" si="42"/>
        <v>595.33773193359377</v>
      </c>
      <c r="V79" s="24">
        <f t="shared" si="44"/>
        <v>1474.604230819702</v>
      </c>
    </row>
    <row r="80" spans="2:22" x14ac:dyDescent="0.55000000000000004">
      <c r="B80">
        <v>110</v>
      </c>
      <c r="C80">
        <v>10981097</v>
      </c>
      <c r="D80">
        <v>205262025</v>
      </c>
      <c r="E80">
        <v>379536</v>
      </c>
      <c r="F80">
        <v>693003</v>
      </c>
      <c r="G80">
        <v>110</v>
      </c>
      <c r="H80" s="24">
        <f t="shared" si="32"/>
        <v>5.5035214233398438E-2</v>
      </c>
      <c r="I80" s="24">
        <f t="shared" si="33"/>
        <v>3.1162948303222662E-3</v>
      </c>
      <c r="J80" s="24">
        <f t="shared" si="34"/>
        <v>4.4700073242187499E-2</v>
      </c>
      <c r="K80" s="24">
        <f t="shared" si="35"/>
        <v>0.13865344238281249</v>
      </c>
      <c r="L80" s="24">
        <f t="shared" si="36"/>
        <v>0.2415050246887207</v>
      </c>
      <c r="N80" s="25">
        <f t="shared" si="37"/>
        <v>8.5638927643549986E-4</v>
      </c>
      <c r="O80" s="25">
        <f t="shared" si="38"/>
        <v>2.4585839443593163E-3</v>
      </c>
      <c r="P80" s="26">
        <f t="shared" si="43"/>
        <v>3.3149732207948162E-3</v>
      </c>
      <c r="R80" s="24">
        <f t="shared" si="39"/>
        <v>326.00713897705077</v>
      </c>
      <c r="S80" s="24">
        <f t="shared" si="40"/>
        <v>19.700741583251954</v>
      </c>
      <c r="T80" s="24">
        <f t="shared" si="41"/>
        <v>564.41409301757801</v>
      </c>
      <c r="U80" s="24">
        <f t="shared" si="42"/>
        <v>609.82672119140625</v>
      </c>
      <c r="V80" s="24">
        <f t="shared" si="44"/>
        <v>1519.9486947692869</v>
      </c>
    </row>
    <row r="81" spans="1:22" x14ac:dyDescent="0.55000000000000004">
      <c r="B81">
        <v>115</v>
      </c>
      <c r="C81">
        <v>11553451</v>
      </c>
      <c r="D81">
        <v>214517483</v>
      </c>
      <c r="E81">
        <v>390194</v>
      </c>
      <c r="F81">
        <v>723630</v>
      </c>
      <c r="G81">
        <v>115</v>
      </c>
      <c r="H81" s="24">
        <f t="shared" si="32"/>
        <v>5.7640631103515624E-2</v>
      </c>
      <c r="I81" s="24">
        <f>(D81-D80)*0.0011*3/32768/300</f>
        <v>3.1069957885742189E-3</v>
      </c>
      <c r="J81" s="24">
        <f>(E81-E80)*17.4*3/32768/300</f>
        <v>5.6594604492187499E-2</v>
      </c>
      <c r="K81" s="24">
        <f>(F81-F80)*18.8*3/327680/30</f>
        <v>0.17571643066406248</v>
      </c>
      <c r="L81" s="24">
        <f t="shared" si="36"/>
        <v>0.29305866204833986</v>
      </c>
      <c r="N81" s="25">
        <f t="shared" si="37"/>
        <v>1.0844733293636467E-3</v>
      </c>
      <c r="O81" s="25">
        <f t="shared" si="38"/>
        <v>3.1163599792100216E-3</v>
      </c>
      <c r="P81" s="26">
        <f t="shared" si="43"/>
        <v>4.2008333085736685E-3</v>
      </c>
      <c r="R81" s="24">
        <f t="shared" si="39"/>
        <v>343.29932830810549</v>
      </c>
      <c r="S81" s="24">
        <f t="shared" si="40"/>
        <v>20.632840319824222</v>
      </c>
      <c r="T81" s="24">
        <f t="shared" si="41"/>
        <v>581.39247436523431</v>
      </c>
      <c r="U81" s="24">
        <f t="shared" si="42"/>
        <v>628.17117919921884</v>
      </c>
      <c r="V81" s="24">
        <f t="shared" si="44"/>
        <v>1573.4958221923828</v>
      </c>
    </row>
    <row r="82" spans="1:22" x14ac:dyDescent="0.55000000000000004">
      <c r="L82" s="21">
        <f>AVERAGE(L60:L81)</f>
        <v>0.30739342690901328</v>
      </c>
    </row>
    <row r="85" spans="1:22" s="8" customFormat="1" x14ac:dyDescent="0.55000000000000004">
      <c r="A85" s="7"/>
      <c r="C85" s="9" t="s">
        <v>1234</v>
      </c>
      <c r="D85" s="9"/>
      <c r="E85" s="9"/>
      <c r="F85" s="9"/>
      <c r="H85" s="10"/>
      <c r="I85" s="10"/>
      <c r="J85" s="10"/>
      <c r="K85" s="10"/>
      <c r="L85" s="11"/>
      <c r="N85" s="12"/>
      <c r="O85" s="13"/>
      <c r="P85" s="13"/>
      <c r="R85" s="14"/>
      <c r="S85" s="14"/>
      <c r="T85" s="14"/>
      <c r="U85" s="14"/>
      <c r="V85" s="15"/>
    </row>
    <row r="86" spans="1:22" s="8" customFormat="1" x14ac:dyDescent="0.55000000000000004">
      <c r="A86" s="7"/>
      <c r="C86" s="8" t="s">
        <v>1235</v>
      </c>
      <c r="D86" s="8" t="s">
        <v>1236</v>
      </c>
      <c r="E86" s="8" t="s">
        <v>1237</v>
      </c>
      <c r="F86" s="8" t="s">
        <v>1238</v>
      </c>
      <c r="H86" s="10" t="s">
        <v>1239</v>
      </c>
      <c r="I86" s="10"/>
      <c r="J86" s="10"/>
      <c r="K86" s="10"/>
      <c r="L86" s="11"/>
      <c r="N86" s="12" t="s">
        <v>1240</v>
      </c>
      <c r="O86" s="13"/>
      <c r="P86" s="13"/>
      <c r="R86" s="16" t="s">
        <v>1241</v>
      </c>
      <c r="S86" s="17"/>
      <c r="T86" s="17"/>
      <c r="U86" s="17"/>
      <c r="V86" s="18"/>
    </row>
    <row r="87" spans="1:22" ht="15.75" customHeight="1" x14ac:dyDescent="0.55000000000000004">
      <c r="A87" s="19" t="s">
        <v>1249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1243</v>
      </c>
      <c r="H87" s="21" t="s">
        <v>1228</v>
      </c>
      <c r="I87" s="21" t="s">
        <v>1229</v>
      </c>
      <c r="J87" s="21" t="s">
        <v>1244</v>
      </c>
      <c r="K87" s="21" t="s">
        <v>1245</v>
      </c>
      <c r="L87" s="21" t="s">
        <v>1246</v>
      </c>
      <c r="M87" s="21" t="s">
        <v>1243</v>
      </c>
      <c r="N87" s="22" t="s">
        <v>1244</v>
      </c>
      <c r="O87" s="22" t="s">
        <v>1245</v>
      </c>
      <c r="P87" s="23" t="s">
        <v>1246</v>
      </c>
      <c r="Q87" s="21"/>
      <c r="R87" s="21" t="s">
        <v>1228</v>
      </c>
      <c r="S87" s="21" t="s">
        <v>1229</v>
      </c>
      <c r="T87" s="21" t="s">
        <v>1244</v>
      </c>
      <c r="U87" s="21" t="s">
        <v>1245</v>
      </c>
      <c r="V87" s="21" t="s">
        <v>1246</v>
      </c>
    </row>
    <row r="88" spans="1:22" x14ac:dyDescent="0.55000000000000004">
      <c r="A88" s="19"/>
      <c r="B88">
        <v>10</v>
      </c>
      <c r="C88">
        <v>183242</v>
      </c>
      <c r="D88">
        <v>19476830</v>
      </c>
      <c r="E88">
        <v>15682</v>
      </c>
      <c r="F88">
        <v>73667</v>
      </c>
      <c r="G88">
        <v>10</v>
      </c>
      <c r="H88" s="24">
        <f>(C88-C87)*0.33*3/32768/300</f>
        <v>8.159262084960938E-3</v>
      </c>
      <c r="I88" s="24">
        <f>(D88-D87)*0.0011*3/327680/30</f>
        <v>3.2725715026855474E-3</v>
      </c>
      <c r="J88" s="24">
        <f>(E88-E87)*17.4*3/327680/30</f>
        <v>1.3864562988281249E-2</v>
      </c>
      <c r="K88" s="24">
        <f>(F88-F87)*18.8*3/327680/30</f>
        <v>3.4366455078124997E-2</v>
      </c>
      <c r="L88" s="24">
        <f>SUM(H88:K88)</f>
        <v>5.9662851654052731E-2</v>
      </c>
      <c r="M88">
        <v>10</v>
      </c>
      <c r="N88" s="25">
        <f>(E88-E87)/(C88-C87+D88-D87)</f>
        <v>2.656232451164388E-4</v>
      </c>
      <c r="O88" s="25">
        <f>(F88-F87)/(C88-C87+D88-D87)</f>
        <v>6.0937695834832194E-4</v>
      </c>
      <c r="P88" s="26">
        <f t="shared" ref="P88:P92" si="45">SUM(N88:O88)</f>
        <v>8.7500020346476079E-4</v>
      </c>
      <c r="Q88">
        <v>10</v>
      </c>
      <c r="R88" s="24">
        <f>(C88-C$3)*0.33*3/32768</f>
        <v>-0.22200073242187501</v>
      </c>
      <c r="S88" s="24">
        <f>(D88-D$3)*0.0011*3/32768</f>
        <v>0.99068471374511724</v>
      </c>
      <c r="T88" s="24">
        <f>(E88-E$3)*17.4*3/32768</f>
        <v>-15.211724853515623</v>
      </c>
      <c r="U88" s="24">
        <f>(E88-E$3)*18.8*3/32768</f>
        <v>-16.435656738281253</v>
      </c>
      <c r="V88" s="24">
        <f t="shared" ref="V88:V92" si="46">SUM(R88:U88)</f>
        <v>-30.878697610473633</v>
      </c>
    </row>
    <row r="89" spans="1:22" x14ac:dyDescent="0.55000000000000004">
      <c r="A89" s="19"/>
      <c r="B89">
        <v>15</v>
      </c>
      <c r="C89">
        <v>264489</v>
      </c>
      <c r="D89">
        <v>29225376</v>
      </c>
      <c r="E89">
        <v>18293</v>
      </c>
      <c r="F89">
        <v>79644</v>
      </c>
      <c r="G89">
        <v>15</v>
      </c>
      <c r="H89" s="24">
        <f t="shared" ref="H89:H109" si="47">(C89-C88)*0.33*3/32768/300</f>
        <v>8.182223510742187E-3</v>
      </c>
      <c r="I89" s="24">
        <f t="shared" ref="I89:I108" si="48">(D89-D88)*0.0011*3/327680/30</f>
        <v>3.272522155761719E-3</v>
      </c>
      <c r="J89" s="24">
        <f t="shared" ref="J89:J108" si="49">(E89-E88)*17.4*3/327680/30</f>
        <v>1.3864562988281249E-2</v>
      </c>
      <c r="K89" s="24">
        <f t="shared" ref="K89:K108" si="50">(F89-F88)*18.8*3/327680/30</f>
        <v>3.4291870117187505E-2</v>
      </c>
      <c r="L89" s="24">
        <f t="shared" ref="L89:L109" si="51">SUM(H89:K89)</f>
        <v>5.961117877197266E-2</v>
      </c>
      <c r="M89">
        <v>15</v>
      </c>
      <c r="N89" s="25">
        <f t="shared" ref="N89:N109" si="52">(E89-E88)/(C89-C88+D89-D88)</f>
        <v>2.6562105631318991E-4</v>
      </c>
      <c r="O89" s="25">
        <f t="shared" ref="O89:O109" si="53">(F89-F88)/(C89-C88+D89-D88)</f>
        <v>6.0804942688009805E-4</v>
      </c>
      <c r="P89" s="26">
        <f t="shared" si="45"/>
        <v>8.736704831932879E-4</v>
      </c>
      <c r="Q89">
        <v>15</v>
      </c>
      <c r="R89" s="24">
        <f t="shared" ref="R89:R109" si="54">(C89-C$3)*0.33*3/32768</f>
        <v>2.2326663208007815</v>
      </c>
      <c r="S89" s="24">
        <f t="shared" ref="S89:S109" si="55">(D89-D$3)*0.0011*3/32768</f>
        <v>1.9724413604736331</v>
      </c>
      <c r="T89" s="24">
        <f t="shared" ref="T89:T109" si="56">(E89-E$3)*17.4*3/32768</f>
        <v>-11.052355957031249</v>
      </c>
      <c r="U89" s="24">
        <f t="shared" ref="U89:U109" si="57">(E89-E$3)*18.8*3/32768</f>
        <v>-11.9416259765625</v>
      </c>
      <c r="V89" s="24">
        <f t="shared" si="46"/>
        <v>-18.788874252319335</v>
      </c>
    </row>
    <row r="90" spans="1:22" x14ac:dyDescent="0.55000000000000004">
      <c r="A90" s="19"/>
      <c r="B90">
        <v>20</v>
      </c>
      <c r="C90">
        <v>345869</v>
      </c>
      <c r="D90">
        <v>38973713</v>
      </c>
      <c r="E90">
        <v>20904</v>
      </c>
      <c r="F90">
        <v>85621</v>
      </c>
      <c r="G90">
        <v>20</v>
      </c>
      <c r="H90" s="24">
        <f t="shared" si="47"/>
        <v>8.1956176757812509E-3</v>
      </c>
      <c r="I90" s="24">
        <f t="shared" si="48"/>
        <v>3.2724519958496094E-3</v>
      </c>
      <c r="J90" s="24">
        <f t="shared" si="49"/>
        <v>1.3864562988281249E-2</v>
      </c>
      <c r="K90" s="24">
        <f t="shared" si="50"/>
        <v>3.4291870117187505E-2</v>
      </c>
      <c r="L90" s="24">
        <f t="shared" si="51"/>
        <v>5.9624502777099617E-2</v>
      </c>
      <c r="M90">
        <v>20</v>
      </c>
      <c r="N90" s="25">
        <f t="shared" si="52"/>
        <v>2.6562311000408255E-4</v>
      </c>
      <c r="O90" s="25">
        <f t="shared" si="53"/>
        <v>6.0805412810969019E-4</v>
      </c>
      <c r="P90" s="26">
        <f t="shared" si="45"/>
        <v>8.7367723811377274E-4</v>
      </c>
      <c r="Q90">
        <v>20</v>
      </c>
      <c r="R90" s="24">
        <f t="shared" si="54"/>
        <v>4.691351623535156</v>
      </c>
      <c r="S90" s="24">
        <f t="shared" si="55"/>
        <v>2.9541769592285156</v>
      </c>
      <c r="T90" s="24">
        <f t="shared" si="56"/>
        <v>-6.8929870605468739</v>
      </c>
      <c r="U90" s="24">
        <f t="shared" si="57"/>
        <v>-7.4475952148437505</v>
      </c>
      <c r="V90" s="24">
        <f t="shared" si="46"/>
        <v>-6.6950536926269528</v>
      </c>
    </row>
    <row r="91" spans="1:22" x14ac:dyDescent="0.55000000000000004">
      <c r="A91" s="19"/>
      <c r="B91">
        <v>25</v>
      </c>
      <c r="C91">
        <v>427527</v>
      </c>
      <c r="D91">
        <v>48721850</v>
      </c>
      <c r="E91">
        <v>23515</v>
      </c>
      <c r="F91">
        <v>91598</v>
      </c>
      <c r="G91">
        <v>25</v>
      </c>
      <c r="H91" s="24">
        <f t="shared" si="47"/>
        <v>8.2236145019531255E-3</v>
      </c>
      <c r="I91" s="24">
        <f t="shared" si="48"/>
        <v>3.2723848571777348E-3</v>
      </c>
      <c r="J91" s="24">
        <f t="shared" si="49"/>
        <v>1.3864562988281249E-2</v>
      </c>
      <c r="K91" s="24">
        <f t="shared" si="50"/>
        <v>3.4291870117187505E-2</v>
      </c>
      <c r="L91" s="24">
        <f t="shared" si="51"/>
        <v>5.9652432464599614E-2</v>
      </c>
      <c r="M91">
        <v>25</v>
      </c>
      <c r="N91" s="25">
        <f t="shared" si="52"/>
        <v>2.6562100226912159E-4</v>
      </c>
      <c r="O91" s="25">
        <f t="shared" si="53"/>
        <v>6.0804930316451155E-4</v>
      </c>
      <c r="P91" s="26">
        <f t="shared" si="45"/>
        <v>8.7367030543363314E-4</v>
      </c>
      <c r="Q91">
        <v>25</v>
      </c>
      <c r="R91" s="24">
        <f t="shared" si="54"/>
        <v>7.1584359741210939</v>
      </c>
      <c r="S91" s="24">
        <f t="shared" si="55"/>
        <v>3.9358924163818361</v>
      </c>
      <c r="T91" s="24">
        <f t="shared" si="56"/>
        <v>-2.7336181640624999</v>
      </c>
      <c r="U91" s="24">
        <f t="shared" si="57"/>
        <v>-2.9535644531250003</v>
      </c>
      <c r="V91" s="24">
        <f t="shared" si="46"/>
        <v>5.4071457733154293</v>
      </c>
    </row>
    <row r="92" spans="1:22" x14ac:dyDescent="0.55000000000000004">
      <c r="A92" s="19"/>
      <c r="B92">
        <v>30</v>
      </c>
      <c r="C92">
        <v>509307</v>
      </c>
      <c r="D92">
        <v>58469787</v>
      </c>
      <c r="E92">
        <v>26126</v>
      </c>
      <c r="F92">
        <v>97575</v>
      </c>
      <c r="G92">
        <v>30</v>
      </c>
      <c r="H92" s="24">
        <f t="shared" si="47"/>
        <v>8.2359008789062507E-3</v>
      </c>
      <c r="I92" s="24">
        <f t="shared" si="48"/>
        <v>3.2723177185058597E-3</v>
      </c>
      <c r="J92" s="24">
        <f t="shared" si="49"/>
        <v>1.3864562988281249E-2</v>
      </c>
      <c r="K92" s="24">
        <f t="shared" si="50"/>
        <v>3.4291870117187505E-2</v>
      </c>
      <c r="L92" s="24">
        <f t="shared" si="51"/>
        <v>5.9664651702880864E-2</v>
      </c>
      <c r="M92">
        <v>30</v>
      </c>
      <c r="N92" s="25">
        <f t="shared" si="52"/>
        <v>2.6562311000408255E-4</v>
      </c>
      <c r="O92" s="25">
        <f t="shared" si="53"/>
        <v>6.0805412810969019E-4</v>
      </c>
      <c r="P92" s="26">
        <f t="shared" si="45"/>
        <v>8.7367723811377274E-4</v>
      </c>
      <c r="Q92">
        <v>30</v>
      </c>
      <c r="R92" s="24">
        <f t="shared" si="54"/>
        <v>9.6292062377929692</v>
      </c>
      <c r="S92" s="24">
        <f t="shared" si="55"/>
        <v>4.9175877319335939</v>
      </c>
      <c r="T92" s="24">
        <f t="shared" si="56"/>
        <v>1.4257507324218748</v>
      </c>
      <c r="U92" s="24">
        <f t="shared" si="57"/>
        <v>1.54046630859375</v>
      </c>
      <c r="V92" s="24">
        <f t="shared" si="46"/>
        <v>17.51301101074219</v>
      </c>
    </row>
    <row r="93" spans="1:22" x14ac:dyDescent="0.55000000000000004">
      <c r="B93">
        <v>35</v>
      </c>
      <c r="C93">
        <v>622315</v>
      </c>
      <c r="D93">
        <v>68184421</v>
      </c>
      <c r="E93">
        <v>32433</v>
      </c>
      <c r="F93">
        <v>112968</v>
      </c>
      <c r="G93">
        <v>35</v>
      </c>
      <c r="H93" s="24">
        <f t="shared" si="47"/>
        <v>1.1380810546875E-2</v>
      </c>
      <c r="I93" s="24">
        <f t="shared" si="48"/>
        <v>3.2611381225585941E-3</v>
      </c>
      <c r="J93" s="24">
        <f t="shared" si="49"/>
        <v>3.3490539550781247E-2</v>
      </c>
      <c r="K93" s="24">
        <f t="shared" si="50"/>
        <v>8.83143310546875E-2</v>
      </c>
      <c r="L93" s="24">
        <f t="shared" si="51"/>
        <v>0.13644681927490235</v>
      </c>
      <c r="N93" s="25">
        <f t="shared" si="52"/>
        <v>6.4176126887812964E-4</v>
      </c>
      <c r="O93" s="25">
        <f t="shared" si="53"/>
        <v>1.5662963709911289E-3</v>
      </c>
      <c r="P93" s="26">
        <f t="shared" ref="P93:P109" si="58">SUM(N93:O93)</f>
        <v>2.2080576398692585E-3</v>
      </c>
      <c r="R93" s="24">
        <f t="shared" si="54"/>
        <v>13.043449401855469</v>
      </c>
      <c r="S93" s="24">
        <f t="shared" si="55"/>
        <v>5.8959291687011728</v>
      </c>
      <c r="T93" s="24">
        <f t="shared" si="56"/>
        <v>11.472912597656249</v>
      </c>
      <c r="U93" s="24">
        <f t="shared" si="57"/>
        <v>12.396020507812501</v>
      </c>
      <c r="V93" s="24">
        <f t="shared" ref="V93:V109" si="59">SUM(R93:U93)</f>
        <v>42.80831167602539</v>
      </c>
    </row>
    <row r="94" spans="1:22" x14ac:dyDescent="0.55000000000000004">
      <c r="B94">
        <v>40</v>
      </c>
      <c r="C94">
        <v>791512</v>
      </c>
      <c r="D94">
        <v>77845311</v>
      </c>
      <c r="E94">
        <v>43650</v>
      </c>
      <c r="F94">
        <v>121785</v>
      </c>
      <c r="G94">
        <v>40</v>
      </c>
      <c r="H94" s="24">
        <f t="shared" si="47"/>
        <v>1.7039492797851562E-2</v>
      </c>
      <c r="I94" s="24">
        <f t="shared" si="48"/>
        <v>3.2430966186523442E-3</v>
      </c>
      <c r="J94" s="24">
        <f t="shared" si="49"/>
        <v>5.9562927246093737E-2</v>
      </c>
      <c r="K94" s="24">
        <f t="shared" si="50"/>
        <v>5.0585815429687507E-2</v>
      </c>
      <c r="L94" s="24">
        <f t="shared" si="51"/>
        <v>0.13043133209228516</v>
      </c>
      <c r="N94" s="25">
        <f t="shared" si="52"/>
        <v>1.141088578361514E-3</v>
      </c>
      <c r="O94" s="25">
        <f t="shared" si="53"/>
        <v>8.969401796749103E-4</v>
      </c>
      <c r="P94" s="26">
        <f t="shared" si="58"/>
        <v>2.0380287580364243E-3</v>
      </c>
      <c r="R94" s="24">
        <f t="shared" si="54"/>
        <v>18.155297241210938</v>
      </c>
      <c r="S94" s="24">
        <f t="shared" si="55"/>
        <v>6.8688581542968752</v>
      </c>
      <c r="T94" s="24">
        <f t="shared" si="56"/>
        <v>29.341790771484373</v>
      </c>
      <c r="U94" s="24">
        <f t="shared" si="57"/>
        <v>31.702624511718753</v>
      </c>
      <c r="V94" s="24">
        <f t="shared" si="59"/>
        <v>86.068570678710941</v>
      </c>
    </row>
    <row r="95" spans="1:22" x14ac:dyDescent="0.55000000000000004">
      <c r="B95">
        <v>45</v>
      </c>
      <c r="C95">
        <v>941115</v>
      </c>
      <c r="D95">
        <v>87525534</v>
      </c>
      <c r="E95">
        <v>45560</v>
      </c>
      <c r="F95">
        <v>129800</v>
      </c>
      <c r="G95">
        <v>45</v>
      </c>
      <c r="H95" s="24">
        <f t="shared" si="47"/>
        <v>1.506622009277344E-2</v>
      </c>
      <c r="I95" s="24">
        <f t="shared" si="48"/>
        <v>3.2495865783691408E-3</v>
      </c>
      <c r="J95" s="24">
        <f t="shared" si="49"/>
        <v>1.0142211914062501E-2</v>
      </c>
      <c r="K95" s="24">
        <f t="shared" si="50"/>
        <v>4.5984497070312498E-2</v>
      </c>
      <c r="L95" s="24">
        <f t="shared" si="51"/>
        <v>7.4442515655517572E-2</v>
      </c>
      <c r="N95" s="25">
        <f t="shared" si="52"/>
        <v>1.9430659301599031E-4</v>
      </c>
      <c r="O95" s="25">
        <f t="shared" si="53"/>
        <v>8.1537557226343577E-4</v>
      </c>
      <c r="P95" s="26">
        <f t="shared" si="58"/>
        <v>1.009682165279426E-3</v>
      </c>
      <c r="R95" s="24">
        <f t="shared" si="54"/>
        <v>22.675163269042969</v>
      </c>
      <c r="S95" s="24">
        <f t="shared" si="55"/>
        <v>7.8437341278076174</v>
      </c>
      <c r="T95" s="24">
        <f t="shared" si="56"/>
        <v>32.384454345703119</v>
      </c>
      <c r="U95" s="24">
        <f t="shared" si="57"/>
        <v>34.990100097656253</v>
      </c>
      <c r="V95" s="24">
        <f t="shared" si="59"/>
        <v>97.893451840209963</v>
      </c>
    </row>
    <row r="96" spans="1:22" x14ac:dyDescent="0.55000000000000004">
      <c r="B96">
        <v>50</v>
      </c>
      <c r="C96">
        <v>1280974</v>
      </c>
      <c r="D96">
        <v>97015406</v>
      </c>
      <c r="E96">
        <v>146021</v>
      </c>
      <c r="F96">
        <v>181449</v>
      </c>
      <c r="G96">
        <v>50</v>
      </c>
      <c r="H96" s="24">
        <f t="shared" si="47"/>
        <v>3.4226522827148442E-2</v>
      </c>
      <c r="I96" s="24">
        <f t="shared" si="48"/>
        <v>3.1856870117187505E-3</v>
      </c>
      <c r="J96" s="24">
        <f t="shared" si="49"/>
        <v>0.53345379638671864</v>
      </c>
      <c r="K96" s="24">
        <f t="shared" si="50"/>
        <v>0.29632604980468746</v>
      </c>
      <c r="L96" s="24">
        <f t="shared" si="51"/>
        <v>0.86719205603027327</v>
      </c>
      <c r="N96" s="25">
        <f t="shared" si="52"/>
        <v>1.0220116908590886E-2</v>
      </c>
      <c r="O96" s="25">
        <f t="shared" si="53"/>
        <v>5.2543655569007941E-3</v>
      </c>
      <c r="P96" s="26">
        <f t="shared" si="58"/>
        <v>1.5474482465491681E-2</v>
      </c>
      <c r="R96" s="24">
        <f t="shared" si="54"/>
        <v>32.943120117187505</v>
      </c>
      <c r="S96" s="24">
        <f t="shared" si="55"/>
        <v>8.799440231323242</v>
      </c>
      <c r="T96" s="24">
        <f t="shared" si="56"/>
        <v>192.42059326171875</v>
      </c>
      <c r="U96" s="24">
        <f t="shared" si="57"/>
        <v>207.9027099609375</v>
      </c>
      <c r="V96" s="24">
        <f t="shared" si="59"/>
        <v>442.06586357116703</v>
      </c>
    </row>
    <row r="97" spans="2:22" x14ac:dyDescent="0.55000000000000004">
      <c r="B97">
        <v>55</v>
      </c>
      <c r="C97">
        <v>1754723</v>
      </c>
      <c r="D97">
        <v>106371611</v>
      </c>
      <c r="E97">
        <v>156098</v>
      </c>
      <c r="F97">
        <v>204622</v>
      </c>
      <c r="G97">
        <v>55</v>
      </c>
      <c r="H97" s="24">
        <f t="shared" si="47"/>
        <v>4.771031799316406E-2</v>
      </c>
      <c r="I97" s="24">
        <f t="shared" si="48"/>
        <v>3.1408158874511724E-3</v>
      </c>
      <c r="J97" s="24">
        <f t="shared" si="49"/>
        <v>5.350946044921874E-2</v>
      </c>
      <c r="K97" s="24">
        <f t="shared" si="50"/>
        <v>0.13295056152343751</v>
      </c>
      <c r="L97" s="24">
        <f t="shared" si="51"/>
        <v>0.23731115585327148</v>
      </c>
      <c r="N97" s="25">
        <f t="shared" si="52"/>
        <v>1.0251319589084547E-3</v>
      </c>
      <c r="O97" s="25">
        <f t="shared" si="53"/>
        <v>2.3573864129984739E-3</v>
      </c>
      <c r="P97" s="26">
        <f t="shared" si="58"/>
        <v>3.3825183719069286E-3</v>
      </c>
      <c r="R97" s="24">
        <f t="shared" si="54"/>
        <v>47.256215515136716</v>
      </c>
      <c r="S97" s="24">
        <f t="shared" si="55"/>
        <v>9.7416849975585933</v>
      </c>
      <c r="T97" s="24">
        <f t="shared" si="56"/>
        <v>208.47343139648436</v>
      </c>
      <c r="U97" s="24">
        <f t="shared" si="57"/>
        <v>225.24715576171877</v>
      </c>
      <c r="V97" s="24">
        <f t="shared" si="59"/>
        <v>490.71848767089841</v>
      </c>
    </row>
    <row r="98" spans="2:22" x14ac:dyDescent="0.55000000000000004">
      <c r="B98">
        <v>60</v>
      </c>
      <c r="C98">
        <v>2257158</v>
      </c>
      <c r="D98">
        <v>115696660</v>
      </c>
      <c r="E98">
        <v>164150</v>
      </c>
      <c r="F98">
        <v>231200</v>
      </c>
      <c r="G98">
        <v>60</v>
      </c>
      <c r="H98" s="24">
        <f t="shared" si="47"/>
        <v>5.0599227905273443E-2</v>
      </c>
      <c r="I98" s="24">
        <f t="shared" si="48"/>
        <v>3.1303570251464846E-3</v>
      </c>
      <c r="J98" s="24">
        <f t="shared" si="49"/>
        <v>4.2756591796874993E-2</v>
      </c>
      <c r="K98" s="24">
        <f t="shared" si="50"/>
        <v>0.15248608398437502</v>
      </c>
      <c r="L98" s="24">
        <f t="shared" si="51"/>
        <v>0.24897226071166995</v>
      </c>
      <c r="N98" s="25">
        <f t="shared" si="52"/>
        <v>8.1933483687177718E-4</v>
      </c>
      <c r="O98" s="25">
        <f t="shared" si="53"/>
        <v>2.7044561965198824E-3</v>
      </c>
      <c r="P98" s="26">
        <f t="shared" si="58"/>
        <v>3.5237910333916597E-3</v>
      </c>
      <c r="R98" s="24">
        <f t="shared" si="54"/>
        <v>62.435983886718759</v>
      </c>
      <c r="S98" s="24">
        <f t="shared" si="55"/>
        <v>10.68079210510254</v>
      </c>
      <c r="T98" s="24">
        <f t="shared" si="56"/>
        <v>221.30040893554684</v>
      </c>
      <c r="U98" s="24">
        <f t="shared" si="57"/>
        <v>239.10618896484377</v>
      </c>
      <c r="V98" s="24">
        <f t="shared" si="59"/>
        <v>533.52337389221191</v>
      </c>
    </row>
    <row r="99" spans="2:22" x14ac:dyDescent="0.55000000000000004">
      <c r="B99">
        <v>65</v>
      </c>
      <c r="C99">
        <v>2784285</v>
      </c>
      <c r="D99">
        <v>124997077</v>
      </c>
      <c r="E99">
        <v>174852</v>
      </c>
      <c r="F99">
        <v>258710</v>
      </c>
      <c r="G99">
        <v>65</v>
      </c>
      <c r="H99" s="24">
        <f t="shared" si="47"/>
        <v>5.3085910034179687E-2</v>
      </c>
      <c r="I99" s="24">
        <f t="shared" si="48"/>
        <v>3.1220882263183597E-3</v>
      </c>
      <c r="J99" s="24">
        <f t="shared" si="49"/>
        <v>5.682824707031249E-2</v>
      </c>
      <c r="K99" s="24">
        <f t="shared" si="50"/>
        <v>0.157833251953125</v>
      </c>
      <c r="L99" s="24">
        <f t="shared" si="51"/>
        <v>0.27086949728393556</v>
      </c>
      <c r="N99" s="25">
        <f t="shared" si="52"/>
        <v>1.0889801154795136E-3</v>
      </c>
      <c r="O99" s="25">
        <f t="shared" si="53"/>
        <v>2.7992751800449836E-3</v>
      </c>
      <c r="P99" s="26">
        <f t="shared" si="58"/>
        <v>3.8882552955244974E-3</v>
      </c>
      <c r="R99" s="24">
        <f t="shared" si="54"/>
        <v>78.361756896972665</v>
      </c>
      <c r="S99" s="24">
        <f t="shared" si="55"/>
        <v>11.617418572998048</v>
      </c>
      <c r="T99" s="24">
        <f t="shared" si="56"/>
        <v>238.3488830566406</v>
      </c>
      <c r="U99" s="24">
        <f t="shared" si="57"/>
        <v>257.52637939453126</v>
      </c>
      <c r="V99" s="24">
        <f t="shared" si="59"/>
        <v>585.85443792114256</v>
      </c>
    </row>
    <row r="100" spans="2:22" x14ac:dyDescent="0.55000000000000004">
      <c r="B100">
        <v>70</v>
      </c>
      <c r="C100">
        <v>3352678</v>
      </c>
      <c r="D100">
        <v>134258249</v>
      </c>
      <c r="E100">
        <v>200009</v>
      </c>
      <c r="F100">
        <v>303647</v>
      </c>
      <c r="G100">
        <v>70</v>
      </c>
      <c r="H100" s="24">
        <f t="shared" si="47"/>
        <v>5.7241726684570317E-2</v>
      </c>
      <c r="I100" s="24">
        <f t="shared" si="48"/>
        <v>3.1089139404296882E-3</v>
      </c>
      <c r="J100" s="24">
        <f t="shared" si="49"/>
        <v>0.13358514404296873</v>
      </c>
      <c r="K100" s="24">
        <f t="shared" si="50"/>
        <v>0.25781726074218747</v>
      </c>
      <c r="L100" s="24">
        <f t="shared" si="51"/>
        <v>0.45175304541015621</v>
      </c>
      <c r="N100" s="25">
        <f t="shared" si="52"/>
        <v>2.5593197664393083E-3</v>
      </c>
      <c r="O100" s="25">
        <f t="shared" si="53"/>
        <v>4.5716163431443815E-3</v>
      </c>
      <c r="P100" s="26">
        <f t="shared" si="58"/>
        <v>7.1309361095836903E-3</v>
      </c>
      <c r="R100" s="24">
        <f t="shared" si="54"/>
        <v>95.534274902343753</v>
      </c>
      <c r="S100" s="24">
        <f t="shared" si="55"/>
        <v>12.550092755126954</v>
      </c>
      <c r="T100" s="24">
        <f t="shared" si="56"/>
        <v>278.42442626953124</v>
      </c>
      <c r="U100" s="24">
        <f t="shared" si="57"/>
        <v>300.82639160156248</v>
      </c>
      <c r="V100" s="24">
        <f t="shared" si="59"/>
        <v>687.33518552856435</v>
      </c>
    </row>
    <row r="101" spans="2:22" x14ac:dyDescent="0.55000000000000004">
      <c r="B101">
        <v>75</v>
      </c>
      <c r="C101">
        <v>3880519</v>
      </c>
      <c r="D101">
        <v>143560104</v>
      </c>
      <c r="E101">
        <v>208445</v>
      </c>
      <c r="F101">
        <v>332386</v>
      </c>
      <c r="G101">
        <v>75</v>
      </c>
      <c r="H101" s="24">
        <f t="shared" si="47"/>
        <v>5.315781555175781E-2</v>
      </c>
      <c r="I101" s="24">
        <f t="shared" si="48"/>
        <v>3.1225709533691404E-3</v>
      </c>
      <c r="J101" s="24">
        <f t="shared" si="49"/>
        <v>4.4795654296875001E-2</v>
      </c>
      <c r="K101" s="24">
        <f t="shared" si="50"/>
        <v>0.16488439941406252</v>
      </c>
      <c r="L101" s="24">
        <f t="shared" si="51"/>
        <v>0.26596044021606446</v>
      </c>
      <c r="N101" s="25">
        <f t="shared" si="52"/>
        <v>8.5821575763889342E-4</v>
      </c>
      <c r="O101" s="25">
        <f t="shared" si="53"/>
        <v>2.9236916380730392E-3</v>
      </c>
      <c r="P101" s="26">
        <f t="shared" si="58"/>
        <v>3.7819073957119326E-3</v>
      </c>
      <c r="R101" s="24">
        <f t="shared" si="54"/>
        <v>111.48161956787109</v>
      </c>
      <c r="S101" s="24">
        <f t="shared" si="55"/>
        <v>13.486864041137697</v>
      </c>
      <c r="T101" s="24">
        <f t="shared" si="56"/>
        <v>291.86312255859372</v>
      </c>
      <c r="U101" s="24">
        <f t="shared" si="57"/>
        <v>315.34636230468755</v>
      </c>
      <c r="V101" s="24">
        <f t="shared" si="59"/>
        <v>732.1779684722901</v>
      </c>
    </row>
    <row r="102" spans="2:22" x14ac:dyDescent="0.55000000000000004">
      <c r="B102">
        <v>80</v>
      </c>
      <c r="C102">
        <v>4439275</v>
      </c>
      <c r="D102">
        <v>152831110</v>
      </c>
      <c r="E102">
        <v>223645</v>
      </c>
      <c r="F102">
        <v>363886</v>
      </c>
      <c r="G102">
        <v>80</v>
      </c>
      <c r="H102" s="24">
        <f t="shared" si="47"/>
        <v>5.6271203613281258E-2</v>
      </c>
      <c r="I102" s="24">
        <f t="shared" si="48"/>
        <v>3.1122151489257816E-3</v>
      </c>
      <c r="J102" s="24">
        <f t="shared" si="49"/>
        <v>8.0712890625000006E-2</v>
      </c>
      <c r="K102" s="24">
        <f t="shared" si="50"/>
        <v>0.18072509765625</v>
      </c>
      <c r="L102" s="24">
        <f t="shared" si="51"/>
        <v>0.32082140704345707</v>
      </c>
      <c r="N102" s="25">
        <f t="shared" si="52"/>
        <v>1.5463243158888283E-3</v>
      </c>
      <c r="O102" s="25">
        <f t="shared" si="53"/>
        <v>3.2045536809538217E-3</v>
      </c>
      <c r="P102" s="26">
        <f t="shared" si="58"/>
        <v>4.7508779968426498E-3</v>
      </c>
      <c r="R102" s="24">
        <f t="shared" si="54"/>
        <v>128.36298065185548</v>
      </c>
      <c r="S102" s="24">
        <f t="shared" si="55"/>
        <v>14.420528585815429</v>
      </c>
      <c r="T102" s="24">
        <f t="shared" si="56"/>
        <v>316.07698974609372</v>
      </c>
      <c r="U102" s="24">
        <f t="shared" si="57"/>
        <v>341.50847167968755</v>
      </c>
      <c r="V102" s="24">
        <f t="shared" si="59"/>
        <v>800.36897066345216</v>
      </c>
    </row>
    <row r="103" spans="2:22" x14ac:dyDescent="0.55000000000000004">
      <c r="B103">
        <v>85</v>
      </c>
      <c r="C103">
        <v>4966085</v>
      </c>
      <c r="D103">
        <v>162131981</v>
      </c>
      <c r="E103">
        <v>233422</v>
      </c>
      <c r="F103">
        <v>389646</v>
      </c>
      <c r="G103">
        <v>85</v>
      </c>
      <c r="H103" s="24">
        <f t="shared" si="47"/>
        <v>5.3053985595703131E-2</v>
      </c>
      <c r="I103" s="24">
        <f t="shared" si="48"/>
        <v>3.1222406311035155E-3</v>
      </c>
      <c r="J103" s="24">
        <f t="shared" si="49"/>
        <v>5.1916442871093746E-2</v>
      </c>
      <c r="K103" s="24">
        <f t="shared" si="50"/>
        <v>0.14779296875</v>
      </c>
      <c r="L103" s="24">
        <f t="shared" si="51"/>
        <v>0.25588563784790042</v>
      </c>
      <c r="N103" s="25">
        <f t="shared" si="52"/>
        <v>9.9484303570699945E-4</v>
      </c>
      <c r="O103" s="25">
        <f t="shared" si="53"/>
        <v>2.621167699684188E-3</v>
      </c>
      <c r="P103" s="26">
        <f t="shared" si="58"/>
        <v>3.6160107353911874E-3</v>
      </c>
      <c r="R103" s="24">
        <f t="shared" si="54"/>
        <v>144.27917633056643</v>
      </c>
      <c r="S103" s="24">
        <f t="shared" si="55"/>
        <v>15.357200775146486</v>
      </c>
      <c r="T103" s="24">
        <f t="shared" si="56"/>
        <v>331.65192260742185</v>
      </c>
      <c r="U103" s="24">
        <f t="shared" si="57"/>
        <v>358.33656005859376</v>
      </c>
      <c r="V103" s="24">
        <f t="shared" si="59"/>
        <v>849.62485977172855</v>
      </c>
    </row>
    <row r="104" spans="2:22" x14ac:dyDescent="0.55000000000000004">
      <c r="B104">
        <v>90</v>
      </c>
      <c r="C104">
        <v>5537980</v>
      </c>
      <c r="D104">
        <v>171389895</v>
      </c>
      <c r="E104">
        <v>247863</v>
      </c>
      <c r="F104">
        <v>424980</v>
      </c>
      <c r="G104">
        <v>90</v>
      </c>
      <c r="H104" s="24">
        <f t="shared" si="47"/>
        <v>5.7594406127929695E-2</v>
      </c>
      <c r="I104" s="24">
        <f t="shared" si="48"/>
        <v>3.1078202514648445E-3</v>
      </c>
      <c r="J104" s="24">
        <f t="shared" si="49"/>
        <v>7.6682556152343734E-2</v>
      </c>
      <c r="K104" s="24">
        <f t="shared" si="50"/>
        <v>0.20272192382812501</v>
      </c>
      <c r="L104" s="24">
        <f t="shared" si="51"/>
        <v>0.34010670635986329</v>
      </c>
      <c r="N104" s="25">
        <f t="shared" si="52"/>
        <v>1.469102807592701E-3</v>
      </c>
      <c r="O104" s="25">
        <f t="shared" si="53"/>
        <v>3.5945764561651199E-3</v>
      </c>
      <c r="P104" s="26">
        <f t="shared" si="58"/>
        <v>5.0636792637578209E-3</v>
      </c>
      <c r="R104" s="24">
        <f t="shared" si="54"/>
        <v>161.55749816894533</v>
      </c>
      <c r="S104" s="24">
        <f t="shared" si="55"/>
        <v>16.289546850585936</v>
      </c>
      <c r="T104" s="24">
        <f t="shared" si="56"/>
        <v>354.65668945312495</v>
      </c>
      <c r="U104" s="24">
        <f t="shared" si="57"/>
        <v>383.19228515625002</v>
      </c>
      <c r="V104" s="24">
        <f t="shared" si="59"/>
        <v>915.69601962890624</v>
      </c>
    </row>
    <row r="105" spans="2:22" x14ac:dyDescent="0.55000000000000004">
      <c r="B105">
        <v>95</v>
      </c>
      <c r="C105">
        <v>6082481</v>
      </c>
      <c r="D105">
        <v>180673024</v>
      </c>
      <c r="E105">
        <v>260279</v>
      </c>
      <c r="F105">
        <v>462785</v>
      </c>
      <c r="G105">
        <v>95</v>
      </c>
      <c r="H105" s="24">
        <f t="shared" si="47"/>
        <v>5.4835610961914062E-2</v>
      </c>
      <c r="I105" s="24">
        <f t="shared" si="48"/>
        <v>3.1162847595214843E-3</v>
      </c>
      <c r="J105" s="24">
        <f t="shared" si="49"/>
        <v>6.59296875E-2</v>
      </c>
      <c r="K105" s="24">
        <f t="shared" si="50"/>
        <v>0.2168988037109375</v>
      </c>
      <c r="L105" s="24">
        <f t="shared" si="51"/>
        <v>0.34078038693237306</v>
      </c>
      <c r="N105" s="25">
        <f t="shared" si="52"/>
        <v>1.2633768263558966E-3</v>
      </c>
      <c r="O105" s="25">
        <f t="shared" si="53"/>
        <v>3.8468074194897449E-3</v>
      </c>
      <c r="P105" s="26">
        <f t="shared" si="58"/>
        <v>5.110184245845641E-3</v>
      </c>
      <c r="R105" s="24">
        <f t="shared" si="54"/>
        <v>178.00818145751953</v>
      </c>
      <c r="S105" s="24">
        <f t="shared" si="55"/>
        <v>17.224432278442382</v>
      </c>
      <c r="T105" s="24">
        <f t="shared" si="56"/>
        <v>374.43559570312499</v>
      </c>
      <c r="U105" s="24">
        <f t="shared" si="57"/>
        <v>404.56259765625003</v>
      </c>
      <c r="V105" s="24">
        <f t="shared" si="59"/>
        <v>974.23080709533701</v>
      </c>
    </row>
    <row r="106" spans="2:22" x14ac:dyDescent="0.55000000000000004">
      <c r="B106">
        <v>100</v>
      </c>
      <c r="C106">
        <v>6655247</v>
      </c>
      <c r="D106">
        <v>189929668</v>
      </c>
      <c r="E106">
        <v>279867</v>
      </c>
      <c r="F106">
        <v>508384</v>
      </c>
      <c r="G106">
        <v>100</v>
      </c>
      <c r="H106" s="24">
        <f t="shared" si="47"/>
        <v>5.7682122802734374E-2</v>
      </c>
      <c r="I106" s="24">
        <f t="shared" si="48"/>
        <v>3.1073939208984369E-3</v>
      </c>
      <c r="J106" s="24">
        <f t="shared" si="49"/>
        <v>0.10401342773437498</v>
      </c>
      <c r="K106" s="24">
        <f t="shared" si="50"/>
        <v>0.26161535644531253</v>
      </c>
      <c r="L106" s="24">
        <f t="shared" si="51"/>
        <v>0.42641830090332034</v>
      </c>
      <c r="N106" s="25">
        <f t="shared" si="52"/>
        <v>1.9927950914653066E-3</v>
      </c>
      <c r="O106" s="25">
        <f t="shared" si="53"/>
        <v>4.6390373379480562E-3</v>
      </c>
      <c r="P106" s="26">
        <f t="shared" si="58"/>
        <v>6.6318324294133632E-3</v>
      </c>
      <c r="R106" s="24">
        <f t="shared" si="54"/>
        <v>195.31281829833983</v>
      </c>
      <c r="S106" s="24">
        <f t="shared" si="55"/>
        <v>18.156650454711915</v>
      </c>
      <c r="T106" s="24">
        <f t="shared" si="56"/>
        <v>405.63962402343748</v>
      </c>
      <c r="U106" s="24">
        <f t="shared" si="57"/>
        <v>438.27729492187495</v>
      </c>
      <c r="V106" s="24">
        <f t="shared" si="59"/>
        <v>1057.3863876983642</v>
      </c>
    </row>
    <row r="107" spans="2:22" x14ac:dyDescent="0.55000000000000004">
      <c r="B107">
        <v>105</v>
      </c>
      <c r="C107">
        <v>7202189</v>
      </c>
      <c r="D107">
        <v>199212594</v>
      </c>
      <c r="E107">
        <v>290870</v>
      </c>
      <c r="F107">
        <v>541405</v>
      </c>
      <c r="G107">
        <v>105</v>
      </c>
      <c r="H107" s="24">
        <f t="shared" si="47"/>
        <v>5.5081439208984381E-2</v>
      </c>
      <c r="I107" s="24">
        <f t="shared" si="48"/>
        <v>3.1162166137695315E-3</v>
      </c>
      <c r="J107" s="24">
        <f t="shared" si="49"/>
        <v>5.8426574707031248E-2</v>
      </c>
      <c r="K107" s="24">
        <f t="shared" si="50"/>
        <v>0.18945153808593751</v>
      </c>
      <c r="L107" s="24">
        <f t="shared" si="51"/>
        <v>0.30607576861572267</v>
      </c>
      <c r="N107" s="25">
        <f t="shared" si="52"/>
        <v>1.1193436168217112E-3</v>
      </c>
      <c r="O107" s="25">
        <f t="shared" si="53"/>
        <v>3.3592516196555232E-3</v>
      </c>
      <c r="P107" s="26">
        <f t="shared" si="58"/>
        <v>4.4785952364772346E-3</v>
      </c>
      <c r="R107" s="24">
        <f t="shared" si="54"/>
        <v>211.83725006103515</v>
      </c>
      <c r="S107" s="24">
        <f t="shared" si="55"/>
        <v>19.091515438842773</v>
      </c>
      <c r="T107" s="24">
        <f t="shared" si="56"/>
        <v>423.16759643554684</v>
      </c>
      <c r="U107" s="24">
        <f t="shared" si="57"/>
        <v>457.2155639648438</v>
      </c>
      <c r="V107" s="24">
        <f t="shared" si="59"/>
        <v>1111.3119259002685</v>
      </c>
    </row>
    <row r="108" spans="2:22" x14ac:dyDescent="0.55000000000000004">
      <c r="B108">
        <v>110</v>
      </c>
      <c r="C108">
        <v>7758025</v>
      </c>
      <c r="D108">
        <v>208484507</v>
      </c>
      <c r="E108">
        <v>304911</v>
      </c>
      <c r="F108">
        <v>570623</v>
      </c>
      <c r="G108">
        <v>110</v>
      </c>
      <c r="H108" s="24">
        <f t="shared" si="47"/>
        <v>5.5977136230468752E-2</v>
      </c>
      <c r="I108" s="24">
        <f t="shared" si="48"/>
        <v>3.112519622802735E-3</v>
      </c>
      <c r="J108" s="24">
        <f t="shared" si="49"/>
        <v>7.4558532714843737E-2</v>
      </c>
      <c r="K108" s="24">
        <f t="shared" si="50"/>
        <v>0.16763256835937501</v>
      </c>
      <c r="L108" s="24">
        <f t="shared" si="51"/>
        <v>0.30128075692749023</v>
      </c>
      <c r="N108" s="25">
        <f t="shared" si="52"/>
        <v>1.4287096668830269E-3</v>
      </c>
      <c r="O108" s="25">
        <f t="shared" si="53"/>
        <v>2.9730104014662972E-3</v>
      </c>
      <c r="P108" s="26">
        <f t="shared" si="58"/>
        <v>4.4017200683493241E-3</v>
      </c>
      <c r="R108" s="24">
        <f t="shared" si="54"/>
        <v>228.63039093017579</v>
      </c>
      <c r="S108" s="24">
        <f t="shared" si="55"/>
        <v>20.025271325683594</v>
      </c>
      <c r="T108" s="24">
        <f t="shared" si="56"/>
        <v>445.53515625</v>
      </c>
      <c r="U108" s="24">
        <f t="shared" si="57"/>
        <v>481.3828125</v>
      </c>
      <c r="V108" s="24">
        <f t="shared" si="59"/>
        <v>1175.5736310058594</v>
      </c>
    </row>
    <row r="109" spans="2:22" x14ac:dyDescent="0.55000000000000004">
      <c r="B109">
        <v>115</v>
      </c>
      <c r="C109">
        <v>8305317</v>
      </c>
      <c r="D109">
        <v>217764907</v>
      </c>
      <c r="E109">
        <v>320922</v>
      </c>
      <c r="F109">
        <v>601550</v>
      </c>
      <c r="G109">
        <v>115</v>
      </c>
      <c r="H109" s="24">
        <f t="shared" si="47"/>
        <v>5.5116687011718755E-2</v>
      </c>
      <c r="I109" s="24">
        <f>(D109-D108)*0.0011*3/32768/300</f>
        <v>3.1153686523437501E-3</v>
      </c>
      <c r="J109" s="24">
        <f>(E109-E108)*17.4*3/32768/300</f>
        <v>8.5019348144531243E-2</v>
      </c>
      <c r="K109" s="24">
        <f>(F109-F108)*18.8*3/327680/30</f>
        <v>0.17743762207031247</v>
      </c>
      <c r="L109" s="24">
        <f t="shared" si="51"/>
        <v>0.32068902587890624</v>
      </c>
      <c r="N109" s="25">
        <f t="shared" si="52"/>
        <v>1.6291719357912316E-3</v>
      </c>
      <c r="O109" s="25">
        <f t="shared" si="53"/>
        <v>3.1469240183758301E-3</v>
      </c>
      <c r="P109" s="26">
        <f t="shared" si="58"/>
        <v>4.7760959541670615E-3</v>
      </c>
      <c r="R109" s="24">
        <f t="shared" si="54"/>
        <v>245.16539703369142</v>
      </c>
      <c r="S109" s="24">
        <f t="shared" si="55"/>
        <v>20.959881921386721</v>
      </c>
      <c r="T109" s="24">
        <f t="shared" si="56"/>
        <v>471.04096069335935</v>
      </c>
      <c r="U109" s="24">
        <f t="shared" si="57"/>
        <v>508.9408081054687</v>
      </c>
      <c r="V109" s="24">
        <f t="shared" si="59"/>
        <v>1246.1070477539063</v>
      </c>
    </row>
    <row r="110" spans="2:22" x14ac:dyDescent="0.55000000000000004">
      <c r="L110" s="21">
        <f>AVERAGE(L88:L109)</f>
        <v>0.25425694229125972</v>
      </c>
    </row>
    <row r="113" spans="1:22" s="8" customFormat="1" x14ac:dyDescent="0.55000000000000004">
      <c r="A113" s="7"/>
      <c r="C113" s="9" t="s">
        <v>1234</v>
      </c>
      <c r="D113" s="9"/>
      <c r="E113" s="9"/>
      <c r="F113" s="9"/>
      <c r="H113" s="10"/>
      <c r="I113" s="10"/>
      <c r="J113" s="10"/>
      <c r="K113" s="10"/>
      <c r="L113" s="11"/>
      <c r="N113" s="12"/>
      <c r="O113" s="13"/>
      <c r="P113" s="13"/>
      <c r="R113" s="14"/>
      <c r="S113" s="14"/>
      <c r="T113" s="14"/>
      <c r="U113" s="14"/>
      <c r="V113" s="15"/>
    </row>
    <row r="114" spans="1:22" s="8" customFormat="1" x14ac:dyDescent="0.55000000000000004">
      <c r="A114" s="7"/>
      <c r="C114" s="8" t="s">
        <v>1235</v>
      </c>
      <c r="D114" s="8" t="s">
        <v>1236</v>
      </c>
      <c r="E114" s="8" t="s">
        <v>1237</v>
      </c>
      <c r="F114" s="8" t="s">
        <v>1238</v>
      </c>
      <c r="H114" s="10" t="s">
        <v>1239</v>
      </c>
      <c r="I114" s="10"/>
      <c r="J114" s="10"/>
      <c r="K114" s="10"/>
      <c r="L114" s="11"/>
      <c r="N114" s="12" t="s">
        <v>1240</v>
      </c>
      <c r="O114" s="13"/>
      <c r="P114" s="13"/>
      <c r="R114" s="16" t="s">
        <v>1241</v>
      </c>
      <c r="S114" s="17"/>
      <c r="T114" s="17"/>
      <c r="U114" s="17"/>
      <c r="V114" s="18"/>
    </row>
    <row r="115" spans="1:22" ht="15.75" customHeight="1" x14ac:dyDescent="0.55000000000000004">
      <c r="A115" s="19" t="s">
        <v>1250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1243</v>
      </c>
      <c r="H115" s="21" t="s">
        <v>1228</v>
      </c>
      <c r="I115" s="21" t="s">
        <v>1229</v>
      </c>
      <c r="J115" s="21" t="s">
        <v>1244</v>
      </c>
      <c r="K115" s="21" t="s">
        <v>1245</v>
      </c>
      <c r="L115" s="21" t="s">
        <v>1246</v>
      </c>
      <c r="M115" s="21" t="s">
        <v>1243</v>
      </c>
      <c r="N115" s="22" t="s">
        <v>1244</v>
      </c>
      <c r="O115" s="22" t="s">
        <v>1245</v>
      </c>
      <c r="P115" s="23" t="s">
        <v>1246</v>
      </c>
      <c r="Q115" s="21"/>
      <c r="R115" s="21" t="s">
        <v>1228</v>
      </c>
      <c r="S115" s="21" t="s">
        <v>1229</v>
      </c>
      <c r="T115" s="21" t="s">
        <v>1244</v>
      </c>
      <c r="U115" s="21" t="s">
        <v>1245</v>
      </c>
      <c r="V115" s="21" t="s">
        <v>1246</v>
      </c>
    </row>
    <row r="116" spans="1:22" x14ac:dyDescent="0.55000000000000004">
      <c r="A116" s="19"/>
      <c r="B116">
        <v>10</v>
      </c>
      <c r="C116">
        <v>346797</v>
      </c>
      <c r="D116">
        <v>19313618</v>
      </c>
      <c r="E116">
        <v>48623</v>
      </c>
      <c r="F116">
        <v>92766</v>
      </c>
      <c r="G116">
        <v>10</v>
      </c>
      <c r="H116" s="24">
        <f>(C116-C115)*0.33*3/32768/300</f>
        <v>1.9243890380859375E-2</v>
      </c>
      <c r="I116" s="24">
        <f>(D116-D115)*0.0011*3/327680/30</f>
        <v>3.2357550048828132E-3</v>
      </c>
      <c r="J116" s="24">
        <f>(E116-E115)*17.4*3/327680/30</f>
        <v>0.13056903076171875</v>
      </c>
      <c r="K116" s="24">
        <f>(F116-F115)*18.8*3/327680/30</f>
        <v>8.5095703125000005E-2</v>
      </c>
      <c r="L116" s="24">
        <f>SUM(H116:K116)</f>
        <v>0.23814437927246093</v>
      </c>
      <c r="M116">
        <v>10</v>
      </c>
      <c r="N116" s="25">
        <f>(E116-E115)/(C116-C115+D116-D115)</f>
        <v>2.5013972382393434E-3</v>
      </c>
      <c r="O116" s="25">
        <f>(F116-F115)/(C116-C115+D116-D115)</f>
        <v>1.5088341875458921E-3</v>
      </c>
      <c r="P116" s="26">
        <f t="shared" ref="P116:P120" si="60">SUM(N116:O116)</f>
        <v>4.0102314257852356E-3</v>
      </c>
      <c r="Q116">
        <v>10</v>
      </c>
      <c r="R116" s="24">
        <f>(C116-C$3)*0.33*3/32768</f>
        <v>4.7193887329101569</v>
      </c>
      <c r="S116" s="24">
        <f>(D116-D$3)*0.0011*3/32768</f>
        <v>0.97424795837402356</v>
      </c>
      <c r="T116" s="24">
        <f>(E116-E$3)*17.4*3/32768</f>
        <v>37.263867187499997</v>
      </c>
      <c r="U116" s="24">
        <f>(E116-E$3)*18.8*3/32768</f>
        <v>40.262109375000001</v>
      </c>
      <c r="V116" s="24">
        <f t="shared" ref="V116:V120" si="61">SUM(R116:U116)</f>
        <v>83.219613253784189</v>
      </c>
    </row>
    <row r="117" spans="1:22" x14ac:dyDescent="0.55000000000000004">
      <c r="A117" s="19"/>
      <c r="B117">
        <v>15</v>
      </c>
      <c r="C117">
        <v>582399</v>
      </c>
      <c r="D117">
        <v>28907428</v>
      </c>
      <c r="E117">
        <v>75050</v>
      </c>
      <c r="F117">
        <v>108249</v>
      </c>
      <c r="G117">
        <v>15</v>
      </c>
      <c r="H117" s="24">
        <f t="shared" ref="H117:H137" si="62">(C117-C116)*0.33*3/32768/300</f>
        <v>2.3727008056640627E-2</v>
      </c>
      <c r="I117" s="24">
        <f t="shared" ref="I117:I136" si="63">(D117-D116)*0.0011*3/327680/30</f>
        <v>3.2205783081054691E-3</v>
      </c>
      <c r="J117" s="24">
        <f t="shared" ref="J117:J136" si="64">(E117-E116)*17.4*3/327680/30</f>
        <v>0.14032891845703124</v>
      </c>
      <c r="K117" s="24">
        <f t="shared" ref="K117:K136" si="65">(F117-F116)*18.8*3/327680/30</f>
        <v>8.8830688476562517E-2</v>
      </c>
      <c r="L117" s="24">
        <f t="shared" ref="L117:L137" si="66">SUM(H117:K117)</f>
        <v>0.25610719329833986</v>
      </c>
      <c r="M117">
        <v>15</v>
      </c>
      <c r="N117" s="25">
        <f t="shared" ref="N117:N137" si="67">(E117-E116)/(C117-C116+D117-D116)</f>
        <v>2.6885636699326468E-3</v>
      </c>
      <c r="O117" s="25">
        <f t="shared" ref="O117:O137" si="68">(F117-F116)/(C117-C116+D117-D116)</f>
        <v>1.5751705188469056E-3</v>
      </c>
      <c r="P117" s="26">
        <f t="shared" si="60"/>
        <v>4.2637341887795527E-3</v>
      </c>
      <c r="Q117">
        <v>15</v>
      </c>
      <c r="R117" s="24">
        <f t="shared" ref="R117:R137" si="69">(C117-C$3)*0.33*3/32768</f>
        <v>11.837491149902345</v>
      </c>
      <c r="S117" s="24">
        <f t="shared" ref="S117:S137" si="70">(D117-D$3)*0.0011*3/32768</f>
        <v>1.9404214508056641</v>
      </c>
      <c r="T117" s="24">
        <f t="shared" ref="T117:T137" si="71">(E117-E$3)*17.4*3/32768</f>
        <v>79.362542724609369</v>
      </c>
      <c r="U117" s="24">
        <f t="shared" ref="U117:U137" si="72">(E117-E$3)*18.8*3/32768</f>
        <v>85.748034667968753</v>
      </c>
      <c r="V117" s="24">
        <f t="shared" si="61"/>
        <v>178.88848999328613</v>
      </c>
    </row>
    <row r="118" spans="1:22" x14ac:dyDescent="0.55000000000000004">
      <c r="A118" s="19"/>
      <c r="B118">
        <v>20</v>
      </c>
      <c r="C118">
        <v>820918</v>
      </c>
      <c r="D118">
        <v>38498558</v>
      </c>
      <c r="E118">
        <v>87182</v>
      </c>
      <c r="F118">
        <v>123370</v>
      </c>
      <c r="G118">
        <v>20</v>
      </c>
      <c r="H118" s="24">
        <f t="shared" si="62"/>
        <v>2.4020773315429688E-2</v>
      </c>
      <c r="I118" s="24">
        <f t="shared" si="63"/>
        <v>3.2196786499023439E-3</v>
      </c>
      <c r="J118" s="24">
        <f t="shared" si="64"/>
        <v>6.4421630859374995E-2</v>
      </c>
      <c r="K118" s="24">
        <f t="shared" si="65"/>
        <v>8.6753784179687488E-2</v>
      </c>
      <c r="L118" s="24">
        <f t="shared" si="66"/>
        <v>0.17841586700439452</v>
      </c>
      <c r="M118">
        <v>20</v>
      </c>
      <c r="N118" s="25">
        <f t="shared" si="67"/>
        <v>1.2342251488328831E-3</v>
      </c>
      <c r="O118" s="25">
        <f t="shared" si="68"/>
        <v>1.5383051826163884E-3</v>
      </c>
      <c r="P118" s="26">
        <f t="shared" si="60"/>
        <v>2.7725303314492713E-3</v>
      </c>
      <c r="Q118">
        <v>20</v>
      </c>
      <c r="R118" s="24">
        <f t="shared" si="69"/>
        <v>19.043723144531253</v>
      </c>
      <c r="S118" s="24">
        <f t="shared" si="70"/>
        <v>2.9063250457763674</v>
      </c>
      <c r="T118" s="24">
        <f t="shared" si="71"/>
        <v>98.689031982421866</v>
      </c>
      <c r="U118" s="24">
        <f t="shared" si="72"/>
        <v>106.62952880859376</v>
      </c>
      <c r="V118" s="24">
        <f t="shared" si="61"/>
        <v>227.26860898132324</v>
      </c>
    </row>
    <row r="119" spans="1:22" x14ac:dyDescent="0.55000000000000004">
      <c r="A119" s="19"/>
      <c r="B119">
        <v>25</v>
      </c>
      <c r="C119">
        <v>1109180</v>
      </c>
      <c r="D119">
        <v>48037927</v>
      </c>
      <c r="E119">
        <v>109855</v>
      </c>
      <c r="F119">
        <v>153063</v>
      </c>
      <c r="G119">
        <v>25</v>
      </c>
      <c r="H119" s="24">
        <f t="shared" si="62"/>
        <v>2.9030291748046874E-2</v>
      </c>
      <c r="I119" s="24">
        <f t="shared" si="63"/>
        <v>3.2023028259277348E-3</v>
      </c>
      <c r="J119" s="24">
        <f t="shared" si="64"/>
        <v>0.12039495849609373</v>
      </c>
      <c r="K119" s="24">
        <f t="shared" si="65"/>
        <v>0.17035778808593752</v>
      </c>
      <c r="L119" s="24">
        <f t="shared" si="66"/>
        <v>0.32298534115600586</v>
      </c>
      <c r="M119">
        <v>25</v>
      </c>
      <c r="N119" s="25">
        <f t="shared" si="67"/>
        <v>2.3070666776153887E-3</v>
      </c>
      <c r="O119" s="25">
        <f t="shared" si="68"/>
        <v>3.0213792113277351E-3</v>
      </c>
      <c r="P119" s="26">
        <f t="shared" si="60"/>
        <v>5.3284458889431233E-3</v>
      </c>
      <c r="Q119">
        <v>25</v>
      </c>
      <c r="R119" s="24">
        <f t="shared" si="69"/>
        <v>27.752810668945315</v>
      </c>
      <c r="S119" s="24">
        <f t="shared" si="70"/>
        <v>3.8670158935546874</v>
      </c>
      <c r="T119" s="24">
        <f t="shared" si="71"/>
        <v>134.80751953124999</v>
      </c>
      <c r="U119" s="24">
        <f t="shared" si="72"/>
        <v>145.65410156249999</v>
      </c>
      <c r="V119" s="24">
        <f t="shared" si="61"/>
        <v>312.08144765625002</v>
      </c>
    </row>
    <row r="120" spans="1:22" x14ac:dyDescent="0.55000000000000004">
      <c r="A120" s="19"/>
      <c r="B120">
        <v>30</v>
      </c>
      <c r="C120">
        <v>1420802</v>
      </c>
      <c r="D120">
        <v>57555982</v>
      </c>
      <c r="E120">
        <v>120915</v>
      </c>
      <c r="F120">
        <v>165026</v>
      </c>
      <c r="G120">
        <v>30</v>
      </c>
      <c r="H120" s="24">
        <f t="shared" si="62"/>
        <v>3.138283081054688E-2</v>
      </c>
      <c r="I120" s="24">
        <f t="shared" si="63"/>
        <v>3.1951478576660156E-3</v>
      </c>
      <c r="J120" s="24">
        <f t="shared" si="64"/>
        <v>5.8729248046874988E-2</v>
      </c>
      <c r="K120" s="24">
        <f t="shared" si="65"/>
        <v>6.8635375976562496E-2</v>
      </c>
      <c r="L120" s="24">
        <f t="shared" si="66"/>
        <v>0.16194260269165039</v>
      </c>
      <c r="M120">
        <v>30</v>
      </c>
      <c r="N120" s="25">
        <f t="shared" si="67"/>
        <v>1.1251641330635787E-3</v>
      </c>
      <c r="O120" s="25">
        <f t="shared" si="68"/>
        <v>1.2170287996238331E-3</v>
      </c>
      <c r="P120" s="26">
        <f t="shared" si="60"/>
        <v>2.3421929326874116E-3</v>
      </c>
      <c r="Q120">
        <v>30</v>
      </c>
      <c r="R120" s="24">
        <f t="shared" si="69"/>
        <v>37.167659912109379</v>
      </c>
      <c r="S120" s="24">
        <f t="shared" si="70"/>
        <v>4.8255602508544921</v>
      </c>
      <c r="T120" s="24">
        <f t="shared" si="71"/>
        <v>152.42629394531249</v>
      </c>
      <c r="U120" s="24">
        <f t="shared" si="72"/>
        <v>164.69047851562499</v>
      </c>
      <c r="V120" s="24">
        <f t="shared" si="61"/>
        <v>359.10999262390135</v>
      </c>
    </row>
    <row r="121" spans="1:22" x14ac:dyDescent="0.55000000000000004">
      <c r="B121">
        <v>35</v>
      </c>
      <c r="C121">
        <v>1842805</v>
      </c>
      <c r="D121">
        <v>66961617</v>
      </c>
      <c r="E121">
        <v>150022</v>
      </c>
      <c r="F121">
        <v>184621</v>
      </c>
      <c r="G121">
        <v>35</v>
      </c>
      <c r="H121" s="24">
        <f t="shared" si="62"/>
        <v>4.2499081420898449E-2</v>
      </c>
      <c r="I121" s="24">
        <f t="shared" si="63"/>
        <v>3.1574092102050781E-3</v>
      </c>
      <c r="J121" s="24">
        <f t="shared" si="64"/>
        <v>0.15455987548828123</v>
      </c>
      <c r="K121" s="24">
        <f t="shared" si="65"/>
        <v>0.1124224853515625</v>
      </c>
      <c r="L121" s="24">
        <f t="shared" si="66"/>
        <v>0.31263885147094728</v>
      </c>
      <c r="N121" s="25">
        <f t="shared" si="67"/>
        <v>2.961749303342268E-3</v>
      </c>
      <c r="O121" s="25">
        <f t="shared" si="68"/>
        <v>1.9938666849552253E-3</v>
      </c>
      <c r="P121" s="26">
        <f t="shared" ref="P121:P137" si="73">SUM(N121:O121)</f>
        <v>4.9556159882974933E-3</v>
      </c>
      <c r="R121" s="24">
        <f t="shared" si="69"/>
        <v>49.917384338378909</v>
      </c>
      <c r="S121" s="24">
        <f t="shared" si="70"/>
        <v>5.7727830139160154</v>
      </c>
      <c r="T121" s="24">
        <f t="shared" si="71"/>
        <v>198.79425659179685</v>
      </c>
      <c r="U121" s="24">
        <f t="shared" si="72"/>
        <v>214.78919677734376</v>
      </c>
      <c r="V121" s="24">
        <f t="shared" ref="V121:V137" si="74">SUM(R121:U121)</f>
        <v>469.27362072143552</v>
      </c>
    </row>
    <row r="122" spans="1:22" x14ac:dyDescent="0.55000000000000004">
      <c r="B122">
        <v>40</v>
      </c>
      <c r="C122">
        <v>2216989</v>
      </c>
      <c r="D122">
        <v>76415005</v>
      </c>
      <c r="E122">
        <v>151938</v>
      </c>
      <c r="F122">
        <v>193317</v>
      </c>
      <c r="G122">
        <v>40</v>
      </c>
      <c r="H122" s="24">
        <f t="shared" si="62"/>
        <v>3.7683325195312506E-2</v>
      </c>
      <c r="I122" s="24">
        <f t="shared" si="63"/>
        <v>3.1734395751953129E-3</v>
      </c>
      <c r="J122" s="24">
        <f t="shared" si="64"/>
        <v>1.0174072265624999E-2</v>
      </c>
      <c r="K122" s="24">
        <f t="shared" si="65"/>
        <v>4.9891601562500006E-2</v>
      </c>
      <c r="L122" s="24">
        <f t="shared" si="66"/>
        <v>0.10092243859863283</v>
      </c>
      <c r="N122" s="25">
        <f t="shared" si="67"/>
        <v>1.9496168534812057E-4</v>
      </c>
      <c r="O122" s="25">
        <f t="shared" si="68"/>
        <v>8.8485741951318186E-4</v>
      </c>
      <c r="P122" s="26">
        <f t="shared" si="73"/>
        <v>1.0798191048613025E-3</v>
      </c>
      <c r="R122" s="24">
        <f t="shared" si="69"/>
        <v>61.222381896972664</v>
      </c>
      <c r="S122" s="24">
        <f t="shared" si="70"/>
        <v>6.7248148864746096</v>
      </c>
      <c r="T122" s="24">
        <f t="shared" si="71"/>
        <v>201.84647827148436</v>
      </c>
      <c r="U122" s="24">
        <f t="shared" si="72"/>
        <v>218.08699951171877</v>
      </c>
      <c r="V122" s="24">
        <f t="shared" si="74"/>
        <v>487.88067456665038</v>
      </c>
    </row>
    <row r="123" spans="1:22" x14ac:dyDescent="0.55000000000000004">
      <c r="B123">
        <v>45</v>
      </c>
      <c r="C123">
        <v>2715794</v>
      </c>
      <c r="D123">
        <v>85743915</v>
      </c>
      <c r="E123">
        <v>234635</v>
      </c>
      <c r="F123">
        <v>240702</v>
      </c>
      <c r="G123">
        <v>45</v>
      </c>
      <c r="H123" s="24">
        <f t="shared" si="62"/>
        <v>5.023365783691406E-2</v>
      </c>
      <c r="I123" s="24">
        <f t="shared" si="63"/>
        <v>3.1316531372070316E-3</v>
      </c>
      <c r="J123" s="24">
        <f t="shared" si="64"/>
        <v>0.4391259155273437</v>
      </c>
      <c r="K123" s="24">
        <f t="shared" si="65"/>
        <v>0.27186218261718753</v>
      </c>
      <c r="L123" s="24">
        <f t="shared" si="66"/>
        <v>0.76435340911865235</v>
      </c>
      <c r="N123" s="25">
        <f t="shared" si="67"/>
        <v>8.4146721796470487E-3</v>
      </c>
      <c r="O123" s="25">
        <f t="shared" si="68"/>
        <v>4.8215683910247699E-3</v>
      </c>
      <c r="P123" s="26">
        <f t="shared" si="73"/>
        <v>1.3236240570671819E-2</v>
      </c>
      <c r="R123" s="24">
        <f t="shared" si="69"/>
        <v>76.292479248046874</v>
      </c>
      <c r="S123" s="24">
        <f t="shared" si="70"/>
        <v>7.6643108276367187</v>
      </c>
      <c r="T123" s="24">
        <f t="shared" si="71"/>
        <v>333.58425292968747</v>
      </c>
      <c r="U123" s="24">
        <f t="shared" si="72"/>
        <v>360.42436523437505</v>
      </c>
      <c r="V123" s="24">
        <f t="shared" si="74"/>
        <v>777.96540823974613</v>
      </c>
    </row>
    <row r="124" spans="1:22" x14ac:dyDescent="0.55000000000000004">
      <c r="B124">
        <v>50</v>
      </c>
      <c r="C124">
        <v>3209237</v>
      </c>
      <c r="D124">
        <v>95079966</v>
      </c>
      <c r="E124">
        <v>243669</v>
      </c>
      <c r="F124">
        <v>258679</v>
      </c>
      <c r="G124">
        <v>50</v>
      </c>
      <c r="H124" s="24">
        <f t="shared" si="62"/>
        <v>4.9693661499023441E-2</v>
      </c>
      <c r="I124" s="24">
        <f t="shared" si="63"/>
        <v>3.1340503234863282E-3</v>
      </c>
      <c r="J124" s="24">
        <f t="shared" si="64"/>
        <v>4.7971069335937498E-2</v>
      </c>
      <c r="K124" s="24">
        <f t="shared" si="65"/>
        <v>0.1031395263671875</v>
      </c>
      <c r="L124" s="24">
        <f t="shared" si="66"/>
        <v>0.20393830752563474</v>
      </c>
      <c r="N124" s="25">
        <f t="shared" si="67"/>
        <v>9.1907070699671824E-4</v>
      </c>
      <c r="O124" s="25">
        <f t="shared" si="68"/>
        <v>1.8288835620633168E-3</v>
      </c>
      <c r="P124" s="26">
        <f t="shared" si="73"/>
        <v>2.747954269060035E-3</v>
      </c>
      <c r="R124" s="24">
        <f t="shared" si="69"/>
        <v>91.200577697753914</v>
      </c>
      <c r="S124" s="24">
        <f t="shared" si="70"/>
        <v>8.6045259246826191</v>
      </c>
      <c r="T124" s="24">
        <f t="shared" si="71"/>
        <v>347.97557373046874</v>
      </c>
      <c r="U124" s="24">
        <f t="shared" si="72"/>
        <v>375.97360839843753</v>
      </c>
      <c r="V124" s="24">
        <f t="shared" si="74"/>
        <v>823.75428575134288</v>
      </c>
    </row>
    <row r="125" spans="1:22" x14ac:dyDescent="0.55000000000000004">
      <c r="B125">
        <v>55</v>
      </c>
      <c r="C125">
        <v>3749420</v>
      </c>
      <c r="D125">
        <v>104369437</v>
      </c>
      <c r="E125">
        <v>254702</v>
      </c>
      <c r="F125">
        <v>280014</v>
      </c>
      <c r="G125">
        <v>55</v>
      </c>
      <c r="H125" s="24">
        <f t="shared" si="62"/>
        <v>5.440075378417969E-2</v>
      </c>
      <c r="I125" s="24">
        <f t="shared" si="63"/>
        <v>3.1184137268066409E-3</v>
      </c>
      <c r="J125" s="24">
        <f t="shared" si="64"/>
        <v>5.8585876464843742E-2</v>
      </c>
      <c r="K125" s="24">
        <f t="shared" si="65"/>
        <v>0.1224053955078125</v>
      </c>
      <c r="L125" s="24">
        <f t="shared" si="66"/>
        <v>0.23851043948364259</v>
      </c>
      <c r="N125" s="25">
        <f t="shared" si="67"/>
        <v>1.1224199753114403E-3</v>
      </c>
      <c r="O125" s="25">
        <f t="shared" si="68"/>
        <v>2.1704731417809824E-3</v>
      </c>
      <c r="P125" s="26">
        <f t="shared" si="73"/>
        <v>3.2928931170924224E-3</v>
      </c>
      <c r="R125" s="24">
        <f t="shared" si="69"/>
        <v>107.52080383300782</v>
      </c>
      <c r="S125" s="24">
        <f t="shared" si="70"/>
        <v>9.5400500427246104</v>
      </c>
      <c r="T125" s="24">
        <f t="shared" si="71"/>
        <v>365.55133666992185</v>
      </c>
      <c r="U125" s="24">
        <f t="shared" si="72"/>
        <v>394.9635131835937</v>
      </c>
      <c r="V125" s="24">
        <f t="shared" si="74"/>
        <v>877.57570372924806</v>
      </c>
    </row>
    <row r="126" spans="1:22" x14ac:dyDescent="0.55000000000000004">
      <c r="B126">
        <v>60</v>
      </c>
      <c r="C126">
        <v>4300986</v>
      </c>
      <c r="D126">
        <v>113647529</v>
      </c>
      <c r="E126">
        <v>265200</v>
      </c>
      <c r="F126">
        <v>306849</v>
      </c>
      <c r="G126">
        <v>60</v>
      </c>
      <c r="H126" s="24">
        <f t="shared" si="62"/>
        <v>5.5547113037109373E-2</v>
      </c>
      <c r="I126" s="24">
        <f t="shared" si="63"/>
        <v>3.1145938720703124E-3</v>
      </c>
      <c r="J126" s="24">
        <f t="shared" si="64"/>
        <v>5.5744995117187494E-2</v>
      </c>
      <c r="K126" s="24">
        <f t="shared" si="65"/>
        <v>0.15396057128906249</v>
      </c>
      <c r="L126" s="24">
        <f t="shared" si="66"/>
        <v>0.26836727331542964</v>
      </c>
      <c r="N126" s="25">
        <f t="shared" si="67"/>
        <v>1.0679923960731899E-3</v>
      </c>
      <c r="O126" s="25">
        <f t="shared" si="68"/>
        <v>2.7300034243307346E-3</v>
      </c>
      <c r="P126" s="26">
        <f t="shared" si="73"/>
        <v>3.7979958204039247E-3</v>
      </c>
      <c r="R126" s="24">
        <f t="shared" si="69"/>
        <v>124.18493774414064</v>
      </c>
      <c r="S126" s="24">
        <f t="shared" si="70"/>
        <v>10.474428204345703</v>
      </c>
      <c r="T126" s="24">
        <f t="shared" si="71"/>
        <v>382.27483520507809</v>
      </c>
      <c r="U126" s="24">
        <f t="shared" si="72"/>
        <v>413.0325805664063</v>
      </c>
      <c r="V126" s="24">
        <f t="shared" si="74"/>
        <v>929.96678171997075</v>
      </c>
    </row>
    <row r="127" spans="1:22" x14ac:dyDescent="0.55000000000000004">
      <c r="B127">
        <v>65</v>
      </c>
      <c r="C127">
        <v>4882558</v>
      </c>
      <c r="D127">
        <v>122895764</v>
      </c>
      <c r="E127">
        <v>280530</v>
      </c>
      <c r="F127">
        <v>342701</v>
      </c>
      <c r="G127">
        <v>65</v>
      </c>
      <c r="H127" s="24">
        <f t="shared" si="62"/>
        <v>5.8568957519531256E-2</v>
      </c>
      <c r="I127" s="24">
        <f t="shared" si="63"/>
        <v>3.1045710754394537E-3</v>
      </c>
      <c r="J127" s="24">
        <f t="shared" si="64"/>
        <v>8.1403198242187502E-2</v>
      </c>
      <c r="K127" s="24">
        <f t="shared" si="65"/>
        <v>0.20569384765624996</v>
      </c>
      <c r="L127" s="24">
        <f t="shared" si="66"/>
        <v>0.3487705744934082</v>
      </c>
      <c r="N127" s="25">
        <f t="shared" si="67"/>
        <v>1.5595423185826537E-3</v>
      </c>
      <c r="O127" s="25">
        <f t="shared" si="68"/>
        <v>3.6472740512606197E-3</v>
      </c>
      <c r="P127" s="26">
        <f t="shared" si="73"/>
        <v>5.2068163698432736E-3</v>
      </c>
      <c r="R127" s="24">
        <f t="shared" si="69"/>
        <v>141.75562500000001</v>
      </c>
      <c r="S127" s="24">
        <f t="shared" si="70"/>
        <v>11.405799526977541</v>
      </c>
      <c r="T127" s="24">
        <f t="shared" si="71"/>
        <v>406.69579467773434</v>
      </c>
      <c r="U127" s="24">
        <f t="shared" si="72"/>
        <v>439.4184448242188</v>
      </c>
      <c r="V127" s="24">
        <f t="shared" si="74"/>
        <v>999.27566402893069</v>
      </c>
    </row>
    <row r="128" spans="1:22" x14ac:dyDescent="0.55000000000000004">
      <c r="B128">
        <v>70</v>
      </c>
      <c r="C128">
        <v>5434804</v>
      </c>
      <c r="D128">
        <v>132173172</v>
      </c>
      <c r="E128">
        <v>288590</v>
      </c>
      <c r="F128">
        <v>374715</v>
      </c>
      <c r="G128">
        <v>70</v>
      </c>
      <c r="H128" s="24">
        <f t="shared" si="62"/>
        <v>5.5615594482421878E-2</v>
      </c>
      <c r="I128" s="24">
        <f t="shared" si="63"/>
        <v>3.1143642578125002E-3</v>
      </c>
      <c r="J128" s="24">
        <f t="shared" si="64"/>
        <v>4.2799072265624995E-2</v>
      </c>
      <c r="K128" s="24">
        <f t="shared" si="65"/>
        <v>0.18367407226562502</v>
      </c>
      <c r="L128" s="24">
        <f t="shared" si="66"/>
        <v>0.2852031032714844</v>
      </c>
      <c r="N128" s="25">
        <f t="shared" si="67"/>
        <v>8.1996782389288578E-4</v>
      </c>
      <c r="O128" s="25">
        <f t="shared" si="68"/>
        <v>3.2568796419487401E-3</v>
      </c>
      <c r="P128" s="26">
        <f t="shared" si="73"/>
        <v>4.0768474658416255E-3</v>
      </c>
      <c r="R128" s="24">
        <f t="shared" si="69"/>
        <v>158.44030334472657</v>
      </c>
      <c r="S128" s="24">
        <f t="shared" si="70"/>
        <v>12.340108804321289</v>
      </c>
      <c r="T128" s="24">
        <f t="shared" si="71"/>
        <v>419.53551635742184</v>
      </c>
      <c r="U128" s="24">
        <f t="shared" si="72"/>
        <v>453.2912475585938</v>
      </c>
      <c r="V128" s="24">
        <f t="shared" si="74"/>
        <v>1043.6071760650634</v>
      </c>
    </row>
    <row r="129" spans="1:22" x14ac:dyDescent="0.55000000000000004">
      <c r="B129">
        <v>75</v>
      </c>
      <c r="C129">
        <v>6012954</v>
      </c>
      <c r="D129">
        <v>141424702</v>
      </c>
      <c r="E129">
        <v>306757</v>
      </c>
      <c r="F129">
        <v>413065</v>
      </c>
      <c r="G129">
        <v>75</v>
      </c>
      <c r="H129" s="24">
        <f t="shared" si="62"/>
        <v>5.8224334716796874E-2</v>
      </c>
      <c r="I129" s="24">
        <f t="shared" si="63"/>
        <v>3.1056771850585941E-3</v>
      </c>
      <c r="J129" s="24">
        <f t="shared" si="64"/>
        <v>9.6467834472656236E-2</v>
      </c>
      <c r="K129" s="24">
        <f t="shared" si="65"/>
        <v>0.22002563476562501</v>
      </c>
      <c r="L129" s="24">
        <f t="shared" si="66"/>
        <v>0.37782348114013675</v>
      </c>
      <c r="N129" s="25">
        <f t="shared" si="67"/>
        <v>1.848178170601688E-3</v>
      </c>
      <c r="O129" s="25">
        <f t="shared" si="68"/>
        <v>3.9014494876740647E-3</v>
      </c>
      <c r="P129" s="26">
        <f t="shared" si="73"/>
        <v>5.7496276582757527E-3</v>
      </c>
      <c r="R129" s="24">
        <f t="shared" si="69"/>
        <v>175.90760375976564</v>
      </c>
      <c r="S129" s="24">
        <f t="shared" si="70"/>
        <v>13.271811959838868</v>
      </c>
      <c r="T129" s="24">
        <f t="shared" si="71"/>
        <v>448.47586669921873</v>
      </c>
      <c r="U129" s="24">
        <f t="shared" si="72"/>
        <v>484.56013183593745</v>
      </c>
      <c r="V129" s="24">
        <f t="shared" si="74"/>
        <v>1122.2154142547606</v>
      </c>
    </row>
    <row r="130" spans="1:22" x14ac:dyDescent="0.55000000000000004">
      <c r="B130">
        <v>80</v>
      </c>
      <c r="C130">
        <v>6587352</v>
      </c>
      <c r="D130">
        <v>150679935</v>
      </c>
      <c r="E130">
        <v>321498</v>
      </c>
      <c r="F130">
        <v>447745</v>
      </c>
      <c r="G130">
        <v>80</v>
      </c>
      <c r="H130" s="24">
        <f t="shared" si="62"/>
        <v>5.7846478271484376E-2</v>
      </c>
      <c r="I130" s="24">
        <f t="shared" si="63"/>
        <v>3.1069202575683599E-3</v>
      </c>
      <c r="J130" s="24">
        <f t="shared" si="64"/>
        <v>7.8275573730468742E-2</v>
      </c>
      <c r="K130" s="24">
        <f t="shared" si="65"/>
        <v>0.1989697265625</v>
      </c>
      <c r="L130" s="24">
        <f t="shared" si="66"/>
        <v>0.33819869882202147</v>
      </c>
      <c r="N130" s="25">
        <f t="shared" si="67"/>
        <v>1.4996493764618429E-3</v>
      </c>
      <c r="O130" s="25">
        <f t="shared" si="68"/>
        <v>3.5281080235870501E-3</v>
      </c>
      <c r="P130" s="26">
        <f t="shared" si="73"/>
        <v>5.0277574000488932E-3</v>
      </c>
      <c r="R130" s="24">
        <f t="shared" si="69"/>
        <v>193.26154724121093</v>
      </c>
      <c r="S130" s="24">
        <f t="shared" si="70"/>
        <v>14.203888037109376</v>
      </c>
      <c r="T130" s="24">
        <f t="shared" si="71"/>
        <v>471.95853881835933</v>
      </c>
      <c r="U130" s="24">
        <f t="shared" si="72"/>
        <v>509.93221435546877</v>
      </c>
      <c r="V130" s="24">
        <f t="shared" si="74"/>
        <v>1189.3561884521484</v>
      </c>
    </row>
    <row r="131" spans="1:22" x14ac:dyDescent="0.55000000000000004">
      <c r="B131">
        <v>85</v>
      </c>
      <c r="C131">
        <v>7156037</v>
      </c>
      <c r="D131">
        <v>159938904</v>
      </c>
      <c r="E131">
        <v>332799</v>
      </c>
      <c r="F131">
        <v>477885</v>
      </c>
      <c r="G131">
        <v>85</v>
      </c>
      <c r="H131" s="24">
        <f t="shared" si="62"/>
        <v>5.7271133422851568E-2</v>
      </c>
      <c r="I131" s="24">
        <f t="shared" si="63"/>
        <v>3.1081744079589847E-3</v>
      </c>
      <c r="J131" s="24">
        <f t="shared" si="64"/>
        <v>6.0008972167968744E-2</v>
      </c>
      <c r="K131" s="24">
        <f t="shared" si="65"/>
        <v>0.17292236328125002</v>
      </c>
      <c r="L131" s="24">
        <f t="shared" si="66"/>
        <v>0.29331064328002932</v>
      </c>
      <c r="N131" s="25">
        <f t="shared" si="67"/>
        <v>1.1499183833700291E-3</v>
      </c>
      <c r="O131" s="25">
        <f t="shared" si="68"/>
        <v>3.0668560370562497E-3</v>
      </c>
      <c r="P131" s="26">
        <f t="shared" si="73"/>
        <v>4.2167744204262784E-3</v>
      </c>
      <c r="R131" s="24">
        <f t="shared" si="69"/>
        <v>210.44288726806644</v>
      </c>
      <c r="S131" s="24">
        <f t="shared" si="70"/>
        <v>15.136340359497069</v>
      </c>
      <c r="T131" s="24">
        <f t="shared" si="71"/>
        <v>489.96123046874993</v>
      </c>
      <c r="U131" s="24">
        <f t="shared" si="72"/>
        <v>529.38339843750009</v>
      </c>
      <c r="V131" s="24">
        <f t="shared" si="74"/>
        <v>1244.9238565338135</v>
      </c>
    </row>
    <row r="132" spans="1:22" x14ac:dyDescent="0.55000000000000004">
      <c r="B132">
        <v>90</v>
      </c>
      <c r="C132">
        <v>7740102</v>
      </c>
      <c r="D132">
        <v>169184393</v>
      </c>
      <c r="E132">
        <v>347257</v>
      </c>
      <c r="F132">
        <v>512909</v>
      </c>
      <c r="G132">
        <v>90</v>
      </c>
      <c r="H132" s="24">
        <f t="shared" si="62"/>
        <v>5.8820022583007822E-2</v>
      </c>
      <c r="I132" s="24">
        <f t="shared" si="63"/>
        <v>3.1036492614746098E-3</v>
      </c>
      <c r="J132" s="24">
        <f t="shared" si="64"/>
        <v>7.67728271484375E-2</v>
      </c>
      <c r="K132" s="24">
        <f t="shared" si="65"/>
        <v>0.20094335937500002</v>
      </c>
      <c r="L132" s="24">
        <f t="shared" si="66"/>
        <v>0.33963985836791999</v>
      </c>
      <c r="N132" s="25">
        <f t="shared" si="67"/>
        <v>1.4708703975785677E-3</v>
      </c>
      <c r="O132" s="25">
        <f t="shared" si="68"/>
        <v>3.5631321624562009E-3</v>
      </c>
      <c r="P132" s="26">
        <f t="shared" si="73"/>
        <v>5.0340025600347687E-3</v>
      </c>
      <c r="R132" s="24">
        <f t="shared" si="69"/>
        <v>228.08889404296875</v>
      </c>
      <c r="S132" s="24">
        <f t="shared" si="70"/>
        <v>16.067435137939455</v>
      </c>
      <c r="T132" s="24">
        <f t="shared" si="71"/>
        <v>512.99307861328123</v>
      </c>
      <c r="U132" s="24">
        <f t="shared" si="72"/>
        <v>554.26838378906245</v>
      </c>
      <c r="V132" s="24">
        <f t="shared" si="74"/>
        <v>1311.417791583252</v>
      </c>
    </row>
    <row r="133" spans="1:22" x14ac:dyDescent="0.55000000000000004">
      <c r="B133">
        <v>95</v>
      </c>
      <c r="C133">
        <v>8315910</v>
      </c>
      <c r="D133">
        <v>178436230</v>
      </c>
      <c r="E133">
        <v>360922</v>
      </c>
      <c r="F133">
        <v>556014</v>
      </c>
      <c r="G133">
        <v>95</v>
      </c>
      <c r="H133" s="24">
        <f t="shared" si="62"/>
        <v>5.7988476562500002E-2</v>
      </c>
      <c r="I133" s="24">
        <f t="shared" si="63"/>
        <v>3.1057802429199223E-3</v>
      </c>
      <c r="J133" s="24">
        <f t="shared" si="64"/>
        <v>7.2561950683593737E-2</v>
      </c>
      <c r="K133" s="24">
        <f t="shared" si="65"/>
        <v>0.24730651855468752</v>
      </c>
      <c r="L133" s="24">
        <f t="shared" si="66"/>
        <v>0.38096272604370118</v>
      </c>
      <c r="N133" s="25">
        <f t="shared" si="67"/>
        <v>1.3904653658124606E-3</v>
      </c>
      <c r="O133" s="25">
        <f t="shared" si="68"/>
        <v>4.3860965673872022E-3</v>
      </c>
      <c r="P133" s="26">
        <f t="shared" si="73"/>
        <v>5.7765619331996629E-3</v>
      </c>
      <c r="R133" s="24">
        <f t="shared" si="69"/>
        <v>245.48543701171877</v>
      </c>
      <c r="S133" s="24">
        <f t="shared" si="70"/>
        <v>16.999169210815431</v>
      </c>
      <c r="T133" s="24">
        <f t="shared" si="71"/>
        <v>534.76166381835935</v>
      </c>
      <c r="U133" s="24">
        <f t="shared" si="72"/>
        <v>577.7884643554687</v>
      </c>
      <c r="V133" s="24">
        <f t="shared" si="74"/>
        <v>1375.0347343963622</v>
      </c>
    </row>
    <row r="134" spans="1:22" x14ac:dyDescent="0.55000000000000004">
      <c r="B134">
        <v>100</v>
      </c>
      <c r="C134">
        <v>8927459</v>
      </c>
      <c r="D134">
        <v>187654426</v>
      </c>
      <c r="E134">
        <v>381578</v>
      </c>
      <c r="F134">
        <v>600367</v>
      </c>
      <c r="G134">
        <v>100</v>
      </c>
      <c r="H134" s="24">
        <f t="shared" si="62"/>
        <v>6.158788146972656E-2</v>
      </c>
      <c r="I134" s="24">
        <f t="shared" si="63"/>
        <v>3.0944871826171878E-3</v>
      </c>
      <c r="J134" s="24">
        <f t="shared" si="64"/>
        <v>0.10968457031249999</v>
      </c>
      <c r="K134" s="24">
        <f t="shared" si="65"/>
        <v>0.25446667480468749</v>
      </c>
      <c r="L134" s="24">
        <f t="shared" si="66"/>
        <v>0.42883361376953122</v>
      </c>
      <c r="N134" s="25">
        <f t="shared" si="67"/>
        <v>2.1013769940115435E-3</v>
      </c>
      <c r="O134" s="25">
        <f t="shared" si="68"/>
        <v>4.5121211180961457E-3</v>
      </c>
      <c r="P134" s="26">
        <f t="shared" si="73"/>
        <v>6.6134981121076892E-3</v>
      </c>
      <c r="R134" s="24">
        <f t="shared" si="69"/>
        <v>263.96180145263673</v>
      </c>
      <c r="S134" s="24">
        <f t="shared" si="70"/>
        <v>17.927515365600584</v>
      </c>
      <c r="T134" s="24">
        <f t="shared" si="71"/>
        <v>567.66703491210933</v>
      </c>
      <c r="U134" s="24">
        <f t="shared" si="72"/>
        <v>613.34139404296877</v>
      </c>
      <c r="V134" s="24">
        <f t="shared" si="74"/>
        <v>1462.8977457733154</v>
      </c>
    </row>
    <row r="135" spans="1:22" x14ac:dyDescent="0.55000000000000004">
      <c r="B135">
        <v>105</v>
      </c>
      <c r="C135">
        <v>9502831</v>
      </c>
      <c r="D135">
        <v>196906730</v>
      </c>
      <c r="E135">
        <v>394899</v>
      </c>
      <c r="F135">
        <v>633888</v>
      </c>
      <c r="G135">
        <v>105</v>
      </c>
      <c r="H135" s="24">
        <f t="shared" si="62"/>
        <v>5.7944567871093755E-2</v>
      </c>
      <c r="I135" s="24">
        <f t="shared" si="63"/>
        <v>3.1059370117187501E-3</v>
      </c>
      <c r="J135" s="24">
        <f t="shared" si="64"/>
        <v>7.0735290527343744E-2</v>
      </c>
      <c r="K135" s="24">
        <f t="shared" si="65"/>
        <v>0.19232019042968751</v>
      </c>
      <c r="L135" s="24">
        <f t="shared" si="66"/>
        <v>0.32410598583984374</v>
      </c>
      <c r="N135" s="25">
        <f t="shared" si="67"/>
        <v>1.3554577908347814E-3</v>
      </c>
      <c r="O135" s="25">
        <f t="shared" si="68"/>
        <v>3.4108776072796863E-3</v>
      </c>
      <c r="P135" s="26">
        <f t="shared" si="73"/>
        <v>4.7663353981144676E-3</v>
      </c>
      <c r="R135" s="24">
        <f t="shared" si="69"/>
        <v>281.34517181396484</v>
      </c>
      <c r="S135" s="24">
        <f t="shared" si="70"/>
        <v>18.859296469116209</v>
      </c>
      <c r="T135" s="24">
        <f t="shared" si="71"/>
        <v>588.88762207031243</v>
      </c>
      <c r="U135" s="24">
        <f t="shared" si="72"/>
        <v>636.26938476562509</v>
      </c>
      <c r="V135" s="24">
        <f t="shared" si="74"/>
        <v>1525.3614751190185</v>
      </c>
    </row>
    <row r="136" spans="1:22" x14ac:dyDescent="0.55000000000000004">
      <c r="B136">
        <v>110</v>
      </c>
      <c r="C136">
        <v>10089253</v>
      </c>
      <c r="D136">
        <v>206150310</v>
      </c>
      <c r="E136">
        <v>409038</v>
      </c>
      <c r="F136">
        <v>666315</v>
      </c>
      <c r="G136">
        <v>110</v>
      </c>
      <c r="H136" s="24">
        <f t="shared" si="62"/>
        <v>5.9057391357421878E-2</v>
      </c>
      <c r="I136" s="24">
        <f t="shared" si="63"/>
        <v>3.1030084228515623E-3</v>
      </c>
      <c r="J136" s="24">
        <f t="shared" si="64"/>
        <v>7.5078918457031241E-2</v>
      </c>
      <c r="K136" s="24">
        <f t="shared" si="65"/>
        <v>0.18604357910156247</v>
      </c>
      <c r="L136" s="24">
        <f t="shared" si="66"/>
        <v>0.32328289733886717</v>
      </c>
      <c r="N136" s="25">
        <f t="shared" si="67"/>
        <v>1.4383516910779876E-3</v>
      </c>
      <c r="O136" s="25">
        <f t="shared" si="68"/>
        <v>3.2987785760369122E-3</v>
      </c>
      <c r="P136" s="26">
        <f t="shared" si="73"/>
        <v>4.7371302671148996E-3</v>
      </c>
      <c r="R136" s="24">
        <f t="shared" si="69"/>
        <v>299.06238922119144</v>
      </c>
      <c r="S136" s="24">
        <f t="shared" si="70"/>
        <v>19.790198995971682</v>
      </c>
      <c r="T136" s="24">
        <f t="shared" si="71"/>
        <v>611.41129760742183</v>
      </c>
      <c r="U136" s="24">
        <f t="shared" si="72"/>
        <v>660.60531005859377</v>
      </c>
      <c r="V136" s="24">
        <f t="shared" si="74"/>
        <v>1590.8691958831787</v>
      </c>
    </row>
    <row r="137" spans="1:22" x14ac:dyDescent="0.55000000000000004">
      <c r="B137">
        <v>115</v>
      </c>
      <c r="C137">
        <v>10659322</v>
      </c>
      <c r="D137">
        <v>215409924</v>
      </c>
      <c r="E137">
        <v>421670</v>
      </c>
      <c r="F137">
        <v>703808</v>
      </c>
      <c r="G137">
        <v>115</v>
      </c>
      <c r="H137" s="24">
        <f t="shared" si="62"/>
        <v>5.7410513305664067E-2</v>
      </c>
      <c r="I137" s="24">
        <f>(D137-D136)*0.0011*3/32768/300</f>
        <v>3.108390930175781E-3</v>
      </c>
      <c r="J137" s="24">
        <f>(E137-E136)*17.4*3/32768/300</f>
        <v>6.7076660156249995E-2</v>
      </c>
      <c r="K137" s="24">
        <f>(F137-F136)*18.8*3/327680/30</f>
        <v>0.21510876464843751</v>
      </c>
      <c r="L137" s="24">
        <f t="shared" si="66"/>
        <v>0.34270432904052739</v>
      </c>
      <c r="N137" s="25">
        <f t="shared" si="67"/>
        <v>1.2850872200049586E-3</v>
      </c>
      <c r="O137" s="25">
        <f t="shared" si="68"/>
        <v>3.8142633897756419E-3</v>
      </c>
      <c r="P137" s="26">
        <f t="shared" si="73"/>
        <v>5.0993506097806E-3</v>
      </c>
      <c r="R137" s="24">
        <f t="shared" si="69"/>
        <v>316.28554321289062</v>
      </c>
      <c r="S137" s="24">
        <f t="shared" si="70"/>
        <v>20.722716275024414</v>
      </c>
      <c r="T137" s="24">
        <f t="shared" si="71"/>
        <v>631.53429565429678</v>
      </c>
      <c r="U137" s="24">
        <f t="shared" si="72"/>
        <v>682.3473999023438</v>
      </c>
      <c r="V137" s="24">
        <f t="shared" si="74"/>
        <v>1650.8899550445556</v>
      </c>
    </row>
    <row r="138" spans="1:22" x14ac:dyDescent="0.55000000000000004">
      <c r="L138" s="21">
        <f>AVERAGE(L116:L137)</f>
        <v>0.310416455197421</v>
      </c>
    </row>
    <row r="141" spans="1:22" s="8" customFormat="1" x14ac:dyDescent="0.55000000000000004">
      <c r="A141" s="7"/>
      <c r="C141" s="9" t="s">
        <v>1234</v>
      </c>
      <c r="D141" s="9"/>
      <c r="E141" s="9"/>
      <c r="F141" s="9"/>
      <c r="H141" s="10"/>
      <c r="I141" s="10"/>
      <c r="J141" s="10"/>
      <c r="K141" s="10"/>
      <c r="L141" s="11"/>
      <c r="N141" s="12"/>
      <c r="O141" s="13"/>
      <c r="P141" s="13"/>
      <c r="R141" s="14"/>
      <c r="S141" s="14"/>
      <c r="T141" s="14"/>
      <c r="U141" s="14"/>
      <c r="V141" s="15"/>
    </row>
    <row r="142" spans="1:22" s="8" customFormat="1" x14ac:dyDescent="0.55000000000000004">
      <c r="A142" s="7"/>
      <c r="C142" s="8" t="s">
        <v>1235</v>
      </c>
      <c r="D142" s="8" t="s">
        <v>1236</v>
      </c>
      <c r="E142" s="8" t="s">
        <v>1237</v>
      </c>
      <c r="F142" s="8" t="s">
        <v>1238</v>
      </c>
      <c r="H142" s="10" t="s">
        <v>1239</v>
      </c>
      <c r="I142" s="10"/>
      <c r="J142" s="10"/>
      <c r="K142" s="10"/>
      <c r="L142" s="11"/>
      <c r="N142" s="12" t="s">
        <v>1240</v>
      </c>
      <c r="O142" s="13"/>
      <c r="P142" s="13"/>
      <c r="R142" s="16" t="s">
        <v>1241</v>
      </c>
      <c r="S142" s="17"/>
      <c r="T142" s="17"/>
      <c r="U142" s="17"/>
      <c r="V142" s="18"/>
    </row>
    <row r="143" spans="1:22" ht="15.75" customHeight="1" x14ac:dyDescent="0.55000000000000004">
      <c r="A143" s="19" t="s">
        <v>1251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1243</v>
      </c>
      <c r="H143" s="21" t="s">
        <v>1228</v>
      </c>
      <c r="I143" s="21" t="s">
        <v>1229</v>
      </c>
      <c r="J143" s="21" t="s">
        <v>1244</v>
      </c>
      <c r="K143" s="21" t="s">
        <v>1245</v>
      </c>
      <c r="L143" s="21" t="s">
        <v>1246</v>
      </c>
      <c r="M143" s="21" t="s">
        <v>1243</v>
      </c>
      <c r="N143" s="22" t="s">
        <v>1244</v>
      </c>
      <c r="O143" s="22" t="s">
        <v>1245</v>
      </c>
      <c r="P143" s="23" t="s">
        <v>1246</v>
      </c>
      <c r="Q143" s="21"/>
      <c r="R143" s="21" t="s">
        <v>1228</v>
      </c>
      <c r="S143" s="21" t="s">
        <v>1229</v>
      </c>
      <c r="T143" s="21" t="s">
        <v>1244</v>
      </c>
      <c r="U143" s="21" t="s">
        <v>1245</v>
      </c>
      <c r="V143" s="21" t="s">
        <v>1246</v>
      </c>
    </row>
    <row r="144" spans="1:22" x14ac:dyDescent="0.55000000000000004">
      <c r="A144" s="19"/>
      <c r="B144">
        <v>10</v>
      </c>
      <c r="C144">
        <v>599804</v>
      </c>
      <c r="D144">
        <v>19057791</v>
      </c>
      <c r="E144">
        <v>51967</v>
      </c>
      <c r="F144">
        <v>131346</v>
      </c>
      <c r="G144">
        <v>10</v>
      </c>
      <c r="H144" s="24">
        <f>(C144-C143)*0.33*3/32768/300</f>
        <v>4.0027505493164063E-2</v>
      </c>
      <c r="I144" s="24">
        <f>(D144-D143)*0.0011*3/327680/30</f>
        <v>3.1656300048828125E-3</v>
      </c>
      <c r="J144" s="24">
        <f>(E144-E143)*17.4*3/327680/30</f>
        <v>0.10133184814453124</v>
      </c>
      <c r="K144" s="24">
        <f>(F144-F143)*18.8*3/327680/30</f>
        <v>0.20455786132812501</v>
      </c>
      <c r="L144" s="24">
        <f>SUM(H144:K144)</f>
        <v>0.34908284497070308</v>
      </c>
      <c r="M144">
        <v>10</v>
      </c>
      <c r="N144" s="25">
        <f>(E144-E143)/(C144-C143+D144-D143)</f>
        <v>1.9417791858325317E-3</v>
      </c>
      <c r="O144" s="25">
        <f>(F144-F143)/(C144-C143+D144-D143)</f>
        <v>3.6279513227308641E-3</v>
      </c>
      <c r="P144" s="26">
        <f t="shared" ref="P144:P148" si="75">SUM(N144:O144)</f>
        <v>5.5697305085633956E-3</v>
      </c>
      <c r="Q144">
        <v>10</v>
      </c>
      <c r="R144" s="24">
        <f>(C144-C$3)*0.33*3/32768</f>
        <v>12.363338012695312</v>
      </c>
      <c r="S144" s="24">
        <f>(D144-D$3)*0.0011*3/32768</f>
        <v>0.948484130859375</v>
      </c>
      <c r="T144" s="24">
        <f>(E144-E$3)*17.4*3/32768</f>
        <v>42.590917968749999</v>
      </c>
      <c r="U144" s="24">
        <f>(E144-E$3)*18.8*3/32768</f>
        <v>46.017773437500004</v>
      </c>
      <c r="V144" s="24">
        <f t="shared" ref="V144:V148" si="76">SUM(R144:U144)</f>
        <v>101.9205135498047</v>
      </c>
    </row>
    <row r="145" spans="1:22" x14ac:dyDescent="0.55000000000000004">
      <c r="A145" s="19"/>
      <c r="B145">
        <v>15</v>
      </c>
      <c r="C145">
        <v>938383</v>
      </c>
      <c r="D145">
        <v>28547090</v>
      </c>
      <c r="E145">
        <v>53867</v>
      </c>
      <c r="F145">
        <v>138485</v>
      </c>
      <c r="G145">
        <v>15</v>
      </c>
      <c r="H145" s="24">
        <f t="shared" ref="H145:H165" si="77">(C145-C144)*0.33*3/32768/300</f>
        <v>3.4097616577148437E-2</v>
      </c>
      <c r="I145" s="24">
        <f t="shared" ref="I145:I164" si="78">(D145-D144)*0.0011*3/327680/30</f>
        <v>3.1854946594238277E-3</v>
      </c>
      <c r="J145" s="24">
        <f t="shared" ref="J145:J164" si="79">(E145-E144)*17.4*3/327680/30</f>
        <v>1.0089111328125001E-2</v>
      </c>
      <c r="K145" s="24">
        <f t="shared" ref="K145:K164" si="80">(F145-F144)*18.8*3/327680/30</f>
        <v>4.0958618164062509E-2</v>
      </c>
      <c r="L145" s="24">
        <f t="shared" ref="L145:L165" si="81">SUM(H145:K145)</f>
        <v>8.8330840728759769E-2</v>
      </c>
      <c r="M145">
        <v>15</v>
      </c>
      <c r="N145" s="25">
        <f t="shared" ref="N145:N165" si="82">(E145-E144)/(C145-C144+D145-D144)</f>
        <v>1.9332759319967138E-4</v>
      </c>
      <c r="O145" s="25">
        <f t="shared" ref="O145:O165" si="83">(F145-F144)/(C145-C144+D145-D144)</f>
        <v>7.2640299360655469E-4</v>
      </c>
      <c r="P145" s="26">
        <f t="shared" si="75"/>
        <v>9.1973058680622612E-4</v>
      </c>
      <c r="Q145">
        <v>15</v>
      </c>
      <c r="R145" s="24">
        <f t="shared" ref="R145:R165" si="84">(C145-C$3)*0.33*3/32768</f>
        <v>22.592622985839846</v>
      </c>
      <c r="S145" s="24">
        <f t="shared" ref="S145:S165" si="85">(D145-D$3)*0.0011*3/32768</f>
        <v>1.9041325286865236</v>
      </c>
      <c r="T145" s="24">
        <f t="shared" ref="T145:T165" si="86">(E145-E$3)*17.4*3/32768</f>
        <v>45.617651367187499</v>
      </c>
      <c r="U145" s="24">
        <f t="shared" ref="U145:U165" si="87">(E145-E$3)*18.8*3/32768</f>
        <v>49.288037109375004</v>
      </c>
      <c r="V145" s="24">
        <f t="shared" si="76"/>
        <v>119.40244399108889</v>
      </c>
    </row>
    <row r="146" spans="1:22" x14ac:dyDescent="0.55000000000000004">
      <c r="A146" s="19"/>
      <c r="B146">
        <v>20</v>
      </c>
      <c r="C146">
        <v>1261424</v>
      </c>
      <c r="D146">
        <v>38054181</v>
      </c>
      <c r="E146">
        <v>54734</v>
      </c>
      <c r="F146">
        <v>145464</v>
      </c>
      <c r="G146">
        <v>20</v>
      </c>
      <c r="H146" s="24">
        <f t="shared" si="77"/>
        <v>3.2532815551757806E-2</v>
      </c>
      <c r="I146" s="24">
        <f t="shared" si="78"/>
        <v>3.1914673156738286E-3</v>
      </c>
      <c r="J146" s="24">
        <f t="shared" si="79"/>
        <v>4.6038208007812501E-3</v>
      </c>
      <c r="K146" s="24">
        <f t="shared" si="80"/>
        <v>4.0040649414062504E-2</v>
      </c>
      <c r="L146" s="24">
        <f t="shared" si="81"/>
        <v>8.0368753082275396E-2</v>
      </c>
      <c r="M146">
        <v>20</v>
      </c>
      <c r="N146" s="25">
        <f t="shared" si="82"/>
        <v>8.8198205273337118E-5</v>
      </c>
      <c r="O146" s="25">
        <f t="shared" si="83"/>
        <v>7.0995994763854643E-4</v>
      </c>
      <c r="P146" s="26">
        <f t="shared" si="75"/>
        <v>7.9815815291188355E-4</v>
      </c>
      <c r="Q146">
        <v>20</v>
      </c>
      <c r="R146" s="24">
        <f t="shared" si="84"/>
        <v>32.352467651367192</v>
      </c>
      <c r="S146" s="24">
        <f t="shared" si="85"/>
        <v>2.8615727233886719</v>
      </c>
      <c r="T146" s="24">
        <f t="shared" si="86"/>
        <v>46.998797607421871</v>
      </c>
      <c r="U146" s="24">
        <f t="shared" si="87"/>
        <v>50.780310058593756</v>
      </c>
      <c r="V146" s="24">
        <f t="shared" si="76"/>
        <v>132.99314804077147</v>
      </c>
    </row>
    <row r="147" spans="1:22" x14ac:dyDescent="0.55000000000000004">
      <c r="A147" s="19"/>
      <c r="B147">
        <v>25</v>
      </c>
      <c r="C147">
        <v>1584631</v>
      </c>
      <c r="D147">
        <v>47558833</v>
      </c>
      <c r="E147">
        <v>56634</v>
      </c>
      <c r="F147">
        <v>152589</v>
      </c>
      <c r="G147">
        <v>25</v>
      </c>
      <c r="H147" s="24">
        <f t="shared" si="77"/>
        <v>3.2549533081054689E-2</v>
      </c>
      <c r="I147" s="24">
        <f t="shared" si="78"/>
        <v>3.1906485595703128E-3</v>
      </c>
      <c r="J147" s="24">
        <f t="shared" si="79"/>
        <v>1.0089111328125001E-2</v>
      </c>
      <c r="K147" s="24">
        <f t="shared" si="80"/>
        <v>4.08782958984375E-2</v>
      </c>
      <c r="L147" s="24">
        <f t="shared" si="81"/>
        <v>8.6707588867187504E-2</v>
      </c>
      <c r="M147">
        <v>25</v>
      </c>
      <c r="N147" s="25">
        <f t="shared" si="82"/>
        <v>1.9332796695597688E-4</v>
      </c>
      <c r="O147" s="25">
        <f t="shared" si="83"/>
        <v>7.2497987608491333E-4</v>
      </c>
      <c r="P147" s="26">
        <f t="shared" si="75"/>
        <v>9.1830784304089018E-4</v>
      </c>
      <c r="Q147">
        <v>25</v>
      </c>
      <c r="R147" s="24">
        <f t="shared" si="84"/>
        <v>42.117327575683596</v>
      </c>
      <c r="S147" s="24">
        <f t="shared" si="85"/>
        <v>3.8187672912597659</v>
      </c>
      <c r="T147" s="24">
        <f t="shared" si="86"/>
        <v>50.025531005859371</v>
      </c>
      <c r="U147" s="24">
        <f t="shared" si="87"/>
        <v>54.050573730468756</v>
      </c>
      <c r="V147" s="24">
        <f t="shared" si="76"/>
        <v>150.01219960327148</v>
      </c>
    </row>
    <row r="148" spans="1:22" x14ac:dyDescent="0.55000000000000004">
      <c r="A148" s="19"/>
      <c r="B148">
        <v>30</v>
      </c>
      <c r="C148">
        <v>2109818</v>
      </c>
      <c r="D148">
        <v>56863794</v>
      </c>
      <c r="E148">
        <v>125449</v>
      </c>
      <c r="F148">
        <v>189163</v>
      </c>
      <c r="G148">
        <v>30</v>
      </c>
      <c r="H148" s="24">
        <f t="shared" si="77"/>
        <v>5.2890536499023443E-2</v>
      </c>
      <c r="I148" s="24">
        <f t="shared" si="78"/>
        <v>3.12361361694336E-3</v>
      </c>
      <c r="J148" s="24">
        <f t="shared" si="79"/>
        <v>0.36541168212890623</v>
      </c>
      <c r="K148" s="24">
        <f t="shared" si="80"/>
        <v>0.20983618164062501</v>
      </c>
      <c r="L148" s="24">
        <f t="shared" si="81"/>
        <v>0.63126201388549807</v>
      </c>
      <c r="M148">
        <v>30</v>
      </c>
      <c r="N148" s="25">
        <f t="shared" si="82"/>
        <v>7.0004032492694919E-3</v>
      </c>
      <c r="O148" s="25">
        <f t="shared" si="83"/>
        <v>3.720595051061286E-3</v>
      </c>
      <c r="P148" s="26">
        <f t="shared" si="75"/>
        <v>1.0720998300330778E-2</v>
      </c>
      <c r="Q148">
        <v>30</v>
      </c>
      <c r="R148" s="24">
        <f t="shared" si="84"/>
        <v>57.984488525390624</v>
      </c>
      <c r="S148" s="24">
        <f t="shared" si="85"/>
        <v>4.7558513763427737</v>
      </c>
      <c r="T148" s="24">
        <f t="shared" si="86"/>
        <v>159.64903564453124</v>
      </c>
      <c r="U148" s="24">
        <f t="shared" si="87"/>
        <v>172.49436035156251</v>
      </c>
      <c r="V148" s="24">
        <f t="shared" si="76"/>
        <v>394.88373589782714</v>
      </c>
    </row>
    <row r="149" spans="1:22" x14ac:dyDescent="0.55000000000000004">
      <c r="B149">
        <v>35</v>
      </c>
      <c r="C149">
        <v>2598302</v>
      </c>
      <c r="D149">
        <v>66202938</v>
      </c>
      <c r="E149">
        <v>158906</v>
      </c>
      <c r="F149">
        <v>217989</v>
      </c>
      <c r="G149">
        <v>35</v>
      </c>
      <c r="H149" s="24">
        <f t="shared" si="77"/>
        <v>4.9194250488281251E-2</v>
      </c>
      <c r="I149" s="24">
        <f t="shared" si="78"/>
        <v>3.1350886230468748E-3</v>
      </c>
      <c r="J149" s="24">
        <f t="shared" si="79"/>
        <v>0.17765863037109372</v>
      </c>
      <c r="K149" s="24">
        <f t="shared" si="80"/>
        <v>0.16538354492187501</v>
      </c>
      <c r="L149" s="24">
        <f t="shared" si="81"/>
        <v>0.39537151440429685</v>
      </c>
      <c r="N149" s="25">
        <f t="shared" si="82"/>
        <v>3.4043820136456121E-3</v>
      </c>
      <c r="O149" s="25">
        <f t="shared" si="83"/>
        <v>2.9331594561780318E-3</v>
      </c>
      <c r="P149" s="26">
        <f t="shared" ref="P149:P165" si="88">SUM(N149:O149)</f>
        <v>6.3375414698236439E-3</v>
      </c>
      <c r="R149" s="24">
        <f t="shared" si="84"/>
        <v>72.742763671875011</v>
      </c>
      <c r="S149" s="24">
        <f t="shared" si="85"/>
        <v>5.6963779632568361</v>
      </c>
      <c r="T149" s="24">
        <f t="shared" si="86"/>
        <v>212.94662475585938</v>
      </c>
      <c r="U149" s="24">
        <f t="shared" si="87"/>
        <v>230.08026123046875</v>
      </c>
      <c r="V149" s="24">
        <f t="shared" ref="V149:V165" si="89">SUM(R149:U149)</f>
        <v>521.46602762145994</v>
      </c>
    </row>
    <row r="150" spans="1:22" x14ac:dyDescent="0.55000000000000004">
      <c r="B150">
        <v>40</v>
      </c>
      <c r="C150">
        <v>3057214</v>
      </c>
      <c r="D150">
        <v>75573673</v>
      </c>
      <c r="E150">
        <v>165889</v>
      </c>
      <c r="F150">
        <v>230034</v>
      </c>
      <c r="G150">
        <v>40</v>
      </c>
      <c r="H150" s="24">
        <f t="shared" si="77"/>
        <v>4.6216113281250006E-2</v>
      </c>
      <c r="I150" s="24">
        <f t="shared" si="78"/>
        <v>3.1456935119628911E-3</v>
      </c>
      <c r="J150" s="24">
        <f t="shared" si="79"/>
        <v>3.7080139160156247E-2</v>
      </c>
      <c r="K150" s="24">
        <f t="shared" si="80"/>
        <v>6.9105834960937501E-2</v>
      </c>
      <c r="L150" s="24">
        <f t="shared" si="81"/>
        <v>0.15554778091430665</v>
      </c>
      <c r="N150" s="25">
        <f t="shared" si="82"/>
        <v>7.1040190965148591E-4</v>
      </c>
      <c r="O150" s="25">
        <f t="shared" si="83"/>
        <v>1.225374624337985E-3</v>
      </c>
      <c r="P150" s="26">
        <f t="shared" si="88"/>
        <v>1.9357765339894709E-3</v>
      </c>
      <c r="R150" s="24">
        <f t="shared" si="84"/>
        <v>86.607597656250007</v>
      </c>
      <c r="S150" s="24">
        <f t="shared" si="85"/>
        <v>6.6400860168457037</v>
      </c>
      <c r="T150" s="24">
        <f t="shared" si="86"/>
        <v>224.07066650390624</v>
      </c>
      <c r="U150" s="24">
        <f t="shared" si="87"/>
        <v>242.09934082031248</v>
      </c>
      <c r="V150" s="24">
        <f t="shared" si="89"/>
        <v>559.41769099731437</v>
      </c>
    </row>
    <row r="151" spans="1:22" x14ac:dyDescent="0.55000000000000004">
      <c r="B151">
        <v>45</v>
      </c>
      <c r="C151">
        <v>3565734</v>
      </c>
      <c r="D151">
        <v>84894924</v>
      </c>
      <c r="E151">
        <v>183952</v>
      </c>
      <c r="F151">
        <v>265042</v>
      </c>
      <c r="G151">
        <v>45</v>
      </c>
      <c r="H151" s="24">
        <f t="shared" si="77"/>
        <v>5.1212036132812506E-2</v>
      </c>
      <c r="I151" s="24">
        <f t="shared" si="78"/>
        <v>3.1290820617675785E-3</v>
      </c>
      <c r="J151" s="24">
        <f t="shared" si="79"/>
        <v>9.5915588378906236E-2</v>
      </c>
      <c r="K151" s="24">
        <f t="shared" si="80"/>
        <v>0.20085156250000002</v>
      </c>
      <c r="L151" s="24">
        <f t="shared" si="81"/>
        <v>0.35110826907348636</v>
      </c>
      <c r="N151" s="25">
        <f t="shared" si="82"/>
        <v>1.8375809568707145E-3</v>
      </c>
      <c r="O151" s="25">
        <f t="shared" si="83"/>
        <v>3.5614257951685751E-3</v>
      </c>
      <c r="P151" s="26">
        <f t="shared" si="88"/>
        <v>5.3990067520392898E-3</v>
      </c>
      <c r="R151" s="24">
        <f t="shared" si="84"/>
        <v>101.97120849609375</v>
      </c>
      <c r="S151" s="24">
        <f t="shared" si="85"/>
        <v>7.5788106353759765</v>
      </c>
      <c r="T151" s="24">
        <f t="shared" si="86"/>
        <v>252.8453430175781</v>
      </c>
      <c r="U151" s="24">
        <f t="shared" si="87"/>
        <v>273.18922119140626</v>
      </c>
      <c r="V151" s="24">
        <f t="shared" si="89"/>
        <v>635.58458334045417</v>
      </c>
    </row>
    <row r="152" spans="1:22" x14ac:dyDescent="0.55000000000000004">
      <c r="B152">
        <v>50</v>
      </c>
      <c r="C152">
        <v>4121204</v>
      </c>
      <c r="D152">
        <v>94168226</v>
      </c>
      <c r="E152">
        <v>206985</v>
      </c>
      <c r="F152">
        <v>293228</v>
      </c>
      <c r="G152">
        <v>50</v>
      </c>
      <c r="H152" s="24">
        <f t="shared" si="77"/>
        <v>5.594027709960938E-2</v>
      </c>
      <c r="I152" s="24">
        <f t="shared" si="78"/>
        <v>3.1129859008789062E-3</v>
      </c>
      <c r="J152" s="24">
        <f t="shared" si="79"/>
        <v>0.12230657958984373</v>
      </c>
      <c r="K152" s="24">
        <f t="shared" si="80"/>
        <v>0.161711669921875</v>
      </c>
      <c r="L152" s="24">
        <f t="shared" si="81"/>
        <v>0.34307151251220702</v>
      </c>
      <c r="N152" s="25">
        <f t="shared" si="82"/>
        <v>2.3434260149691132E-3</v>
      </c>
      <c r="O152" s="25">
        <f t="shared" si="83"/>
        <v>2.8677031067563677E-3</v>
      </c>
      <c r="P152" s="26">
        <f t="shared" si="88"/>
        <v>5.2111291217254805E-3</v>
      </c>
      <c r="R152" s="24">
        <f t="shared" si="84"/>
        <v>118.75329162597657</v>
      </c>
      <c r="S152" s="24">
        <f t="shared" si="85"/>
        <v>8.5127064056396495</v>
      </c>
      <c r="T152" s="24">
        <f t="shared" si="86"/>
        <v>289.53731689453122</v>
      </c>
      <c r="U152" s="24">
        <f t="shared" si="87"/>
        <v>312.83342285156255</v>
      </c>
      <c r="V152" s="24">
        <f t="shared" si="89"/>
        <v>729.63673777770998</v>
      </c>
    </row>
    <row r="153" spans="1:22" x14ac:dyDescent="0.55000000000000004">
      <c r="B153">
        <v>55</v>
      </c>
      <c r="C153">
        <v>4661384</v>
      </c>
      <c r="D153">
        <v>103457956</v>
      </c>
      <c r="E153">
        <v>216012</v>
      </c>
      <c r="F153">
        <v>316317</v>
      </c>
      <c r="G153">
        <v>55</v>
      </c>
      <c r="H153" s="24">
        <f t="shared" si="77"/>
        <v>5.4400451660156245E-2</v>
      </c>
      <c r="I153" s="24">
        <f t="shared" si="78"/>
        <v>3.1185006713867194E-3</v>
      </c>
      <c r="J153" s="24">
        <f t="shared" si="79"/>
        <v>4.7933898925781246E-2</v>
      </c>
      <c r="K153" s="24">
        <f t="shared" si="80"/>
        <v>0.1324686279296875</v>
      </c>
      <c r="L153" s="24">
        <f t="shared" si="81"/>
        <v>0.2379214791870117</v>
      </c>
      <c r="N153" s="25">
        <f t="shared" si="82"/>
        <v>9.1831969977344656E-4</v>
      </c>
      <c r="O153" s="25">
        <f t="shared" si="83"/>
        <v>2.3488516171562101E-3</v>
      </c>
      <c r="P153" s="26">
        <f t="shared" si="88"/>
        <v>3.2671713169296567E-3</v>
      </c>
      <c r="R153" s="24">
        <f t="shared" si="84"/>
        <v>135.07342712402345</v>
      </c>
      <c r="S153" s="24">
        <f t="shared" si="85"/>
        <v>9.4482566070556651</v>
      </c>
      <c r="T153" s="24">
        <f t="shared" si="86"/>
        <v>303.9174865722656</v>
      </c>
      <c r="U153" s="24">
        <f t="shared" si="87"/>
        <v>328.37061767578126</v>
      </c>
      <c r="V153" s="24">
        <f t="shared" si="89"/>
        <v>776.80978797912599</v>
      </c>
    </row>
    <row r="154" spans="1:22" x14ac:dyDescent="0.55000000000000004">
      <c r="B154">
        <v>60</v>
      </c>
      <c r="C154">
        <v>5205315</v>
      </c>
      <c r="D154">
        <v>112743862</v>
      </c>
      <c r="E154">
        <v>225623</v>
      </c>
      <c r="F154">
        <v>339038</v>
      </c>
      <c r="G154">
        <v>60</v>
      </c>
      <c r="H154" s="24">
        <f t="shared" si="77"/>
        <v>5.4778207397460942E-2</v>
      </c>
      <c r="I154" s="24">
        <f t="shared" si="78"/>
        <v>3.1172169799804691E-3</v>
      </c>
      <c r="J154" s="24">
        <f t="shared" si="79"/>
        <v>5.1034973144531245E-2</v>
      </c>
      <c r="K154" s="24">
        <f t="shared" si="80"/>
        <v>0.13035729980468749</v>
      </c>
      <c r="L154" s="24">
        <f t="shared" si="81"/>
        <v>0.23928769732666016</v>
      </c>
      <c r="N154" s="25">
        <f t="shared" si="82"/>
        <v>9.7773747418192182E-4</v>
      </c>
      <c r="O154" s="25">
        <f t="shared" si="83"/>
        <v>2.3114320206937306E-3</v>
      </c>
      <c r="P154" s="26">
        <f t="shared" si="88"/>
        <v>3.2891694948756524E-3</v>
      </c>
      <c r="R154" s="24">
        <f t="shared" si="84"/>
        <v>151.50688934326172</v>
      </c>
      <c r="S154" s="24">
        <f t="shared" si="85"/>
        <v>10.383421701049805</v>
      </c>
      <c r="T154" s="24">
        <f t="shared" si="86"/>
        <v>319.22797851562495</v>
      </c>
      <c r="U154" s="24">
        <f t="shared" si="87"/>
        <v>344.91298828125002</v>
      </c>
      <c r="V154" s="24">
        <f t="shared" si="89"/>
        <v>826.03127784118647</v>
      </c>
    </row>
    <row r="155" spans="1:22" x14ac:dyDescent="0.55000000000000004">
      <c r="B155">
        <v>65</v>
      </c>
      <c r="C155">
        <v>5756840</v>
      </c>
      <c r="D155">
        <v>122022319</v>
      </c>
      <c r="E155">
        <v>233933</v>
      </c>
      <c r="F155">
        <v>365854</v>
      </c>
      <c r="G155">
        <v>65</v>
      </c>
      <c r="H155" s="24">
        <f t="shared" si="77"/>
        <v>5.5542984008789063E-2</v>
      </c>
      <c r="I155" s="24">
        <f t="shared" si="78"/>
        <v>3.1147164001464841E-3</v>
      </c>
      <c r="J155" s="24">
        <f t="shared" si="79"/>
        <v>4.4126586914062495E-2</v>
      </c>
      <c r="K155" s="24">
        <f t="shared" si="80"/>
        <v>0.15385156250000001</v>
      </c>
      <c r="L155" s="24">
        <f t="shared" si="81"/>
        <v>0.25663584982299803</v>
      </c>
      <c r="N155" s="25">
        <f t="shared" si="82"/>
        <v>8.4537286029618363E-4</v>
      </c>
      <c r="O155" s="25">
        <f t="shared" si="83"/>
        <v>2.7279805802289362E-3</v>
      </c>
      <c r="P155" s="26">
        <f t="shared" si="88"/>
        <v>3.5733534405251199E-3</v>
      </c>
      <c r="R155" s="24">
        <f t="shared" si="84"/>
        <v>168.16978454589844</v>
      </c>
      <c r="S155" s="24">
        <f t="shared" si="85"/>
        <v>11.31783662109375</v>
      </c>
      <c r="T155" s="24">
        <f t="shared" si="86"/>
        <v>332.4659545898437</v>
      </c>
      <c r="U155" s="24">
        <f t="shared" si="87"/>
        <v>359.21608886718752</v>
      </c>
      <c r="V155" s="24">
        <f t="shared" si="89"/>
        <v>871.16966462402343</v>
      </c>
    </row>
    <row r="156" spans="1:22" x14ac:dyDescent="0.55000000000000004">
      <c r="B156">
        <v>70</v>
      </c>
      <c r="C156">
        <v>6310275</v>
      </c>
      <c r="D156">
        <v>131298476</v>
      </c>
      <c r="E156">
        <v>245493</v>
      </c>
      <c r="F156">
        <v>394082</v>
      </c>
      <c r="G156">
        <v>70</v>
      </c>
      <c r="H156" s="24">
        <f t="shared" si="77"/>
        <v>5.5735336303710942E-2</v>
      </c>
      <c r="I156" s="24">
        <f t="shared" si="78"/>
        <v>3.113944305419922E-3</v>
      </c>
      <c r="J156" s="24">
        <f t="shared" si="79"/>
        <v>6.1384277343749988E-2</v>
      </c>
      <c r="K156" s="24">
        <f t="shared" si="80"/>
        <v>0.16195263671875001</v>
      </c>
      <c r="L156" s="24">
        <f t="shared" si="81"/>
        <v>0.28218619467163086</v>
      </c>
      <c r="N156" s="25">
        <f t="shared" si="82"/>
        <v>1.1760406739160689E-3</v>
      </c>
      <c r="O156" s="25">
        <f t="shared" si="83"/>
        <v>2.8717366905971274E-3</v>
      </c>
      <c r="P156" s="26">
        <f t="shared" si="88"/>
        <v>4.0477773645131963E-3</v>
      </c>
      <c r="R156" s="24">
        <f t="shared" si="84"/>
        <v>184.89038543701173</v>
      </c>
      <c r="S156" s="24">
        <f t="shared" si="85"/>
        <v>12.252019912719728</v>
      </c>
      <c r="T156" s="24">
        <f t="shared" si="86"/>
        <v>350.8812377929687</v>
      </c>
      <c r="U156" s="24">
        <f t="shared" si="87"/>
        <v>379.11306152343752</v>
      </c>
      <c r="V156" s="24">
        <f t="shared" si="89"/>
        <v>927.13670466613769</v>
      </c>
    </row>
    <row r="157" spans="1:22" x14ac:dyDescent="0.55000000000000004">
      <c r="B157">
        <v>75</v>
      </c>
      <c r="C157">
        <v>6883106</v>
      </c>
      <c r="D157">
        <v>140553492</v>
      </c>
      <c r="E157">
        <v>258893</v>
      </c>
      <c r="F157">
        <v>427373</v>
      </c>
      <c r="G157">
        <v>75</v>
      </c>
      <c r="H157" s="24">
        <f t="shared" si="77"/>
        <v>5.7688668823242195E-2</v>
      </c>
      <c r="I157" s="24">
        <f t="shared" si="78"/>
        <v>3.1068474121093755E-3</v>
      </c>
      <c r="J157" s="24">
        <f t="shared" si="79"/>
        <v>7.1154785156249983E-2</v>
      </c>
      <c r="K157" s="24">
        <f t="shared" si="80"/>
        <v>0.19100061035156252</v>
      </c>
      <c r="L157" s="24">
        <f t="shared" si="81"/>
        <v>0.32295091174316404</v>
      </c>
      <c r="N157" s="25">
        <f t="shared" si="82"/>
        <v>1.3634725896729976E-3</v>
      </c>
      <c r="O157" s="25">
        <f t="shared" si="83"/>
        <v>3.3874153718510269E-3</v>
      </c>
      <c r="P157" s="26">
        <f t="shared" si="88"/>
        <v>4.7508879615240241E-3</v>
      </c>
      <c r="R157" s="24">
        <f t="shared" si="84"/>
        <v>202.1969860839844</v>
      </c>
      <c r="S157" s="24">
        <f t="shared" si="85"/>
        <v>13.184074136352539</v>
      </c>
      <c r="T157" s="24">
        <f t="shared" si="86"/>
        <v>372.2276733398437</v>
      </c>
      <c r="U157" s="24">
        <f t="shared" si="87"/>
        <v>402.17702636718752</v>
      </c>
      <c r="V157" s="24">
        <f t="shared" si="89"/>
        <v>989.78575992736819</v>
      </c>
    </row>
    <row r="158" spans="1:22" x14ac:dyDescent="0.55000000000000004">
      <c r="B158">
        <v>80</v>
      </c>
      <c r="C158">
        <v>7449039</v>
      </c>
      <c r="D158">
        <v>149817480</v>
      </c>
      <c r="E158">
        <v>273144</v>
      </c>
      <c r="F158">
        <v>464446</v>
      </c>
      <c r="G158">
        <v>80</v>
      </c>
      <c r="H158" s="24">
        <f t="shared" si="77"/>
        <v>5.6993984985351569E-2</v>
      </c>
      <c r="I158" s="24">
        <f t="shared" si="78"/>
        <v>3.1098592529296876E-3</v>
      </c>
      <c r="J158" s="24">
        <f t="shared" si="79"/>
        <v>7.5673645019531249E-2</v>
      </c>
      <c r="K158" s="24">
        <f t="shared" si="80"/>
        <v>0.21269909667968753</v>
      </c>
      <c r="L158" s="24">
        <f t="shared" si="81"/>
        <v>0.34847658593750008</v>
      </c>
      <c r="N158" s="25">
        <f t="shared" si="82"/>
        <v>1.4497573276529892E-3</v>
      </c>
      <c r="O158" s="25">
        <f t="shared" si="83"/>
        <v>3.7714443483319957E-3</v>
      </c>
      <c r="P158" s="26">
        <f t="shared" si="88"/>
        <v>5.221201675984985E-3</v>
      </c>
      <c r="R158" s="24">
        <f t="shared" si="84"/>
        <v>219.29518157958984</v>
      </c>
      <c r="S158" s="24">
        <f t="shared" si="85"/>
        <v>14.117031912231447</v>
      </c>
      <c r="T158" s="24">
        <f t="shared" si="86"/>
        <v>394.92976684570306</v>
      </c>
      <c r="U158" s="24">
        <f t="shared" si="87"/>
        <v>426.70572509765628</v>
      </c>
      <c r="V158" s="24">
        <f t="shared" si="89"/>
        <v>1055.0477054351807</v>
      </c>
    </row>
    <row r="159" spans="1:22" x14ac:dyDescent="0.55000000000000004">
      <c r="B159">
        <v>85</v>
      </c>
      <c r="C159">
        <v>8004189</v>
      </c>
      <c r="D159">
        <v>159090152</v>
      </c>
      <c r="E159">
        <v>285765</v>
      </c>
      <c r="F159">
        <v>493257</v>
      </c>
      <c r="G159">
        <v>85</v>
      </c>
      <c r="H159" s="24">
        <f t="shared" si="77"/>
        <v>5.5908050537109372E-2</v>
      </c>
      <c r="I159" s="24">
        <f t="shared" si="78"/>
        <v>3.1127744140625E-3</v>
      </c>
      <c r="J159" s="24">
        <f t="shared" si="79"/>
        <v>6.7018249511718739E-2</v>
      </c>
      <c r="K159" s="24">
        <f t="shared" si="80"/>
        <v>0.1652974853515625</v>
      </c>
      <c r="L159" s="24">
        <f t="shared" si="81"/>
        <v>0.29133655981445311</v>
      </c>
      <c r="N159" s="25">
        <f t="shared" si="82"/>
        <v>1.28421129320413E-3</v>
      </c>
      <c r="O159" s="25">
        <f t="shared" si="83"/>
        <v>2.9315752768009026E-3</v>
      </c>
      <c r="P159" s="26">
        <f t="shared" si="88"/>
        <v>4.2157865700050328E-3</v>
      </c>
      <c r="R159" s="24">
        <f t="shared" si="84"/>
        <v>236.06759674072265</v>
      </c>
      <c r="S159" s="24">
        <f t="shared" si="85"/>
        <v>15.050864236450195</v>
      </c>
      <c r="T159" s="24">
        <f t="shared" si="86"/>
        <v>415.03524169921872</v>
      </c>
      <c r="U159" s="24">
        <f t="shared" si="87"/>
        <v>448.42888183593755</v>
      </c>
      <c r="V159" s="24">
        <f t="shared" si="89"/>
        <v>1114.582584512329</v>
      </c>
    </row>
    <row r="160" spans="1:22" x14ac:dyDescent="0.55000000000000004">
      <c r="B160">
        <v>90</v>
      </c>
      <c r="C160">
        <v>8567878</v>
      </c>
      <c r="D160">
        <v>168356195</v>
      </c>
      <c r="E160">
        <v>297758</v>
      </c>
      <c r="F160">
        <v>519932</v>
      </c>
      <c r="G160">
        <v>90</v>
      </c>
      <c r="H160" s="24">
        <f t="shared" si="77"/>
        <v>5.6767996215820314E-2</v>
      </c>
      <c r="I160" s="24">
        <f t="shared" si="78"/>
        <v>3.1105491027832032E-3</v>
      </c>
      <c r="J160" s="24">
        <f t="shared" si="79"/>
        <v>6.3683532714843755E-2</v>
      </c>
      <c r="K160" s="24">
        <f t="shared" si="80"/>
        <v>0.15304260253906249</v>
      </c>
      <c r="L160" s="24">
        <f t="shared" si="81"/>
        <v>0.27660468057250975</v>
      </c>
      <c r="N160" s="25">
        <f t="shared" si="82"/>
        <v>1.2200739552207527E-3</v>
      </c>
      <c r="O160" s="25">
        <f t="shared" si="83"/>
        <v>2.7137057246321671E-3</v>
      </c>
      <c r="P160" s="26">
        <f t="shared" si="88"/>
        <v>3.9337796798529197E-3</v>
      </c>
      <c r="R160" s="24">
        <f t="shared" si="84"/>
        <v>253.09799560546875</v>
      </c>
      <c r="S160" s="24">
        <f t="shared" si="85"/>
        <v>15.984028967285159</v>
      </c>
      <c r="T160" s="24">
        <f t="shared" si="86"/>
        <v>434.14030151367183</v>
      </c>
      <c r="U160" s="24">
        <f t="shared" si="87"/>
        <v>469.07113037109377</v>
      </c>
      <c r="V160" s="24">
        <f t="shared" si="89"/>
        <v>1172.2934564575194</v>
      </c>
    </row>
    <row r="161" spans="1:22" x14ac:dyDescent="0.55000000000000004">
      <c r="B161">
        <v>95</v>
      </c>
      <c r="C161">
        <v>9151923</v>
      </c>
      <c r="D161">
        <v>177600212</v>
      </c>
      <c r="E161">
        <v>309497</v>
      </c>
      <c r="F161">
        <v>552859</v>
      </c>
      <c r="G161">
        <v>95</v>
      </c>
      <c r="H161" s="24">
        <f t="shared" si="77"/>
        <v>5.8818008422851564E-2</v>
      </c>
      <c r="I161" s="24">
        <f t="shared" si="78"/>
        <v>3.1031551208496092E-3</v>
      </c>
      <c r="J161" s="24">
        <f t="shared" si="79"/>
        <v>6.2334777832031243E-2</v>
      </c>
      <c r="K161" s="24">
        <f t="shared" si="80"/>
        <v>0.18891223144531247</v>
      </c>
      <c r="L161" s="24">
        <f t="shared" si="81"/>
        <v>0.31316817282104492</v>
      </c>
      <c r="N161" s="25">
        <f t="shared" si="82"/>
        <v>1.1944369093316667E-3</v>
      </c>
      <c r="O161" s="25">
        <f t="shared" si="83"/>
        <v>3.3503044649087479E-3</v>
      </c>
      <c r="P161" s="26">
        <f t="shared" si="88"/>
        <v>4.5447413742404144E-3</v>
      </c>
      <c r="R161" s="24">
        <f t="shared" si="84"/>
        <v>270.74339813232422</v>
      </c>
      <c r="S161" s="24">
        <f t="shared" si="85"/>
        <v>16.914975503540038</v>
      </c>
      <c r="T161" s="24">
        <f t="shared" si="86"/>
        <v>452.84073486328123</v>
      </c>
      <c r="U161" s="24">
        <f t="shared" si="87"/>
        <v>489.27619628906245</v>
      </c>
      <c r="V161" s="24">
        <f t="shared" si="89"/>
        <v>1229.7753047882079</v>
      </c>
    </row>
    <row r="162" spans="1:22" x14ac:dyDescent="0.55000000000000004">
      <c r="B162">
        <v>100</v>
      </c>
      <c r="C162">
        <v>9738078</v>
      </c>
      <c r="D162">
        <v>186843924</v>
      </c>
      <c r="E162">
        <v>322073</v>
      </c>
      <c r="F162">
        <v>588732</v>
      </c>
      <c r="G162">
        <v>100</v>
      </c>
      <c r="H162" s="24">
        <f t="shared" si="77"/>
        <v>5.9030502319335945E-2</v>
      </c>
      <c r="I162" s="24">
        <f t="shared" si="78"/>
        <v>3.1030527343750003E-3</v>
      </c>
      <c r="J162" s="24">
        <f t="shared" si="79"/>
        <v>6.6779296875000005E-2</v>
      </c>
      <c r="K162" s="24">
        <f t="shared" si="80"/>
        <v>0.20581433105468752</v>
      </c>
      <c r="L162" s="24">
        <f t="shared" si="81"/>
        <v>0.33472718298339843</v>
      </c>
      <c r="N162" s="25">
        <f t="shared" si="82"/>
        <v>1.2793662416795671E-3</v>
      </c>
      <c r="O162" s="25">
        <f t="shared" si="83"/>
        <v>3.6493881351599162E-3</v>
      </c>
      <c r="P162" s="26">
        <f t="shared" si="88"/>
        <v>4.9287543768394837E-3</v>
      </c>
      <c r="R162" s="24">
        <f t="shared" si="84"/>
        <v>288.45254882812503</v>
      </c>
      <c r="S162" s="24">
        <f t="shared" si="85"/>
        <v>17.845891323852541</v>
      </c>
      <c r="T162" s="24">
        <f t="shared" si="86"/>
        <v>472.8745239257812</v>
      </c>
      <c r="U162" s="24">
        <f t="shared" si="87"/>
        <v>510.92189941406252</v>
      </c>
      <c r="V162" s="24">
        <f t="shared" si="89"/>
        <v>1290.0948634918213</v>
      </c>
    </row>
    <row r="163" spans="1:22" x14ac:dyDescent="0.55000000000000004">
      <c r="B163">
        <v>105</v>
      </c>
      <c r="C163">
        <v>10311344</v>
      </c>
      <c r="D163">
        <v>196098502</v>
      </c>
      <c r="E163">
        <v>332661</v>
      </c>
      <c r="F163">
        <v>615803</v>
      </c>
      <c r="G163">
        <v>105</v>
      </c>
      <c r="H163" s="24">
        <f t="shared" si="77"/>
        <v>5.773247680664062E-2</v>
      </c>
      <c r="I163" s="24">
        <f t="shared" si="78"/>
        <v>3.1067003784179693E-3</v>
      </c>
      <c r="J163" s="24">
        <f t="shared" si="79"/>
        <v>5.6222900390625004E-2</v>
      </c>
      <c r="K163" s="24">
        <f t="shared" si="80"/>
        <v>0.1553145751953125</v>
      </c>
      <c r="L163" s="24">
        <f t="shared" si="81"/>
        <v>0.2723766527709961</v>
      </c>
      <c r="N163" s="25">
        <f t="shared" si="82"/>
        <v>1.0773471780789357E-3</v>
      </c>
      <c r="O163" s="25">
        <f t="shared" si="83"/>
        <v>2.754520727028227E-3</v>
      </c>
      <c r="P163" s="26">
        <f t="shared" si="88"/>
        <v>3.8318679051071629E-3</v>
      </c>
      <c r="R163" s="24">
        <f t="shared" si="84"/>
        <v>305.77229187011721</v>
      </c>
      <c r="S163" s="24">
        <f t="shared" si="85"/>
        <v>18.777901437377931</v>
      </c>
      <c r="T163" s="24">
        <f t="shared" si="86"/>
        <v>489.74139404296875</v>
      </c>
      <c r="U163" s="24">
        <f t="shared" si="87"/>
        <v>529.1458740234375</v>
      </c>
      <c r="V163" s="24">
        <f t="shared" si="89"/>
        <v>1343.4374613739014</v>
      </c>
    </row>
    <row r="164" spans="1:22" x14ac:dyDescent="0.55000000000000004">
      <c r="B164">
        <v>110</v>
      </c>
      <c r="C164">
        <v>10859308</v>
      </c>
      <c r="D164">
        <v>205380253</v>
      </c>
      <c r="E164">
        <v>341432</v>
      </c>
      <c r="F164">
        <v>641914</v>
      </c>
      <c r="G164">
        <v>110</v>
      </c>
      <c r="H164" s="24">
        <f t="shared" si="77"/>
        <v>5.5184362792968747E-2</v>
      </c>
      <c r="I164" s="24">
        <f t="shared" si="78"/>
        <v>3.115822174072266E-3</v>
      </c>
      <c r="J164" s="24">
        <f t="shared" si="79"/>
        <v>4.6574523925781243E-2</v>
      </c>
      <c r="K164" s="24">
        <f t="shared" si="80"/>
        <v>0.14980676269531251</v>
      </c>
      <c r="L164" s="24">
        <f t="shared" si="81"/>
        <v>0.25468147158813476</v>
      </c>
      <c r="N164" s="25">
        <f t="shared" si="82"/>
        <v>8.922944358000206E-4</v>
      </c>
      <c r="O164" s="25">
        <f t="shared" si="83"/>
        <v>2.6563333728393955E-3</v>
      </c>
      <c r="P164" s="26">
        <f t="shared" si="88"/>
        <v>3.5486278086394162E-3</v>
      </c>
      <c r="R164" s="24">
        <f t="shared" si="84"/>
        <v>322.32760070800782</v>
      </c>
      <c r="S164" s="24">
        <f t="shared" si="85"/>
        <v>19.712648089599611</v>
      </c>
      <c r="T164" s="24">
        <f t="shared" si="86"/>
        <v>503.7137512207031</v>
      </c>
      <c r="U164" s="24">
        <f t="shared" si="87"/>
        <v>544.2424438476562</v>
      </c>
      <c r="V164" s="24">
        <f t="shared" si="89"/>
        <v>1389.9964438659667</v>
      </c>
    </row>
    <row r="165" spans="1:22" x14ac:dyDescent="0.55000000000000004">
      <c r="B165">
        <v>115</v>
      </c>
      <c r="C165">
        <v>11418437</v>
      </c>
      <c r="D165">
        <v>214651138</v>
      </c>
      <c r="E165">
        <v>353812</v>
      </c>
      <c r="F165">
        <v>673364</v>
      </c>
      <c r="G165">
        <v>115</v>
      </c>
      <c r="H165" s="24">
        <f t="shared" si="77"/>
        <v>5.6308767700195307E-2</v>
      </c>
      <c r="I165" s="24">
        <f>(D165-D164)*0.0011*3/32768/300</f>
        <v>3.112174530029297E-3</v>
      </c>
      <c r="J165" s="24">
        <f>(E165-E164)*17.4*3/32768/300</f>
        <v>6.5738525390624983E-2</v>
      </c>
      <c r="K165" s="24">
        <f>(F165-F164)*18.8*3/327680/30</f>
        <v>0.18043823242187501</v>
      </c>
      <c r="L165" s="24">
        <f t="shared" si="81"/>
        <v>0.30559770004272457</v>
      </c>
      <c r="N165" s="25">
        <f t="shared" si="82"/>
        <v>1.2594081758174505E-3</v>
      </c>
      <c r="O165" s="25">
        <f t="shared" si="83"/>
        <v>3.1993850669999047E-3</v>
      </c>
      <c r="P165" s="26">
        <f t="shared" si="88"/>
        <v>4.4587932428173556E-3</v>
      </c>
      <c r="R165" s="24">
        <f t="shared" si="84"/>
        <v>339.22023101806644</v>
      </c>
      <c r="S165" s="24">
        <f t="shared" si="85"/>
        <v>20.6463004486084</v>
      </c>
      <c r="T165" s="24">
        <f t="shared" si="86"/>
        <v>523.4353088378906</v>
      </c>
      <c r="U165" s="24">
        <f t="shared" si="87"/>
        <v>565.5507934570312</v>
      </c>
      <c r="V165" s="24">
        <f t="shared" si="89"/>
        <v>1448.8526337615967</v>
      </c>
    </row>
    <row r="166" spans="1:22" x14ac:dyDescent="0.55000000000000004">
      <c r="L166" s="21">
        <f>AVERAGE(L144:L165)</f>
        <v>0.28258192080549754</v>
      </c>
    </row>
    <row r="169" spans="1:22" s="8" customFormat="1" x14ac:dyDescent="0.55000000000000004">
      <c r="A169" s="7"/>
      <c r="C169" s="9" t="s">
        <v>1234</v>
      </c>
      <c r="D169" s="9"/>
      <c r="E169" s="9"/>
      <c r="F169" s="9"/>
      <c r="H169" s="10"/>
      <c r="I169" s="10"/>
      <c r="J169" s="10"/>
      <c r="K169" s="10"/>
      <c r="L169" s="11"/>
      <c r="N169" s="12"/>
      <c r="O169" s="13"/>
      <c r="P169" s="13"/>
      <c r="R169" s="14"/>
      <c r="S169" s="14"/>
      <c r="T169" s="14"/>
      <c r="U169" s="14"/>
      <c r="V169" s="15"/>
    </row>
    <row r="170" spans="1:22" s="8" customFormat="1" x14ac:dyDescent="0.55000000000000004">
      <c r="A170" s="7"/>
      <c r="C170" s="8" t="s">
        <v>1235</v>
      </c>
      <c r="D170" s="8" t="s">
        <v>1236</v>
      </c>
      <c r="E170" s="8" t="s">
        <v>1237</v>
      </c>
      <c r="F170" s="8" t="s">
        <v>1238</v>
      </c>
      <c r="H170" s="10" t="s">
        <v>1239</v>
      </c>
      <c r="I170" s="10"/>
      <c r="J170" s="10"/>
      <c r="K170" s="10"/>
      <c r="L170" s="11"/>
      <c r="N170" s="12" t="s">
        <v>1240</v>
      </c>
      <c r="O170" s="13"/>
      <c r="P170" s="13"/>
      <c r="R170" s="16" t="s">
        <v>1241</v>
      </c>
      <c r="S170" s="17"/>
      <c r="T170" s="17"/>
      <c r="U170" s="17"/>
      <c r="V170" s="18"/>
    </row>
    <row r="171" spans="1:22" ht="15.75" customHeight="1" x14ac:dyDescent="0.55000000000000004">
      <c r="A171" s="19" t="s">
        <v>1252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1243</v>
      </c>
      <c r="H171" s="21" t="s">
        <v>1228</v>
      </c>
      <c r="I171" s="21" t="s">
        <v>1229</v>
      </c>
      <c r="J171" s="21" t="s">
        <v>1244</v>
      </c>
      <c r="K171" s="21" t="s">
        <v>1245</v>
      </c>
      <c r="L171" s="21" t="s">
        <v>1246</v>
      </c>
      <c r="M171" s="21" t="s">
        <v>1243</v>
      </c>
      <c r="N171" s="22" t="s">
        <v>1244</v>
      </c>
      <c r="O171" s="22" t="s">
        <v>1245</v>
      </c>
      <c r="P171" s="23" t="s">
        <v>1246</v>
      </c>
      <c r="Q171" s="21"/>
      <c r="R171" s="21" t="s">
        <v>1228</v>
      </c>
      <c r="S171" s="21" t="s">
        <v>1229</v>
      </c>
      <c r="T171" s="21" t="s">
        <v>1244</v>
      </c>
      <c r="U171" s="21" t="s">
        <v>1245</v>
      </c>
      <c r="V171" s="21" t="s">
        <v>1246</v>
      </c>
    </row>
    <row r="172" spans="1:22" x14ac:dyDescent="0.55000000000000004">
      <c r="A172" s="19"/>
      <c r="B172">
        <v>10</v>
      </c>
      <c r="C172">
        <v>564243</v>
      </c>
      <c r="D172">
        <v>19095841</v>
      </c>
      <c r="E172">
        <v>44152</v>
      </c>
      <c r="F172">
        <v>114448</v>
      </c>
      <c r="G172">
        <v>10</v>
      </c>
      <c r="H172" s="24">
        <f>(C172-C171)*0.33*3/32768/300</f>
        <v>3.8651531982421876E-2</v>
      </c>
      <c r="I172" s="24">
        <f>(D172-D171)*0.0011*3/327680/30</f>
        <v>3.1709802856445314E-3</v>
      </c>
      <c r="J172" s="24">
        <f>(E172-E171)*17.4*3/327680/30</f>
        <v>6.6694335937499988E-2</v>
      </c>
      <c r="K172" s="24">
        <f>(F172-F171)*18.8*3/327680/30</f>
        <v>0.15775292968750002</v>
      </c>
      <c r="L172" s="24">
        <f>SUM(H172:K172)</f>
        <v>0.26626977789306638</v>
      </c>
      <c r="M172">
        <v>10</v>
      </c>
      <c r="N172" s="25">
        <f>(E172-E171)/(C172-C171+D172-D171)</f>
        <v>1.2777394591581162E-3</v>
      </c>
      <c r="O172" s="25">
        <f>(F172-F171)/(C172-C171+D172-D171)</f>
        <v>2.7971914147302199E-3</v>
      </c>
      <c r="P172" s="26">
        <f t="shared" ref="P172:P176" si="90">SUM(N172:O172)</f>
        <v>4.0749308738883359E-3</v>
      </c>
      <c r="Q172">
        <v>10</v>
      </c>
      <c r="R172" s="24">
        <f>(C172-C$3)*0.33*3/32768</f>
        <v>11.28895477294922</v>
      </c>
      <c r="S172" s="24">
        <f>(D172-D$3)*0.0011*3/32768</f>
        <v>0.95231607055664069</v>
      </c>
      <c r="T172" s="24">
        <f>(E172-E$3)*17.4*3/32768</f>
        <v>30.141485595703124</v>
      </c>
      <c r="U172" s="24">
        <f>(E172-E$3)*18.8*3/32768</f>
        <v>32.566662597656247</v>
      </c>
      <c r="V172" s="24">
        <f t="shared" ref="V172:V176" si="91">SUM(R172:U172)</f>
        <v>74.949419036865237</v>
      </c>
    </row>
    <row r="173" spans="1:22" x14ac:dyDescent="0.55000000000000004">
      <c r="A173" s="19"/>
      <c r="B173">
        <v>15</v>
      </c>
      <c r="C173">
        <v>928136</v>
      </c>
      <c r="D173">
        <v>28560000</v>
      </c>
      <c r="E173">
        <v>55858</v>
      </c>
      <c r="F173">
        <v>123368</v>
      </c>
      <c r="G173">
        <v>15</v>
      </c>
      <c r="H173" s="24">
        <f t="shared" ref="H173:H193" si="92">(C173-C172)*0.33*3/32768/300</f>
        <v>3.6646939086914063E-2</v>
      </c>
      <c r="I173" s="24">
        <f t="shared" ref="I173:I192" si="93">(D173-D172)*0.0011*3/327680/30</f>
        <v>3.1770553283691411E-3</v>
      </c>
      <c r="J173" s="24">
        <f t="shared" ref="J173:J192" si="94">(E173-E172)*17.4*3/327680/30</f>
        <v>6.2159545898437495E-2</v>
      </c>
      <c r="K173" s="24">
        <f t="shared" ref="K173:K192" si="95">(F173-F172)*18.8*3/327680/30</f>
        <v>5.1176757812500001E-2</v>
      </c>
      <c r="L173" s="24">
        <f t="shared" ref="L173:L193" si="96">SUM(H173:K173)</f>
        <v>0.1531602981262207</v>
      </c>
      <c r="M173">
        <v>15</v>
      </c>
      <c r="N173" s="25">
        <f t="shared" ref="N173:N193" si="97">(E173-E172)/(C173-C172+D173-D172)</f>
        <v>1.1910803890740505E-3</v>
      </c>
      <c r="O173" s="25">
        <f t="shared" ref="O173:O193" si="98">(F173-F172)/(C173-C172+D173-D172)</f>
        <v>9.0760610546220151E-4</v>
      </c>
      <c r="P173" s="26">
        <f t="shared" si="90"/>
        <v>2.098686494536252E-3</v>
      </c>
      <c r="Q173">
        <v>15</v>
      </c>
      <c r="R173" s="24">
        <f t="shared" ref="R173:R193" si="99">(C173-C$3)*0.33*3/32768</f>
        <v>22.283036499023439</v>
      </c>
      <c r="S173" s="24">
        <f t="shared" ref="S173:S193" si="100">(D173-D$3)*0.0011*3/32768</f>
        <v>1.9054326690673831</v>
      </c>
      <c r="T173" s="24">
        <f t="shared" ref="T173:T193" si="101">(E173-E$3)*17.4*3/32768</f>
        <v>48.789349365234372</v>
      </c>
      <c r="U173" s="24">
        <f t="shared" ref="U173:U193" si="102">(E173-E$3)*18.8*3/32768</f>
        <v>52.714929199218744</v>
      </c>
      <c r="V173" s="24">
        <f t="shared" si="91"/>
        <v>125.69274773254394</v>
      </c>
    </row>
    <row r="174" spans="1:22" x14ac:dyDescent="0.55000000000000004">
      <c r="A174" s="19"/>
      <c r="B174">
        <v>20</v>
      </c>
      <c r="C174">
        <v>1268813</v>
      </c>
      <c r="D174">
        <v>38046928</v>
      </c>
      <c r="E174">
        <v>62114</v>
      </c>
      <c r="F174">
        <v>133824</v>
      </c>
      <c r="G174">
        <v>20</v>
      </c>
      <c r="H174" s="24">
        <f t="shared" si="92"/>
        <v>3.4308901977539059E-2</v>
      </c>
      <c r="I174" s="24">
        <f t="shared" si="93"/>
        <v>3.1846987304687499E-3</v>
      </c>
      <c r="J174" s="24">
        <f t="shared" si="94"/>
        <v>3.3219726562499996E-2</v>
      </c>
      <c r="K174" s="24">
        <f t="shared" si="95"/>
        <v>5.9989257812500002E-2</v>
      </c>
      <c r="L174" s="24">
        <f t="shared" si="96"/>
        <v>0.13070258508300781</v>
      </c>
      <c r="M174">
        <v>20</v>
      </c>
      <c r="N174" s="25">
        <f t="shared" si="97"/>
        <v>6.3657422128789263E-4</v>
      </c>
      <c r="O174" s="25">
        <f t="shared" si="98"/>
        <v>1.0639418250937029E-3</v>
      </c>
      <c r="P174" s="26">
        <f t="shared" si="90"/>
        <v>1.7005160463815956E-3</v>
      </c>
      <c r="Q174">
        <v>20</v>
      </c>
      <c r="R174" s="24">
        <f t="shared" si="99"/>
        <v>32.575707092285157</v>
      </c>
      <c r="S174" s="24">
        <f t="shared" si="100"/>
        <v>2.860842288208008</v>
      </c>
      <c r="T174" s="24">
        <f t="shared" si="101"/>
        <v>58.755267333984371</v>
      </c>
      <c r="U174" s="24">
        <f t="shared" si="102"/>
        <v>63.482702636718756</v>
      </c>
      <c r="V174" s="24">
        <f t="shared" si="91"/>
        <v>157.6745193511963</v>
      </c>
    </row>
    <row r="175" spans="1:22" x14ac:dyDescent="0.55000000000000004">
      <c r="A175" s="19"/>
      <c r="B175">
        <v>25</v>
      </c>
      <c r="C175">
        <v>1668428</v>
      </c>
      <c r="D175">
        <v>47475187</v>
      </c>
      <c r="E175">
        <v>71899</v>
      </c>
      <c r="F175">
        <v>155031</v>
      </c>
      <c r="G175">
        <v>25</v>
      </c>
      <c r="H175" s="24">
        <f t="shared" si="92"/>
        <v>4.0244430541992192E-2</v>
      </c>
      <c r="I175" s="24">
        <f t="shared" si="93"/>
        <v>3.165003936767578E-3</v>
      </c>
      <c r="J175" s="24">
        <f t="shared" si="94"/>
        <v>5.1958923339843748E-2</v>
      </c>
      <c r="K175" s="24">
        <f t="shared" si="95"/>
        <v>0.12167102050781251</v>
      </c>
      <c r="L175" s="24">
        <f t="shared" si="96"/>
        <v>0.21703937832641601</v>
      </c>
      <c r="M175">
        <v>25</v>
      </c>
      <c r="N175" s="25">
        <f t="shared" si="97"/>
        <v>9.9563751020820984E-4</v>
      </c>
      <c r="O175" s="25">
        <f t="shared" si="98"/>
        <v>2.1578420724563622E-3</v>
      </c>
      <c r="P175" s="26">
        <f t="shared" si="90"/>
        <v>3.1534795826645718E-3</v>
      </c>
      <c r="Q175">
        <v>25</v>
      </c>
      <c r="R175" s="24">
        <f t="shared" si="99"/>
        <v>44.649036254882816</v>
      </c>
      <c r="S175" s="24">
        <f t="shared" si="100"/>
        <v>3.8103434692382816</v>
      </c>
      <c r="T175" s="24">
        <f t="shared" si="101"/>
        <v>74.342944335937489</v>
      </c>
      <c r="U175" s="24">
        <f t="shared" si="102"/>
        <v>80.324560546875006</v>
      </c>
      <c r="V175" s="24">
        <f t="shared" si="91"/>
        <v>203.1268846069336</v>
      </c>
    </row>
    <row r="176" spans="1:22" x14ac:dyDescent="0.55000000000000004">
      <c r="A176" s="19"/>
      <c r="B176">
        <v>30</v>
      </c>
      <c r="C176">
        <v>2066841</v>
      </c>
      <c r="D176">
        <v>56904476</v>
      </c>
      <c r="E176">
        <v>85244</v>
      </c>
      <c r="F176">
        <v>171335</v>
      </c>
      <c r="G176">
        <v>30</v>
      </c>
      <c r="H176" s="24">
        <f t="shared" si="92"/>
        <v>4.0123379516601561E-2</v>
      </c>
      <c r="I176" s="24">
        <f t="shared" si="93"/>
        <v>3.1653497009277347E-3</v>
      </c>
      <c r="J176" s="24">
        <f t="shared" si="94"/>
        <v>7.0862731933593742E-2</v>
      </c>
      <c r="K176" s="24">
        <f t="shared" si="95"/>
        <v>9.3541015625000015E-2</v>
      </c>
      <c r="L176" s="24">
        <f t="shared" si="96"/>
        <v>0.20769247677612307</v>
      </c>
      <c r="M176">
        <v>30</v>
      </c>
      <c r="N176" s="25">
        <f t="shared" si="97"/>
        <v>1.3578962813483762E-3</v>
      </c>
      <c r="O176" s="25">
        <f t="shared" si="98"/>
        <v>1.6589839618661615E-3</v>
      </c>
      <c r="P176" s="26">
        <f t="shared" si="90"/>
        <v>3.0168802432145375E-3</v>
      </c>
      <c r="Q176">
        <v>30</v>
      </c>
      <c r="R176" s="24">
        <f t="shared" si="99"/>
        <v>56.686050109863288</v>
      </c>
      <c r="S176" s="24">
        <f t="shared" si="100"/>
        <v>4.7599483795166018</v>
      </c>
      <c r="T176" s="24">
        <f t="shared" si="101"/>
        <v>95.601763916015614</v>
      </c>
      <c r="U176" s="24">
        <f t="shared" si="102"/>
        <v>103.29385986328126</v>
      </c>
      <c r="V176" s="24">
        <f t="shared" si="91"/>
        <v>260.34162226867676</v>
      </c>
    </row>
    <row r="177" spans="2:22" x14ac:dyDescent="0.55000000000000004">
      <c r="B177">
        <v>35</v>
      </c>
      <c r="C177">
        <v>2531859</v>
      </c>
      <c r="D177">
        <v>66269346</v>
      </c>
      <c r="E177">
        <v>130032</v>
      </c>
      <c r="F177">
        <v>202574</v>
      </c>
      <c r="G177">
        <v>35</v>
      </c>
      <c r="H177" s="24">
        <f t="shared" si="92"/>
        <v>4.6831036376953128E-2</v>
      </c>
      <c r="I177" s="24">
        <f t="shared" si="93"/>
        <v>3.1437246704101563E-3</v>
      </c>
      <c r="J177" s="24">
        <f t="shared" si="94"/>
        <v>0.23782690429687495</v>
      </c>
      <c r="K177" s="24">
        <f t="shared" si="95"/>
        <v>0.17922766113281252</v>
      </c>
      <c r="L177" s="24">
        <f t="shared" si="96"/>
        <v>0.46702932647705075</v>
      </c>
      <c r="N177" s="25">
        <f t="shared" si="97"/>
        <v>4.5563082712641286E-3</v>
      </c>
      <c r="O177" s="25">
        <f t="shared" si="98"/>
        <v>3.1779609289546329E-3</v>
      </c>
      <c r="P177" s="26">
        <f t="shared" ref="P177:P193" si="103">SUM(N177:O177)</f>
        <v>7.7342692002187619E-3</v>
      </c>
      <c r="R177" s="24">
        <f t="shared" si="99"/>
        <v>70.73536102294922</v>
      </c>
      <c r="S177" s="24">
        <f t="shared" si="100"/>
        <v>5.7030657806396485</v>
      </c>
      <c r="T177" s="24">
        <f t="shared" si="101"/>
        <v>166.9498352050781</v>
      </c>
      <c r="U177" s="24">
        <f t="shared" si="102"/>
        <v>180.38258056640626</v>
      </c>
      <c r="V177" s="24">
        <f t="shared" ref="V177:V193" si="104">SUM(R177:U177)</f>
        <v>423.77084257507323</v>
      </c>
    </row>
    <row r="178" spans="2:22" x14ac:dyDescent="0.55000000000000004">
      <c r="B178">
        <v>40</v>
      </c>
      <c r="C178">
        <v>2965416</v>
      </c>
      <c r="D178">
        <v>75665724</v>
      </c>
      <c r="E178">
        <v>140358</v>
      </c>
      <c r="F178">
        <v>212121</v>
      </c>
      <c r="G178">
        <v>40</v>
      </c>
      <c r="H178" s="24">
        <f t="shared" si="92"/>
        <v>4.3662661743164063E-2</v>
      </c>
      <c r="I178" s="24">
        <f t="shared" si="93"/>
        <v>3.1543016967773441E-3</v>
      </c>
      <c r="J178" s="24">
        <f t="shared" si="94"/>
        <v>5.4831665039062491E-2</v>
      </c>
      <c r="K178" s="24">
        <f t="shared" si="95"/>
        <v>5.47740478515625E-2</v>
      </c>
      <c r="L178" s="24">
        <f t="shared" si="96"/>
        <v>0.15642267633056639</v>
      </c>
      <c r="N178" s="25">
        <f t="shared" si="97"/>
        <v>1.0504647284035958E-3</v>
      </c>
      <c r="O178" s="25">
        <f t="shared" si="98"/>
        <v>9.7121700194355309E-4</v>
      </c>
      <c r="P178" s="26">
        <f t="shared" si="103"/>
        <v>2.0216817303471491E-3</v>
      </c>
      <c r="R178" s="24">
        <f t="shared" si="99"/>
        <v>83.834159545898444</v>
      </c>
      <c r="S178" s="24">
        <f t="shared" si="100"/>
        <v>6.649356289672852</v>
      </c>
      <c r="T178" s="24">
        <f t="shared" si="101"/>
        <v>183.39933471679686</v>
      </c>
      <c r="U178" s="24">
        <f t="shared" si="102"/>
        <v>198.15560302734377</v>
      </c>
      <c r="V178" s="24">
        <f t="shared" si="104"/>
        <v>472.03845357971193</v>
      </c>
    </row>
    <row r="179" spans="2:22" x14ac:dyDescent="0.55000000000000004">
      <c r="B179">
        <v>45</v>
      </c>
      <c r="C179">
        <v>3407592</v>
      </c>
      <c r="D179">
        <v>85053376</v>
      </c>
      <c r="E179">
        <v>151977</v>
      </c>
      <c r="F179">
        <v>230063</v>
      </c>
      <c r="G179">
        <v>45</v>
      </c>
      <c r="H179" s="24">
        <f t="shared" si="92"/>
        <v>4.4530664062500003E-2</v>
      </c>
      <c r="I179" s="24">
        <f t="shared" si="93"/>
        <v>3.1513724365234371E-3</v>
      </c>
      <c r="J179" s="24">
        <f t="shared" si="94"/>
        <v>6.169757080078124E-2</v>
      </c>
      <c r="K179" s="24">
        <f t="shared" si="95"/>
        <v>0.102938720703125</v>
      </c>
      <c r="L179" s="24">
        <f t="shared" si="96"/>
        <v>0.21231832800292966</v>
      </c>
      <c r="N179" s="25">
        <f t="shared" si="97"/>
        <v>1.1820145784849948E-3</v>
      </c>
      <c r="O179" s="25">
        <f t="shared" si="98"/>
        <v>1.8252608285719749E-3</v>
      </c>
      <c r="P179" s="26">
        <f t="shared" si="103"/>
        <v>3.00727540705697E-3</v>
      </c>
      <c r="R179" s="24">
        <f t="shared" si="99"/>
        <v>97.193358764648451</v>
      </c>
      <c r="S179" s="24">
        <f t="shared" si="100"/>
        <v>7.5947680206298829</v>
      </c>
      <c r="T179" s="24">
        <f t="shared" si="101"/>
        <v>201.90860595703123</v>
      </c>
      <c r="U179" s="24">
        <f t="shared" si="102"/>
        <v>218.15412597656251</v>
      </c>
      <c r="V179" s="24">
        <f t="shared" si="104"/>
        <v>524.85085871887213</v>
      </c>
    </row>
    <row r="180" spans="2:22" x14ac:dyDescent="0.55000000000000004">
      <c r="B180">
        <v>50</v>
      </c>
      <c r="C180">
        <v>3914865</v>
      </c>
      <c r="D180">
        <v>94375763</v>
      </c>
      <c r="E180">
        <v>165203</v>
      </c>
      <c r="F180">
        <v>248747</v>
      </c>
      <c r="G180">
        <v>50</v>
      </c>
      <c r="H180" s="24">
        <f t="shared" si="92"/>
        <v>5.1086453247070313E-2</v>
      </c>
      <c r="I180" s="24">
        <f t="shared" si="93"/>
        <v>3.129463409423828E-3</v>
      </c>
      <c r="J180" s="24">
        <f t="shared" si="94"/>
        <v>7.0230834960937502E-2</v>
      </c>
      <c r="K180" s="24">
        <f t="shared" si="95"/>
        <v>0.10719580078125</v>
      </c>
      <c r="L180" s="24">
        <f t="shared" si="96"/>
        <v>0.23164255239868164</v>
      </c>
      <c r="N180" s="25">
        <f t="shared" si="97"/>
        <v>1.3455195805348304E-3</v>
      </c>
      <c r="O180" s="25">
        <f t="shared" si="98"/>
        <v>1.9007778498951135E-3</v>
      </c>
      <c r="P180" s="26">
        <f t="shared" si="103"/>
        <v>3.2462974304299438E-3</v>
      </c>
      <c r="R180" s="24">
        <f t="shared" si="99"/>
        <v>112.51929473876953</v>
      </c>
      <c r="S180" s="24">
        <f t="shared" si="100"/>
        <v>8.5336070434570317</v>
      </c>
      <c r="T180" s="24">
        <f t="shared" si="101"/>
        <v>222.97785644531248</v>
      </c>
      <c r="U180" s="24">
        <f t="shared" si="102"/>
        <v>240.91860351562502</v>
      </c>
      <c r="V180" s="24">
        <f t="shared" si="104"/>
        <v>584.9493617431641</v>
      </c>
    </row>
    <row r="181" spans="2:22" x14ac:dyDescent="0.55000000000000004">
      <c r="B181">
        <v>55</v>
      </c>
      <c r="C181">
        <v>4465976</v>
      </c>
      <c r="D181">
        <v>103654718</v>
      </c>
      <c r="E181">
        <v>181951</v>
      </c>
      <c r="F181">
        <v>273464</v>
      </c>
      <c r="G181">
        <v>55</v>
      </c>
      <c r="H181" s="24">
        <f t="shared" si="92"/>
        <v>5.550129089355469E-2</v>
      </c>
      <c r="I181" s="24">
        <f t="shared" si="93"/>
        <v>3.1148835754394532E-3</v>
      </c>
      <c r="J181" s="24">
        <f t="shared" si="94"/>
        <v>8.8932861328124987E-2</v>
      </c>
      <c r="K181" s="24">
        <f t="shared" si="95"/>
        <v>0.14180895996093751</v>
      </c>
      <c r="L181" s="24">
        <f t="shared" si="96"/>
        <v>0.28935799575805665</v>
      </c>
      <c r="N181" s="25">
        <f t="shared" si="97"/>
        <v>1.703752548558677E-3</v>
      </c>
      <c r="O181" s="25">
        <f t="shared" si="98"/>
        <v>2.5144286925438751E-3</v>
      </c>
      <c r="P181" s="26">
        <f t="shared" si="103"/>
        <v>4.2181812411025525E-3</v>
      </c>
      <c r="R181" s="24">
        <f t="shared" si="99"/>
        <v>129.16968200683596</v>
      </c>
      <c r="S181" s="24">
        <f t="shared" si="100"/>
        <v>9.4680721160888677</v>
      </c>
      <c r="T181" s="24">
        <f t="shared" si="101"/>
        <v>249.65771484375</v>
      </c>
      <c r="U181" s="24">
        <f t="shared" si="102"/>
        <v>269.7451171875</v>
      </c>
      <c r="V181" s="24">
        <f t="shared" si="104"/>
        <v>658.04058615417489</v>
      </c>
    </row>
    <row r="182" spans="2:22" x14ac:dyDescent="0.55000000000000004">
      <c r="B182">
        <v>60</v>
      </c>
      <c r="C182">
        <v>5011309</v>
      </c>
      <c r="D182">
        <v>112939243</v>
      </c>
      <c r="E182">
        <v>190455</v>
      </c>
      <c r="F182">
        <v>298908</v>
      </c>
      <c r="G182">
        <v>60</v>
      </c>
      <c r="H182" s="24">
        <f t="shared" si="92"/>
        <v>5.4919400024414068E-2</v>
      </c>
      <c r="I182" s="24">
        <f t="shared" si="93"/>
        <v>3.1167533874511722E-3</v>
      </c>
      <c r="J182" s="24">
        <f t="shared" si="94"/>
        <v>4.515673828124999E-2</v>
      </c>
      <c r="K182" s="24">
        <f t="shared" si="95"/>
        <v>0.14597998046874999</v>
      </c>
      <c r="L182" s="24">
        <f t="shared" si="96"/>
        <v>0.24917287216186523</v>
      </c>
      <c r="N182" s="25">
        <f t="shared" si="97"/>
        <v>8.651193130155085E-4</v>
      </c>
      <c r="O182" s="25">
        <f t="shared" si="98"/>
        <v>2.5884402399302207E-3</v>
      </c>
      <c r="P182" s="26">
        <f t="shared" si="103"/>
        <v>3.4535595529457293E-3</v>
      </c>
      <c r="R182" s="24">
        <f t="shared" si="99"/>
        <v>145.64550201416017</v>
      </c>
      <c r="S182" s="24">
        <f t="shared" si="100"/>
        <v>10.403098132324221</v>
      </c>
      <c r="T182" s="24">
        <f t="shared" si="101"/>
        <v>263.20473632812497</v>
      </c>
      <c r="U182" s="24">
        <f t="shared" si="102"/>
        <v>284.38212890625005</v>
      </c>
      <c r="V182" s="24">
        <f t="shared" si="104"/>
        <v>703.63546538085939</v>
      </c>
    </row>
    <row r="183" spans="2:22" x14ac:dyDescent="0.55000000000000004">
      <c r="B183">
        <v>65</v>
      </c>
      <c r="C183">
        <v>5569164</v>
      </c>
      <c r="D183">
        <v>122211332</v>
      </c>
      <c r="E183">
        <v>203127</v>
      </c>
      <c r="F183">
        <v>327055</v>
      </c>
      <c r="G183">
        <v>65</v>
      </c>
      <c r="H183" s="24">
        <f t="shared" si="92"/>
        <v>5.6180465698242185E-2</v>
      </c>
      <c r="I183" s="24">
        <f t="shared" si="93"/>
        <v>3.112578704833985E-3</v>
      </c>
      <c r="J183" s="24">
        <f t="shared" si="94"/>
        <v>6.7289062499999996E-2</v>
      </c>
      <c r="K183" s="24">
        <f t="shared" si="95"/>
        <v>0.16148791503906249</v>
      </c>
      <c r="L183" s="24">
        <f t="shared" si="96"/>
        <v>0.28807002194213865</v>
      </c>
      <c r="N183" s="25">
        <f t="shared" si="97"/>
        <v>1.2891222981534789E-3</v>
      </c>
      <c r="O183" s="25">
        <f t="shared" si="98"/>
        <v>2.8633937283874659E-3</v>
      </c>
      <c r="P183" s="26">
        <f t="shared" si="103"/>
        <v>4.152516026540945E-3</v>
      </c>
      <c r="R183" s="24">
        <f t="shared" si="99"/>
        <v>162.49964172363283</v>
      </c>
      <c r="S183" s="24">
        <f t="shared" si="100"/>
        <v>11.336871743774415</v>
      </c>
      <c r="T183" s="24">
        <f t="shared" si="101"/>
        <v>283.39145507812498</v>
      </c>
      <c r="U183" s="24">
        <f t="shared" si="102"/>
        <v>306.19306640625001</v>
      </c>
      <c r="V183" s="24">
        <f t="shared" si="104"/>
        <v>763.4210349517823</v>
      </c>
    </row>
    <row r="184" spans="2:22" x14ac:dyDescent="0.55000000000000004">
      <c r="B184">
        <v>70</v>
      </c>
      <c r="C184">
        <v>6139967</v>
      </c>
      <c r="D184">
        <v>131470529</v>
      </c>
      <c r="E184">
        <v>217480</v>
      </c>
      <c r="F184">
        <v>356008</v>
      </c>
      <c r="G184">
        <v>70</v>
      </c>
      <c r="H184" s="24">
        <f t="shared" si="92"/>
        <v>5.7484432983398448E-2</v>
      </c>
      <c r="I184" s="24">
        <f t="shared" si="93"/>
        <v>3.1082509460449224E-3</v>
      </c>
      <c r="J184" s="24">
        <f t="shared" si="94"/>
        <v>7.6215270996093751E-2</v>
      </c>
      <c r="K184" s="24">
        <f t="shared" si="95"/>
        <v>0.16611218261718752</v>
      </c>
      <c r="L184" s="24">
        <f t="shared" si="96"/>
        <v>0.30292013754272462</v>
      </c>
      <c r="N184" s="25">
        <f t="shared" si="97"/>
        <v>1.4601220752797558E-3</v>
      </c>
      <c r="O184" s="25">
        <f t="shared" si="98"/>
        <v>2.9453713123092575E-3</v>
      </c>
      <c r="P184" s="26">
        <f t="shared" si="103"/>
        <v>4.4054933875890129E-3</v>
      </c>
      <c r="R184" s="24">
        <f t="shared" si="99"/>
        <v>179.74497161865236</v>
      </c>
      <c r="S184" s="24">
        <f t="shared" si="100"/>
        <v>12.269347027587891</v>
      </c>
      <c r="T184" s="24">
        <f t="shared" si="101"/>
        <v>306.25603637695309</v>
      </c>
      <c r="U184" s="24">
        <f t="shared" si="102"/>
        <v>330.8973266601563</v>
      </c>
      <c r="V184" s="24">
        <f t="shared" si="104"/>
        <v>829.16768168334966</v>
      </c>
    </row>
    <row r="185" spans="2:22" x14ac:dyDescent="0.55000000000000004">
      <c r="B185">
        <v>75</v>
      </c>
      <c r="C185">
        <v>6712869</v>
      </c>
      <c r="D185">
        <v>140727375</v>
      </c>
      <c r="E185">
        <v>231319</v>
      </c>
      <c r="F185">
        <v>388405</v>
      </c>
      <c r="G185">
        <v>75</v>
      </c>
      <c r="H185" s="24">
        <f t="shared" si="92"/>
        <v>5.7695819091796871E-2</v>
      </c>
      <c r="I185" s="24">
        <f t="shared" si="93"/>
        <v>3.1074617309570312E-3</v>
      </c>
      <c r="J185" s="24">
        <f t="shared" si="94"/>
        <v>7.3485900878906232E-2</v>
      </c>
      <c r="K185" s="24">
        <f t="shared" si="95"/>
        <v>0.18587145996093749</v>
      </c>
      <c r="L185" s="24">
        <f t="shared" si="96"/>
        <v>0.32016064166259761</v>
      </c>
      <c r="N185" s="25">
        <f t="shared" si="97"/>
        <v>1.4078692556513147E-3</v>
      </c>
      <c r="O185" s="25">
        <f t="shared" si="98"/>
        <v>3.2958118560109579E-3</v>
      </c>
      <c r="P185" s="26">
        <f t="shared" si="103"/>
        <v>4.7036811116622727E-3</v>
      </c>
      <c r="R185" s="24">
        <f t="shared" si="99"/>
        <v>197.05371734619143</v>
      </c>
      <c r="S185" s="24">
        <f t="shared" si="100"/>
        <v>13.201585546875</v>
      </c>
      <c r="T185" s="24">
        <f t="shared" si="101"/>
        <v>328.30180664062499</v>
      </c>
      <c r="U185" s="24">
        <f t="shared" si="102"/>
        <v>354.71689453125003</v>
      </c>
      <c r="V185" s="24">
        <f t="shared" si="104"/>
        <v>893.27400406494144</v>
      </c>
    </row>
    <row r="186" spans="2:22" x14ac:dyDescent="0.55000000000000004">
      <c r="B186">
        <v>80</v>
      </c>
      <c r="C186">
        <v>7295606</v>
      </c>
      <c r="D186">
        <v>149974297</v>
      </c>
      <c r="E186">
        <v>249449</v>
      </c>
      <c r="F186">
        <v>420687</v>
      </c>
      <c r="G186">
        <v>80</v>
      </c>
      <c r="H186" s="24">
        <f t="shared" si="92"/>
        <v>5.8686282348632823E-2</v>
      </c>
      <c r="I186" s="24">
        <f t="shared" si="93"/>
        <v>3.1041303100585939E-3</v>
      </c>
      <c r="J186" s="24">
        <f t="shared" si="94"/>
        <v>9.6271362304687511E-2</v>
      </c>
      <c r="K186" s="24">
        <f t="shared" si="95"/>
        <v>0.18521166992187499</v>
      </c>
      <c r="L186" s="24">
        <f t="shared" si="96"/>
        <v>0.34327344488525391</v>
      </c>
      <c r="N186" s="25">
        <f t="shared" si="97"/>
        <v>1.8444180006651299E-3</v>
      </c>
      <c r="O186" s="25">
        <f t="shared" si="98"/>
        <v>3.2841424102301006E-3</v>
      </c>
      <c r="P186" s="26">
        <f t="shared" si="103"/>
        <v>5.1285604108952301E-3</v>
      </c>
      <c r="R186" s="24">
        <f t="shared" si="99"/>
        <v>214.65960205078127</v>
      </c>
      <c r="S186" s="24">
        <f t="shared" si="100"/>
        <v>14.132824639892579</v>
      </c>
      <c r="T186" s="24">
        <f t="shared" si="101"/>
        <v>357.18321533203124</v>
      </c>
      <c r="U186" s="24">
        <f t="shared" si="102"/>
        <v>385.92209472656253</v>
      </c>
      <c r="V186" s="24">
        <f t="shared" si="104"/>
        <v>971.89773674926755</v>
      </c>
    </row>
    <row r="187" spans="2:22" x14ac:dyDescent="0.55000000000000004">
      <c r="B187">
        <v>85</v>
      </c>
      <c r="C187">
        <v>7860585</v>
      </c>
      <c r="D187">
        <v>159239023</v>
      </c>
      <c r="E187">
        <v>260528</v>
      </c>
      <c r="F187">
        <v>447645</v>
      </c>
      <c r="G187">
        <v>85</v>
      </c>
      <c r="H187" s="24">
        <f t="shared" si="92"/>
        <v>5.6897909545898434E-2</v>
      </c>
      <c r="I187" s="24">
        <f t="shared" si="93"/>
        <v>3.1101069946289062E-3</v>
      </c>
      <c r="J187" s="24">
        <f t="shared" si="94"/>
        <v>5.8830139160156239E-2</v>
      </c>
      <c r="K187" s="24">
        <f t="shared" si="95"/>
        <v>0.15466625976562504</v>
      </c>
      <c r="L187" s="24">
        <f t="shared" si="96"/>
        <v>0.2735044154663086</v>
      </c>
      <c r="N187" s="25">
        <f t="shared" si="97"/>
        <v>1.1270938446270768E-3</v>
      </c>
      <c r="O187" s="25">
        <f t="shared" si="98"/>
        <v>2.7425034627183622E-3</v>
      </c>
      <c r="P187" s="26">
        <f t="shared" si="103"/>
        <v>3.8695973073454388E-3</v>
      </c>
      <c r="R187" s="24">
        <f t="shared" si="99"/>
        <v>231.7289749145508</v>
      </c>
      <c r="S187" s="24">
        <f t="shared" si="100"/>
        <v>15.065856738281251</v>
      </c>
      <c r="T187" s="24">
        <f t="shared" si="101"/>
        <v>374.83225708007808</v>
      </c>
      <c r="U187" s="24">
        <f t="shared" si="102"/>
        <v>404.99117431640627</v>
      </c>
      <c r="V187" s="24">
        <f t="shared" si="104"/>
        <v>1026.6182630493163</v>
      </c>
    </row>
    <row r="188" spans="2:22" x14ac:dyDescent="0.55000000000000004">
      <c r="B188">
        <v>90</v>
      </c>
      <c r="C188">
        <v>8426982</v>
      </c>
      <c r="D188">
        <v>168502377</v>
      </c>
      <c r="E188">
        <v>270169</v>
      </c>
      <c r="F188">
        <v>475705</v>
      </c>
      <c r="G188">
        <v>90</v>
      </c>
      <c r="H188" s="24">
        <f t="shared" si="92"/>
        <v>5.7040713500976566E-2</v>
      </c>
      <c r="I188" s="24">
        <f t="shared" si="93"/>
        <v>3.1096464233398438E-3</v>
      </c>
      <c r="J188" s="24">
        <f t="shared" si="94"/>
        <v>5.1194274902343746E-2</v>
      </c>
      <c r="K188" s="24">
        <f t="shared" si="95"/>
        <v>0.16098876953124999</v>
      </c>
      <c r="L188" s="24">
        <f t="shared" si="96"/>
        <v>0.27233340435791015</v>
      </c>
      <c r="N188" s="25">
        <f t="shared" si="97"/>
        <v>9.8079798766011477E-4</v>
      </c>
      <c r="O188" s="25">
        <f t="shared" si="98"/>
        <v>2.8545992670618004E-3</v>
      </c>
      <c r="P188" s="26">
        <f t="shared" si="103"/>
        <v>3.8353972547219154E-3</v>
      </c>
      <c r="R188" s="24">
        <f t="shared" si="99"/>
        <v>248.84118896484378</v>
      </c>
      <c r="S188" s="24">
        <f t="shared" si="100"/>
        <v>15.998750665283204</v>
      </c>
      <c r="T188" s="24">
        <f t="shared" si="101"/>
        <v>390.19053955078118</v>
      </c>
      <c r="U188" s="24">
        <f t="shared" si="102"/>
        <v>421.58518066406253</v>
      </c>
      <c r="V188" s="24">
        <f t="shared" si="104"/>
        <v>1076.6156598449707</v>
      </c>
    </row>
    <row r="189" spans="2:22" x14ac:dyDescent="0.55000000000000004">
      <c r="B189">
        <v>95</v>
      </c>
      <c r="C189">
        <v>9001196</v>
      </c>
      <c r="D189">
        <v>177755941</v>
      </c>
      <c r="E189">
        <v>282564</v>
      </c>
      <c r="F189">
        <v>502781</v>
      </c>
      <c r="G189">
        <v>95</v>
      </c>
      <c r="H189" s="24">
        <f t="shared" si="92"/>
        <v>5.7827947998046872E-2</v>
      </c>
      <c r="I189" s="24">
        <f t="shared" si="93"/>
        <v>3.1063599853515624E-3</v>
      </c>
      <c r="J189" s="24">
        <f t="shared" si="94"/>
        <v>6.5818176269531237E-2</v>
      </c>
      <c r="K189" s="24">
        <f t="shared" si="95"/>
        <v>0.15534326171875001</v>
      </c>
      <c r="L189" s="24">
        <f t="shared" si="96"/>
        <v>0.28209574597167969</v>
      </c>
      <c r="N189" s="25">
        <f t="shared" si="97"/>
        <v>1.2612210003115657E-3</v>
      </c>
      <c r="O189" s="25">
        <f t="shared" si="98"/>
        <v>2.7550479874494521E-3</v>
      </c>
      <c r="P189" s="26">
        <f t="shared" si="103"/>
        <v>4.0162689877610179E-3</v>
      </c>
      <c r="R189" s="24">
        <f t="shared" si="99"/>
        <v>266.1895733642578</v>
      </c>
      <c r="S189" s="24">
        <f t="shared" si="100"/>
        <v>16.930658660888675</v>
      </c>
      <c r="T189" s="24">
        <f t="shared" si="101"/>
        <v>409.93599243164056</v>
      </c>
      <c r="U189" s="24">
        <f t="shared" si="102"/>
        <v>442.91934814453128</v>
      </c>
      <c r="V189" s="24">
        <f t="shared" si="104"/>
        <v>1135.9755726013184</v>
      </c>
    </row>
    <row r="190" spans="2:22" x14ac:dyDescent="0.55000000000000004">
      <c r="B190">
        <v>100</v>
      </c>
      <c r="C190">
        <v>9599109</v>
      </c>
      <c r="D190">
        <v>186985792</v>
      </c>
      <c r="E190">
        <v>296331</v>
      </c>
      <c r="F190">
        <v>538418</v>
      </c>
      <c r="G190">
        <v>100</v>
      </c>
      <c r="H190" s="24">
        <f t="shared" si="92"/>
        <v>6.0214627075195315E-2</v>
      </c>
      <c r="I190" s="24">
        <f t="shared" si="93"/>
        <v>3.0983996887207032E-3</v>
      </c>
      <c r="J190" s="24">
        <f t="shared" si="94"/>
        <v>7.3103576660156239E-2</v>
      </c>
      <c r="K190" s="24">
        <f t="shared" si="95"/>
        <v>0.20446032714843748</v>
      </c>
      <c r="L190" s="24">
        <f t="shared" si="96"/>
        <v>0.34087693057250973</v>
      </c>
      <c r="N190" s="25">
        <f t="shared" si="97"/>
        <v>1.4008272888929771E-3</v>
      </c>
      <c r="O190" s="25">
        <f t="shared" si="98"/>
        <v>3.6261554510262964E-3</v>
      </c>
      <c r="P190" s="26">
        <f t="shared" si="103"/>
        <v>5.0269827399192736E-3</v>
      </c>
      <c r="R190" s="24">
        <f t="shared" si="99"/>
        <v>284.25396148681642</v>
      </c>
      <c r="S190" s="24">
        <f t="shared" si="100"/>
        <v>17.860178567504882</v>
      </c>
      <c r="T190" s="24">
        <f t="shared" si="101"/>
        <v>431.8670654296875</v>
      </c>
      <c r="U190" s="24">
        <f t="shared" si="102"/>
        <v>466.614990234375</v>
      </c>
      <c r="V190" s="24">
        <f t="shared" si="104"/>
        <v>1200.5961957183838</v>
      </c>
    </row>
    <row r="191" spans="2:22" x14ac:dyDescent="0.55000000000000004">
      <c r="B191">
        <v>105</v>
      </c>
      <c r="C191">
        <v>10171571</v>
      </c>
      <c r="D191">
        <v>196242937</v>
      </c>
      <c r="E191">
        <v>310937</v>
      </c>
      <c r="F191">
        <v>566437</v>
      </c>
      <c r="G191">
        <v>105</v>
      </c>
      <c r="H191" s="24">
        <f t="shared" si="92"/>
        <v>5.7651507568359385E-2</v>
      </c>
      <c r="I191" s="24">
        <f t="shared" si="93"/>
        <v>3.1075621032714846E-3</v>
      </c>
      <c r="J191" s="24">
        <f t="shared" si="94"/>
        <v>7.7558715820312499E-2</v>
      </c>
      <c r="K191" s="24">
        <f t="shared" si="95"/>
        <v>0.1607535400390625</v>
      </c>
      <c r="L191" s="24">
        <f t="shared" si="96"/>
        <v>0.2990713255310059</v>
      </c>
      <c r="N191" s="25">
        <f t="shared" si="97"/>
        <v>1.485919019956749E-3</v>
      </c>
      <c r="O191" s="25">
        <f t="shared" si="98"/>
        <v>2.8504700137045153E-3</v>
      </c>
      <c r="P191" s="26">
        <f t="shared" si="103"/>
        <v>4.3363890336612643E-3</v>
      </c>
      <c r="R191" s="24">
        <f t="shared" si="99"/>
        <v>301.5494137573242</v>
      </c>
      <c r="S191" s="24">
        <f t="shared" si="100"/>
        <v>18.792447198486329</v>
      </c>
      <c r="T191" s="24">
        <f t="shared" si="101"/>
        <v>455.13468017578123</v>
      </c>
      <c r="U191" s="24">
        <f t="shared" si="102"/>
        <v>491.75471191406245</v>
      </c>
      <c r="V191" s="24">
        <f t="shared" si="104"/>
        <v>1267.2312530456543</v>
      </c>
    </row>
    <row r="192" spans="2:22" x14ac:dyDescent="0.55000000000000004">
      <c r="B192">
        <v>110</v>
      </c>
      <c r="C192">
        <v>10758829</v>
      </c>
      <c r="D192">
        <v>205485215</v>
      </c>
      <c r="E192">
        <v>326331</v>
      </c>
      <c r="F192">
        <v>596937</v>
      </c>
      <c r="G192">
        <v>110</v>
      </c>
      <c r="H192" s="24">
        <f t="shared" si="92"/>
        <v>5.914158325195313E-2</v>
      </c>
      <c r="I192" s="24">
        <f t="shared" si="93"/>
        <v>3.1025713500976567E-3</v>
      </c>
      <c r="J192" s="24">
        <f t="shared" si="94"/>
        <v>8.1743041992187487E-2</v>
      </c>
      <c r="K192" s="24">
        <f t="shared" si="95"/>
        <v>0.17498779296875</v>
      </c>
      <c r="L192" s="24">
        <f t="shared" si="96"/>
        <v>0.31897498956298831</v>
      </c>
      <c r="N192" s="25">
        <f t="shared" si="97"/>
        <v>1.5660963040371387E-3</v>
      </c>
      <c r="O192" s="25">
        <f t="shared" si="98"/>
        <v>3.1028931579272917E-3</v>
      </c>
      <c r="P192" s="26">
        <f t="shared" si="103"/>
        <v>4.6689894619644304E-3</v>
      </c>
      <c r="R192" s="24">
        <f t="shared" si="99"/>
        <v>319.29188873291014</v>
      </c>
      <c r="S192" s="24">
        <f t="shared" si="100"/>
        <v>19.723218603515626</v>
      </c>
      <c r="T192" s="24">
        <f t="shared" si="101"/>
        <v>479.6575927734375</v>
      </c>
      <c r="U192" s="24">
        <f t="shared" si="102"/>
        <v>518.250732421875</v>
      </c>
      <c r="V192" s="24">
        <f t="shared" si="104"/>
        <v>1336.9234325317384</v>
      </c>
    </row>
    <row r="193" spans="1:22" x14ac:dyDescent="0.55000000000000004">
      <c r="B193">
        <v>115</v>
      </c>
      <c r="C193">
        <v>11318541</v>
      </c>
      <c r="D193">
        <v>214755309</v>
      </c>
      <c r="E193">
        <v>335181</v>
      </c>
      <c r="F193">
        <v>623382</v>
      </c>
      <c r="G193">
        <v>115</v>
      </c>
      <c r="H193" s="24">
        <f t="shared" si="92"/>
        <v>5.6367480468750016E-2</v>
      </c>
      <c r="I193" s="24">
        <f>(D193-D192)*0.0011*3/32768/300</f>
        <v>3.1119089965820313E-3</v>
      </c>
      <c r="J193" s="24">
        <f>(E193-E192)*17.4*3/32768/300</f>
        <v>4.6994018554687503E-2</v>
      </c>
      <c r="K193" s="24">
        <f>(F193-F192)*18.8*3/327680/30</f>
        <v>0.1517230224609375</v>
      </c>
      <c r="L193" s="24">
        <f t="shared" si="96"/>
        <v>0.25819643048095703</v>
      </c>
      <c r="N193" s="25">
        <f t="shared" si="97"/>
        <v>9.0032295652630375E-4</v>
      </c>
      <c r="O193" s="25">
        <f t="shared" si="98"/>
        <v>2.6902870717896163E-3</v>
      </c>
      <c r="P193" s="26">
        <f t="shared" si="103"/>
        <v>3.5906100283159201E-3</v>
      </c>
      <c r="R193" s="24">
        <f t="shared" si="99"/>
        <v>336.20213287353516</v>
      </c>
      <c r="S193" s="24">
        <f t="shared" si="100"/>
        <v>20.656791302490234</v>
      </c>
      <c r="T193" s="24">
        <f t="shared" si="101"/>
        <v>493.75579833984375</v>
      </c>
      <c r="U193" s="24">
        <f t="shared" si="102"/>
        <v>533.4832763671875</v>
      </c>
      <c r="V193" s="24">
        <f t="shared" si="104"/>
        <v>1384.0979988830568</v>
      </c>
    </row>
    <row r="194" spans="1:22" x14ac:dyDescent="0.55000000000000004">
      <c r="L194" s="21">
        <f>AVERAGE(L172:L193)</f>
        <v>0.26728571615045721</v>
      </c>
    </row>
    <row r="197" spans="1:22" s="8" customFormat="1" x14ac:dyDescent="0.55000000000000004">
      <c r="A197" s="7"/>
      <c r="C197" s="9" t="s">
        <v>1234</v>
      </c>
      <c r="D197" s="9"/>
      <c r="E197" s="9"/>
      <c r="F197" s="9"/>
      <c r="H197" s="10"/>
      <c r="I197" s="10"/>
      <c r="J197" s="10"/>
      <c r="K197" s="10"/>
      <c r="L197" s="11"/>
      <c r="N197" s="12"/>
      <c r="O197" s="13"/>
      <c r="P197" s="13"/>
      <c r="R197" s="14"/>
      <c r="S197" s="14"/>
      <c r="T197" s="14"/>
      <c r="U197" s="14"/>
      <c r="V197" s="15"/>
    </row>
    <row r="198" spans="1:22" s="8" customFormat="1" x14ac:dyDescent="0.55000000000000004">
      <c r="A198" s="7"/>
      <c r="C198" s="8" t="s">
        <v>1235</v>
      </c>
      <c r="D198" s="8" t="s">
        <v>1236</v>
      </c>
      <c r="E198" s="8" t="s">
        <v>1237</v>
      </c>
      <c r="F198" s="8" t="s">
        <v>1238</v>
      </c>
      <c r="H198" s="10" t="s">
        <v>1239</v>
      </c>
      <c r="I198" s="10"/>
      <c r="J198" s="10"/>
      <c r="K198" s="10"/>
      <c r="L198" s="11"/>
      <c r="N198" s="12" t="s">
        <v>1240</v>
      </c>
      <c r="O198" s="13"/>
      <c r="P198" s="13"/>
      <c r="R198" s="16" t="s">
        <v>1241</v>
      </c>
      <c r="S198" s="17"/>
      <c r="T198" s="17"/>
      <c r="U198" s="17"/>
      <c r="V198" s="18"/>
    </row>
    <row r="199" spans="1:22" ht="15.75" customHeight="1" x14ac:dyDescent="0.55000000000000004">
      <c r="A199" s="19" t="s">
        <v>1253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1243</v>
      </c>
      <c r="H199" s="21" t="s">
        <v>1228</v>
      </c>
      <c r="I199" s="21" t="s">
        <v>1229</v>
      </c>
      <c r="J199" s="21" t="s">
        <v>1244</v>
      </c>
      <c r="K199" s="21" t="s">
        <v>1245</v>
      </c>
      <c r="L199" s="21" t="s">
        <v>1246</v>
      </c>
      <c r="M199" s="21" t="s">
        <v>1243</v>
      </c>
      <c r="N199" s="22" t="s">
        <v>1244</v>
      </c>
      <c r="O199" s="22" t="s">
        <v>1245</v>
      </c>
      <c r="P199" s="23" t="s">
        <v>1246</v>
      </c>
      <c r="Q199" s="21"/>
      <c r="R199" s="21" t="s">
        <v>1228</v>
      </c>
      <c r="S199" s="21" t="s">
        <v>1229</v>
      </c>
      <c r="T199" s="21" t="s">
        <v>1244</v>
      </c>
      <c r="U199" s="21" t="s">
        <v>1245</v>
      </c>
      <c r="V199" s="21" t="s">
        <v>1246</v>
      </c>
    </row>
    <row r="200" spans="1:22" x14ac:dyDescent="0.55000000000000004">
      <c r="A200" s="19"/>
      <c r="B200">
        <v>10</v>
      </c>
      <c r="C200">
        <v>587800</v>
      </c>
      <c r="D200">
        <v>19070183</v>
      </c>
      <c r="E200">
        <v>55678</v>
      </c>
      <c r="F200">
        <v>127088</v>
      </c>
      <c r="G200">
        <v>10</v>
      </c>
      <c r="H200" s="24">
        <f>(C200-C199)*0.33*3/32768/300</f>
        <v>4.2273797607421872E-2</v>
      </c>
      <c r="I200" s="24">
        <f>(D200-D199)*0.0011*3/327680/30</f>
        <v>3.1581692199707033E-3</v>
      </c>
      <c r="J200" s="24">
        <f>(E200-E199)*17.4*3/327680/30</f>
        <v>0.18816723632812499</v>
      </c>
      <c r="K200" s="24">
        <f>(F200-F199)*18.8*3/327680/30</f>
        <v>0.22302050781249999</v>
      </c>
      <c r="L200" s="24">
        <f>SUM(H200:K200)</f>
        <v>0.45661971096801757</v>
      </c>
      <c r="M200">
        <v>10</v>
      </c>
      <c r="N200" s="25">
        <f>(E200-E199)/(C200-C199+D200-D199)</f>
        <v>3.6057395118779486E-3</v>
      </c>
      <c r="O200" s="25">
        <f>(F200-F199)/(C200-C199+D200-D199)</f>
        <v>3.9553647789174742E-3</v>
      </c>
      <c r="P200" s="26">
        <f t="shared" ref="P200:P204" si="105">SUM(N200:O200)</f>
        <v>7.5611042907954232E-3</v>
      </c>
      <c r="Q200">
        <v>10</v>
      </c>
      <c r="R200" s="24">
        <f>(C200-C$3)*0.33*3/32768</f>
        <v>12.000668334960938</v>
      </c>
      <c r="S200" s="24">
        <f>(D200-D$3)*0.0011*3/32768</f>
        <v>0.94973210449218759</v>
      </c>
      <c r="T200" s="24">
        <f>(E200-E$3)*17.4*3/32768</f>
        <v>48.502606201171872</v>
      </c>
      <c r="U200" s="24">
        <f>(E200-E$3)*18.8*3/32768</f>
        <v>52.405114746093744</v>
      </c>
      <c r="V200" s="24">
        <f t="shared" ref="V200:V204" si="106">SUM(R200:U200)</f>
        <v>113.85812138671875</v>
      </c>
    </row>
    <row r="201" spans="1:22" x14ac:dyDescent="0.55000000000000004">
      <c r="A201" s="19"/>
      <c r="B201">
        <v>15</v>
      </c>
      <c r="C201">
        <v>921834</v>
      </c>
      <c r="D201">
        <v>28564429</v>
      </c>
      <c r="E201">
        <v>55982</v>
      </c>
      <c r="F201">
        <v>133251</v>
      </c>
      <c r="G201">
        <v>15</v>
      </c>
      <c r="H201" s="24">
        <f t="shared" ref="H201:H221" si="107">(C201-C200)*0.33*3/32768/300</f>
        <v>3.3639898681640627E-2</v>
      </c>
      <c r="I201" s="24">
        <f t="shared" ref="I201:I220" si="108">(D201-D200)*0.0011*3/327680/30</f>
        <v>3.1871553344726567E-3</v>
      </c>
      <c r="J201" s="24">
        <f t="shared" ref="J201:J220" si="109">(E201-E200)*17.4*3/327680/30</f>
        <v>1.6142578124999998E-3</v>
      </c>
      <c r="K201" s="24">
        <f t="shared" ref="K201:K220" si="110">(F201-F200)*18.8*3/327680/30</f>
        <v>3.53590087890625E-2</v>
      </c>
      <c r="L201" s="24">
        <f t="shared" ref="L201:L221" si="111">SUM(H201:K201)</f>
        <v>7.3800320617675774E-2</v>
      </c>
      <c r="M201">
        <v>15</v>
      </c>
      <c r="N201" s="25">
        <f t="shared" ref="N201:N221" si="112">(E201-E200)/(C201-C200+D201-D200)</f>
        <v>3.0931149702694671E-5</v>
      </c>
      <c r="O201" s="25">
        <f t="shared" ref="O201:O221" si="113">(F201-F200)/(C201-C200+D201-D200)</f>
        <v>6.2706801190035282E-4</v>
      </c>
      <c r="P201" s="26">
        <f t="shared" si="105"/>
        <v>6.579991616030475E-4</v>
      </c>
      <c r="Q201">
        <v>15</v>
      </c>
      <c r="R201" s="24">
        <f t="shared" ref="R201:R221" si="114">(C201-C$3)*0.33*3/32768</f>
        <v>22.092637939453127</v>
      </c>
      <c r="S201" s="24">
        <f t="shared" ref="S201:S221" si="115">(D201-D$3)*0.0011*3/32768</f>
        <v>1.9058787048339845</v>
      </c>
      <c r="T201" s="24">
        <f t="shared" ref="T201:T221" si="116">(E201-E$3)*17.4*3/32768</f>
        <v>48.986883544921866</v>
      </c>
      <c r="U201" s="24">
        <f t="shared" ref="U201:U221" si="117">(E201-E$3)*18.8*3/32768</f>
        <v>52.928356933593754</v>
      </c>
      <c r="V201" s="24">
        <f t="shared" si="106"/>
        <v>125.91375712280274</v>
      </c>
    </row>
    <row r="202" spans="1:22" x14ac:dyDescent="0.55000000000000004">
      <c r="A202" s="19"/>
      <c r="B202">
        <v>20</v>
      </c>
      <c r="C202">
        <v>1313972</v>
      </c>
      <c r="D202">
        <v>38001784</v>
      </c>
      <c r="E202">
        <v>91771</v>
      </c>
      <c r="F202">
        <v>157804</v>
      </c>
      <c r="G202">
        <v>20</v>
      </c>
      <c r="H202" s="24">
        <f t="shared" si="107"/>
        <v>3.9491436767578124E-2</v>
      </c>
      <c r="I202" s="24">
        <f t="shared" si="108"/>
        <v>3.1680574035644533E-3</v>
      </c>
      <c r="J202" s="24">
        <f t="shared" si="109"/>
        <v>0.19004168701171872</v>
      </c>
      <c r="K202" s="24">
        <f t="shared" si="110"/>
        <v>0.14086804199218753</v>
      </c>
      <c r="L202" s="24">
        <f t="shared" si="111"/>
        <v>0.37356922317504881</v>
      </c>
      <c r="M202">
        <v>20</v>
      </c>
      <c r="N202" s="25">
        <f t="shared" si="112"/>
        <v>3.6409812795024118E-3</v>
      </c>
      <c r="O202" s="25">
        <f t="shared" si="113"/>
        <v>2.4978907864322197E-3</v>
      </c>
      <c r="P202" s="26">
        <f t="shared" si="105"/>
        <v>6.1388720659346311E-3</v>
      </c>
      <c r="Q202">
        <v>20</v>
      </c>
      <c r="R202" s="24">
        <f t="shared" si="114"/>
        <v>33.940068969726561</v>
      </c>
      <c r="S202" s="24">
        <f t="shared" si="115"/>
        <v>2.8562959259033205</v>
      </c>
      <c r="T202" s="24">
        <f t="shared" si="116"/>
        <v>105.9993896484375</v>
      </c>
      <c r="U202" s="24">
        <f t="shared" si="117"/>
        <v>114.528076171875</v>
      </c>
      <c r="V202" s="24">
        <f t="shared" si="106"/>
        <v>257.32383071594239</v>
      </c>
    </row>
    <row r="203" spans="1:22" x14ac:dyDescent="0.55000000000000004">
      <c r="A203" s="19"/>
      <c r="B203">
        <v>25</v>
      </c>
      <c r="C203">
        <v>1822975</v>
      </c>
      <c r="D203">
        <v>47320457</v>
      </c>
      <c r="E203">
        <v>196538</v>
      </c>
      <c r="F203">
        <v>215793</v>
      </c>
      <c r="G203">
        <v>25</v>
      </c>
      <c r="H203" s="24">
        <f t="shared" si="107"/>
        <v>5.1260678100585946E-2</v>
      </c>
      <c r="I203" s="24">
        <f t="shared" si="108"/>
        <v>3.1282166442871098E-3</v>
      </c>
      <c r="J203" s="24">
        <f t="shared" si="109"/>
        <v>0.55631890869140621</v>
      </c>
      <c r="K203" s="24">
        <f t="shared" si="110"/>
        <v>0.33270056152343747</v>
      </c>
      <c r="L203" s="24">
        <f t="shared" si="111"/>
        <v>0.94340836495971669</v>
      </c>
      <c r="M203">
        <v>25</v>
      </c>
      <c r="N203" s="25">
        <f t="shared" si="112"/>
        <v>1.0660404351954623E-2</v>
      </c>
      <c r="O203" s="25">
        <f t="shared" si="113"/>
        <v>5.9005811750407729E-3</v>
      </c>
      <c r="P203" s="26">
        <f t="shared" si="105"/>
        <v>1.6560985526995396E-2</v>
      </c>
      <c r="Q203">
        <v>25</v>
      </c>
      <c r="R203" s="24">
        <f t="shared" si="114"/>
        <v>49.318272399902348</v>
      </c>
      <c r="S203" s="24">
        <f t="shared" si="115"/>
        <v>3.7947609191894536</v>
      </c>
      <c r="T203" s="24">
        <f t="shared" si="116"/>
        <v>272.89506225585933</v>
      </c>
      <c r="U203" s="24">
        <f t="shared" si="117"/>
        <v>294.85213623046877</v>
      </c>
      <c r="V203" s="24">
        <f t="shared" si="106"/>
        <v>620.86023180541997</v>
      </c>
    </row>
    <row r="204" spans="1:22" x14ac:dyDescent="0.55000000000000004">
      <c r="A204" s="19"/>
      <c r="B204">
        <v>30</v>
      </c>
      <c r="C204">
        <v>2159878</v>
      </c>
      <c r="D204">
        <v>56811166</v>
      </c>
      <c r="E204">
        <v>198438</v>
      </c>
      <c r="F204">
        <v>223645</v>
      </c>
      <c r="G204">
        <v>30</v>
      </c>
      <c r="H204" s="24">
        <f t="shared" si="107"/>
        <v>3.3928829956054687E-2</v>
      </c>
      <c r="I204" s="24">
        <f t="shared" si="108"/>
        <v>3.1859679870605475E-3</v>
      </c>
      <c r="J204" s="24">
        <f t="shared" si="109"/>
        <v>1.0089111328125001E-2</v>
      </c>
      <c r="K204" s="24">
        <f t="shared" si="110"/>
        <v>4.5049316406250005E-2</v>
      </c>
      <c r="L204" s="24">
        <f t="shared" si="111"/>
        <v>9.2253225677490253E-2</v>
      </c>
      <c r="M204">
        <v>30</v>
      </c>
      <c r="N204" s="25">
        <f t="shared" si="112"/>
        <v>1.933328259194604E-4</v>
      </c>
      <c r="O204" s="25">
        <f t="shared" si="113"/>
        <v>7.9897334164189633E-4</v>
      </c>
      <c r="P204" s="26">
        <f t="shared" si="105"/>
        <v>9.9230616756135681E-4</v>
      </c>
      <c r="Q204">
        <v>30</v>
      </c>
      <c r="R204" s="24">
        <f t="shared" si="114"/>
        <v>59.496921386718753</v>
      </c>
      <c r="S204" s="24">
        <f t="shared" si="115"/>
        <v>4.750551315307618</v>
      </c>
      <c r="T204" s="24">
        <f t="shared" si="116"/>
        <v>275.92179565429683</v>
      </c>
      <c r="U204" s="24">
        <f t="shared" si="117"/>
        <v>298.12239990234377</v>
      </c>
      <c r="V204" s="24">
        <f t="shared" si="106"/>
        <v>638.29166825866696</v>
      </c>
    </row>
    <row r="205" spans="1:22" x14ac:dyDescent="0.55000000000000004">
      <c r="B205">
        <v>35</v>
      </c>
      <c r="C205">
        <v>2596866</v>
      </c>
      <c r="D205">
        <v>66201980</v>
      </c>
      <c r="E205">
        <v>226151</v>
      </c>
      <c r="F205">
        <v>253071</v>
      </c>
      <c r="G205">
        <v>35</v>
      </c>
      <c r="H205" s="24">
        <f t="shared" si="107"/>
        <v>4.4008190917968752E-2</v>
      </c>
      <c r="I205" s="24">
        <f t="shared" si="108"/>
        <v>3.152433898925782E-3</v>
      </c>
      <c r="J205" s="24">
        <f t="shared" si="109"/>
        <v>0.14715765380859375</v>
      </c>
      <c r="K205" s="24">
        <f t="shared" si="110"/>
        <v>0.16882592773437502</v>
      </c>
      <c r="L205" s="24">
        <f t="shared" si="111"/>
        <v>0.36314420635986333</v>
      </c>
      <c r="N205" s="25">
        <f t="shared" si="112"/>
        <v>2.8198573801140885E-3</v>
      </c>
      <c r="O205" s="25">
        <f t="shared" si="113"/>
        <v>2.9941588159794019E-3</v>
      </c>
      <c r="P205" s="26">
        <f t="shared" ref="P205:P221" si="118">SUM(N205:O205)</f>
        <v>5.8140161960934904E-3</v>
      </c>
      <c r="R205" s="24">
        <f t="shared" si="114"/>
        <v>72.699378662109382</v>
      </c>
      <c r="S205" s="24">
        <f t="shared" si="115"/>
        <v>5.6962814849853523</v>
      </c>
      <c r="T205" s="24">
        <f t="shared" si="116"/>
        <v>320.06909179687494</v>
      </c>
      <c r="U205" s="24">
        <f t="shared" si="117"/>
        <v>345.82177734375</v>
      </c>
      <c r="V205" s="24">
        <f t="shared" ref="V205:V221" si="119">SUM(R205:U205)</f>
        <v>744.28652928771965</v>
      </c>
    </row>
    <row r="206" spans="1:22" x14ac:dyDescent="0.55000000000000004">
      <c r="B206">
        <v>40</v>
      </c>
      <c r="C206">
        <v>2984858</v>
      </c>
      <c r="D206">
        <v>75643802</v>
      </c>
      <c r="E206">
        <v>228356</v>
      </c>
      <c r="F206">
        <v>262128</v>
      </c>
      <c r="G206">
        <v>40</v>
      </c>
      <c r="H206" s="24">
        <f t="shared" si="107"/>
        <v>3.9073901367187504E-2</v>
      </c>
      <c r="I206" s="24">
        <f t="shared" si="108"/>
        <v>3.1695569458007815E-3</v>
      </c>
      <c r="J206" s="24">
        <f t="shared" si="109"/>
        <v>1.170867919921875E-2</v>
      </c>
      <c r="K206" s="24">
        <f t="shared" si="110"/>
        <v>5.1962768554687504E-2</v>
      </c>
      <c r="L206" s="24">
        <f t="shared" si="111"/>
        <v>0.10591490606689455</v>
      </c>
      <c r="N206" s="25">
        <f t="shared" si="112"/>
        <v>2.2431757101405988E-4</v>
      </c>
      <c r="O206" s="25">
        <f t="shared" si="113"/>
        <v>9.2138060801557383E-4</v>
      </c>
      <c r="P206" s="26">
        <f t="shared" si="118"/>
        <v>1.1456981790296337E-3</v>
      </c>
      <c r="R206" s="24">
        <f t="shared" si="114"/>
        <v>84.421549072265634</v>
      </c>
      <c r="S206" s="24">
        <f t="shared" si="115"/>
        <v>6.6471485687255871</v>
      </c>
      <c r="T206" s="24">
        <f t="shared" si="116"/>
        <v>323.58169555664057</v>
      </c>
      <c r="U206" s="24">
        <f t="shared" si="117"/>
        <v>349.61700439453125</v>
      </c>
      <c r="V206" s="24">
        <f t="shared" si="119"/>
        <v>764.26739759216298</v>
      </c>
    </row>
    <row r="207" spans="1:22" x14ac:dyDescent="0.55000000000000004">
      <c r="B207">
        <v>45</v>
      </c>
      <c r="C207">
        <v>3496395</v>
      </c>
      <c r="D207">
        <v>84962148</v>
      </c>
      <c r="E207">
        <v>291630</v>
      </c>
      <c r="F207">
        <v>308223</v>
      </c>
      <c r="G207">
        <v>45</v>
      </c>
      <c r="H207" s="24">
        <f t="shared" si="107"/>
        <v>5.1515872192382822E-2</v>
      </c>
      <c r="I207" s="24">
        <f t="shared" si="108"/>
        <v>3.1281068725585942E-3</v>
      </c>
      <c r="J207" s="24">
        <f t="shared" si="109"/>
        <v>0.33598864746093748</v>
      </c>
      <c r="K207" s="24">
        <f t="shared" si="110"/>
        <v>0.26446105957031246</v>
      </c>
      <c r="L207" s="24">
        <f t="shared" si="111"/>
        <v>0.65509368609619134</v>
      </c>
      <c r="N207" s="25">
        <f t="shared" si="112"/>
        <v>6.4369026569288772E-3</v>
      </c>
      <c r="O207" s="25">
        <f t="shared" si="113"/>
        <v>4.6892724969361281E-3</v>
      </c>
      <c r="P207" s="26">
        <f t="shared" si="118"/>
        <v>1.1126175153865006E-2</v>
      </c>
      <c r="R207" s="24">
        <f t="shared" si="114"/>
        <v>99.876310729980474</v>
      </c>
      <c r="S207" s="24">
        <f t="shared" si="115"/>
        <v>7.5855806304931637</v>
      </c>
      <c r="T207" s="24">
        <f t="shared" si="116"/>
        <v>424.37828979492184</v>
      </c>
      <c r="U207" s="24">
        <f t="shared" si="117"/>
        <v>458.5236694335938</v>
      </c>
      <c r="V207" s="24">
        <f t="shared" si="119"/>
        <v>990.36385058898929</v>
      </c>
    </row>
    <row r="208" spans="1:22" x14ac:dyDescent="0.55000000000000004">
      <c r="B208">
        <v>50</v>
      </c>
      <c r="C208">
        <v>3956960</v>
      </c>
      <c r="D208">
        <v>94331600</v>
      </c>
      <c r="E208">
        <v>304313</v>
      </c>
      <c r="F208">
        <v>332696</v>
      </c>
      <c r="G208">
        <v>50</v>
      </c>
      <c r="H208" s="24">
        <f t="shared" si="107"/>
        <v>4.6382583618164067E-2</v>
      </c>
      <c r="I208" s="24">
        <f t="shared" si="108"/>
        <v>3.1452628173828127E-3</v>
      </c>
      <c r="J208" s="24">
        <f t="shared" si="109"/>
        <v>6.7347473144531239E-2</v>
      </c>
      <c r="K208" s="24">
        <f t="shared" si="110"/>
        <v>0.14040905761718753</v>
      </c>
      <c r="L208" s="24">
        <f t="shared" si="111"/>
        <v>0.25728437719726566</v>
      </c>
      <c r="N208" s="25">
        <f t="shared" si="112"/>
        <v>1.2902317462930126E-3</v>
      </c>
      <c r="O208" s="25">
        <f t="shared" si="113"/>
        <v>2.4896192956736494E-3</v>
      </c>
      <c r="P208" s="26">
        <f t="shared" si="118"/>
        <v>3.7798510419666618E-3</v>
      </c>
      <c r="R208" s="24">
        <f t="shared" si="114"/>
        <v>113.7910858154297</v>
      </c>
      <c r="S208" s="24">
        <f t="shared" si="115"/>
        <v>8.529159475708008</v>
      </c>
      <c r="T208" s="24">
        <f t="shared" si="116"/>
        <v>444.5825317382812</v>
      </c>
      <c r="U208" s="24">
        <f t="shared" si="117"/>
        <v>480.35354003906252</v>
      </c>
      <c r="V208" s="24">
        <f t="shared" si="119"/>
        <v>1047.2563170684814</v>
      </c>
    </row>
    <row r="209" spans="2:22" x14ac:dyDescent="0.55000000000000004">
      <c r="B209">
        <v>55</v>
      </c>
      <c r="C209">
        <v>4496862</v>
      </c>
      <c r="D209">
        <v>103619464</v>
      </c>
      <c r="E209">
        <v>320676</v>
      </c>
      <c r="F209">
        <v>355069</v>
      </c>
      <c r="G209">
        <v>55</v>
      </c>
      <c r="H209" s="24">
        <f t="shared" si="107"/>
        <v>5.4372454833984375E-2</v>
      </c>
      <c r="I209" s="24">
        <f t="shared" si="108"/>
        <v>3.1178742675781255E-3</v>
      </c>
      <c r="J209" s="24">
        <f t="shared" si="109"/>
        <v>8.688848876953123E-2</v>
      </c>
      <c r="K209" s="24">
        <f t="shared" si="110"/>
        <v>0.12836071777343752</v>
      </c>
      <c r="L209" s="24">
        <f t="shared" si="111"/>
        <v>0.27273953564453124</v>
      </c>
      <c r="N209" s="25">
        <f t="shared" si="112"/>
        <v>1.6649765572358968E-3</v>
      </c>
      <c r="O209" s="25">
        <f t="shared" si="113"/>
        <v>2.2765092290557183E-3</v>
      </c>
      <c r="P209" s="26">
        <f t="shared" si="118"/>
        <v>3.9414857862916149E-3</v>
      </c>
      <c r="R209" s="24">
        <f t="shared" si="114"/>
        <v>130.10282226562501</v>
      </c>
      <c r="S209" s="24">
        <f t="shared" si="115"/>
        <v>9.4645217559814458</v>
      </c>
      <c r="T209" s="24">
        <f t="shared" si="116"/>
        <v>470.64907836914063</v>
      </c>
      <c r="U209" s="24">
        <f t="shared" si="117"/>
        <v>508.51739501953125</v>
      </c>
      <c r="V209" s="24">
        <f t="shared" si="119"/>
        <v>1118.7338174102783</v>
      </c>
    </row>
    <row r="210" spans="2:22" x14ac:dyDescent="0.55000000000000004">
      <c r="B210">
        <v>60</v>
      </c>
      <c r="C210">
        <v>5037792</v>
      </c>
      <c r="D210">
        <v>112908532</v>
      </c>
      <c r="E210">
        <v>334620</v>
      </c>
      <c r="F210">
        <v>375835</v>
      </c>
      <c r="G210">
        <v>60</v>
      </c>
      <c r="H210" s="24">
        <f t="shared" si="107"/>
        <v>5.4475982666015617E-2</v>
      </c>
      <c r="I210" s="24">
        <f t="shared" si="108"/>
        <v>3.1182784423828126E-3</v>
      </c>
      <c r="J210" s="24">
        <f t="shared" si="109"/>
        <v>7.4043457031249996E-2</v>
      </c>
      <c r="K210" s="24">
        <f t="shared" si="110"/>
        <v>0.11914086914062499</v>
      </c>
      <c r="L210" s="24">
        <f t="shared" si="111"/>
        <v>0.25077858728027341</v>
      </c>
      <c r="N210" s="25">
        <f t="shared" si="112"/>
        <v>1.4185150393723376E-3</v>
      </c>
      <c r="O210" s="25">
        <f t="shared" si="113"/>
        <v>2.1125131459843634E-3</v>
      </c>
      <c r="P210" s="26">
        <f t="shared" si="118"/>
        <v>3.5310281853567008E-3</v>
      </c>
      <c r="R210" s="24">
        <f t="shared" si="114"/>
        <v>146.4456170654297</v>
      </c>
      <c r="S210" s="24">
        <f t="shared" si="115"/>
        <v>10.400005288696288</v>
      </c>
      <c r="T210" s="24">
        <f t="shared" si="116"/>
        <v>492.86211547851559</v>
      </c>
      <c r="U210" s="24">
        <f t="shared" si="117"/>
        <v>532.5176879882813</v>
      </c>
      <c r="V210" s="24">
        <f t="shared" si="119"/>
        <v>1182.2254258209227</v>
      </c>
    </row>
    <row r="211" spans="2:22" x14ac:dyDescent="0.55000000000000004">
      <c r="B211">
        <v>65</v>
      </c>
      <c r="C211">
        <v>5595039</v>
      </c>
      <c r="D211">
        <v>122180917</v>
      </c>
      <c r="E211">
        <v>346967</v>
      </c>
      <c r="F211">
        <v>404247</v>
      </c>
      <c r="G211">
        <v>65</v>
      </c>
      <c r="H211" s="24">
        <f t="shared" si="107"/>
        <v>5.6119235229492193E-2</v>
      </c>
      <c r="I211" s="24">
        <f t="shared" si="108"/>
        <v>3.1126780700683598E-3</v>
      </c>
      <c r="J211" s="24">
        <f t="shared" si="109"/>
        <v>6.5563293457031241E-2</v>
      </c>
      <c r="K211" s="24">
        <f t="shared" si="110"/>
        <v>0.16300830078125</v>
      </c>
      <c r="L211" s="24">
        <f t="shared" si="111"/>
        <v>0.28780350753784179</v>
      </c>
      <c r="N211" s="25">
        <f t="shared" si="112"/>
        <v>1.2560999231710811E-3</v>
      </c>
      <c r="O211" s="25">
        <f t="shared" si="113"/>
        <v>2.8904439148891839E-3</v>
      </c>
      <c r="P211" s="26">
        <f t="shared" si="118"/>
        <v>4.1465438380602652E-3</v>
      </c>
      <c r="R211" s="24">
        <f t="shared" si="114"/>
        <v>163.28138763427737</v>
      </c>
      <c r="S211" s="24">
        <f t="shared" si="115"/>
        <v>11.333808709716797</v>
      </c>
      <c r="T211" s="24">
        <f t="shared" si="116"/>
        <v>512.53110351562498</v>
      </c>
      <c r="U211" s="24">
        <f t="shared" si="117"/>
        <v>553.76923828124995</v>
      </c>
      <c r="V211" s="24">
        <f t="shared" si="119"/>
        <v>1240.9155381408691</v>
      </c>
    </row>
    <row r="212" spans="2:22" x14ac:dyDescent="0.55000000000000004">
      <c r="B212">
        <v>70</v>
      </c>
      <c r="C212">
        <v>6144071</v>
      </c>
      <c r="D212">
        <v>131461442</v>
      </c>
      <c r="E212">
        <v>359668</v>
      </c>
      <c r="F212">
        <v>431314</v>
      </c>
      <c r="G212">
        <v>70</v>
      </c>
      <c r="H212" s="24">
        <f t="shared" si="107"/>
        <v>5.529191894531249E-2</v>
      </c>
      <c r="I212" s="24">
        <f t="shared" si="108"/>
        <v>3.1154106140136723E-3</v>
      </c>
      <c r="J212" s="24">
        <f t="shared" si="109"/>
        <v>6.7443054199218755E-2</v>
      </c>
      <c r="K212" s="24">
        <f t="shared" si="110"/>
        <v>0.15529162597656251</v>
      </c>
      <c r="L212" s="24">
        <f t="shared" si="111"/>
        <v>0.28114200973510739</v>
      </c>
      <c r="N212" s="25">
        <f t="shared" si="112"/>
        <v>1.2921233378065766E-3</v>
      </c>
      <c r="O212" s="25">
        <f t="shared" si="113"/>
        <v>2.753633759893757E-3</v>
      </c>
      <c r="P212" s="26">
        <f t="shared" si="118"/>
        <v>4.0457570977003336E-3</v>
      </c>
      <c r="R212" s="24">
        <f t="shared" si="114"/>
        <v>179.86896331787108</v>
      </c>
      <c r="S212" s="24">
        <f t="shared" si="115"/>
        <v>12.268431893920898</v>
      </c>
      <c r="T212" s="24">
        <f t="shared" si="116"/>
        <v>532.76401977539058</v>
      </c>
      <c r="U212" s="24">
        <f t="shared" si="117"/>
        <v>575.63009033203127</v>
      </c>
      <c r="V212" s="24">
        <f t="shared" si="119"/>
        <v>1300.5315053192139</v>
      </c>
    </row>
    <row r="213" spans="2:22" x14ac:dyDescent="0.55000000000000004">
      <c r="B213">
        <v>75</v>
      </c>
      <c r="C213">
        <v>6697266</v>
      </c>
      <c r="D213">
        <v>140738079</v>
      </c>
      <c r="E213">
        <v>372929</v>
      </c>
      <c r="F213">
        <v>463571</v>
      </c>
      <c r="G213">
        <v>75</v>
      </c>
      <c r="H213" s="24">
        <f t="shared" si="107"/>
        <v>5.5711166381835944E-2</v>
      </c>
      <c r="I213" s="24">
        <f t="shared" si="108"/>
        <v>3.114105438232422E-3</v>
      </c>
      <c r="J213" s="24">
        <f t="shared" si="109"/>
        <v>7.0416687011718743E-2</v>
      </c>
      <c r="K213" s="24">
        <f t="shared" si="110"/>
        <v>0.18506823730468749</v>
      </c>
      <c r="L213" s="24">
        <f t="shared" si="111"/>
        <v>0.3143101961364746</v>
      </c>
      <c r="N213" s="25">
        <f t="shared" si="112"/>
        <v>1.3490566268070502E-3</v>
      </c>
      <c r="O213" s="25">
        <f t="shared" si="113"/>
        <v>3.2815413325476975E-3</v>
      </c>
      <c r="P213" s="26">
        <f t="shared" si="118"/>
        <v>4.6305979593547477E-3</v>
      </c>
      <c r="R213" s="24">
        <f t="shared" si="114"/>
        <v>196.58231323242188</v>
      </c>
      <c r="S213" s="24">
        <f t="shared" si="115"/>
        <v>13.202663525390625</v>
      </c>
      <c r="T213" s="24">
        <f t="shared" si="116"/>
        <v>553.88902587890618</v>
      </c>
      <c r="U213" s="24">
        <f t="shared" si="117"/>
        <v>598.45480957031259</v>
      </c>
      <c r="V213" s="24">
        <f t="shared" si="119"/>
        <v>1362.1288122070314</v>
      </c>
    </row>
    <row r="214" spans="2:22" x14ac:dyDescent="0.55000000000000004">
      <c r="B214">
        <v>80</v>
      </c>
      <c r="C214">
        <v>7250294</v>
      </c>
      <c r="D214">
        <v>150015011</v>
      </c>
      <c r="E214">
        <v>382288</v>
      </c>
      <c r="F214">
        <v>493300</v>
      </c>
      <c r="G214">
        <v>80</v>
      </c>
      <c r="H214" s="24">
        <f t="shared" si="107"/>
        <v>5.569434814453126E-2</v>
      </c>
      <c r="I214" s="24">
        <f t="shared" si="108"/>
        <v>3.1142044677734378E-3</v>
      </c>
      <c r="J214" s="24">
        <f t="shared" si="109"/>
        <v>4.9696838378906247E-2</v>
      </c>
      <c r="K214" s="24">
        <f t="shared" si="110"/>
        <v>0.17056433105468749</v>
      </c>
      <c r="L214" s="24">
        <f t="shared" si="111"/>
        <v>0.27906972204589842</v>
      </c>
      <c r="N214" s="25">
        <f t="shared" si="112"/>
        <v>9.5208932691486024E-4</v>
      </c>
      <c r="O214" s="25">
        <f t="shared" si="113"/>
        <v>3.0243256330646311E-3</v>
      </c>
      <c r="P214" s="26">
        <f t="shared" si="118"/>
        <v>3.976414959979491E-3</v>
      </c>
      <c r="R214" s="24">
        <f t="shared" si="114"/>
        <v>213.29061767578128</v>
      </c>
      <c r="S214" s="24">
        <f t="shared" si="115"/>
        <v>14.136924865722657</v>
      </c>
      <c r="T214" s="24">
        <f t="shared" si="116"/>
        <v>568.79807739257808</v>
      </c>
      <c r="U214" s="24">
        <f t="shared" si="117"/>
        <v>614.56343994140627</v>
      </c>
      <c r="V214" s="24">
        <f t="shared" si="119"/>
        <v>1410.7890598754884</v>
      </c>
    </row>
    <row r="215" spans="2:22" x14ac:dyDescent="0.55000000000000004">
      <c r="B215">
        <v>85</v>
      </c>
      <c r="C215">
        <v>7801570</v>
      </c>
      <c r="D215">
        <v>159293673</v>
      </c>
      <c r="E215">
        <v>394965</v>
      </c>
      <c r="F215">
        <v>521472</v>
      </c>
      <c r="G215">
        <v>85</v>
      </c>
      <c r="H215" s="24">
        <f t="shared" si="107"/>
        <v>5.5517907714843752E-2</v>
      </c>
      <c r="I215" s="24">
        <f t="shared" si="108"/>
        <v>3.1147852172851566E-3</v>
      </c>
      <c r="J215" s="24">
        <f t="shared" si="109"/>
        <v>6.7315612792968743E-2</v>
      </c>
      <c r="K215" s="24">
        <f t="shared" si="110"/>
        <v>0.16163134765624998</v>
      </c>
      <c r="L215" s="24">
        <f t="shared" si="111"/>
        <v>0.28757965338134761</v>
      </c>
      <c r="N215" s="25">
        <f t="shared" si="112"/>
        <v>1.2896317352154205E-3</v>
      </c>
      <c r="O215" s="25">
        <f t="shared" si="113"/>
        <v>2.8659387271822061E-3</v>
      </c>
      <c r="P215" s="26">
        <f t="shared" si="118"/>
        <v>4.1555704623976262E-3</v>
      </c>
      <c r="R215" s="24">
        <f t="shared" si="114"/>
        <v>229.94598999023435</v>
      </c>
      <c r="S215" s="24">
        <f t="shared" si="115"/>
        <v>15.071360430908204</v>
      </c>
      <c r="T215" s="24">
        <f t="shared" si="116"/>
        <v>588.99276123046866</v>
      </c>
      <c r="U215" s="24">
        <f t="shared" si="117"/>
        <v>636.38298339843755</v>
      </c>
      <c r="V215" s="24">
        <f t="shared" si="119"/>
        <v>1470.3930950500487</v>
      </c>
    </row>
    <row r="216" spans="2:22" x14ac:dyDescent="0.55000000000000004">
      <c r="B216">
        <v>90</v>
      </c>
      <c r="C216">
        <v>8372396</v>
      </c>
      <c r="D216">
        <v>168552630</v>
      </c>
      <c r="E216">
        <v>408204</v>
      </c>
      <c r="F216">
        <v>553347</v>
      </c>
      <c r="G216">
        <v>90</v>
      </c>
      <c r="H216" s="24">
        <f t="shared" si="107"/>
        <v>5.7486749267578123E-2</v>
      </c>
      <c r="I216" s="24">
        <f t="shared" si="108"/>
        <v>3.1081703796386724E-3</v>
      </c>
      <c r="J216" s="24">
        <f t="shared" si="109"/>
        <v>7.0299865722656243E-2</v>
      </c>
      <c r="K216" s="24">
        <f t="shared" si="110"/>
        <v>0.1828765869140625</v>
      </c>
      <c r="L216" s="24">
        <f t="shared" si="111"/>
        <v>0.31377137228393553</v>
      </c>
      <c r="N216" s="25">
        <f t="shared" si="112"/>
        <v>1.3468252554507054E-3</v>
      </c>
      <c r="O216" s="25">
        <f t="shared" si="113"/>
        <v>3.2426962019405717E-3</v>
      </c>
      <c r="P216" s="26">
        <f t="shared" si="118"/>
        <v>4.5895214573912768E-3</v>
      </c>
      <c r="R216" s="24">
        <f t="shared" si="114"/>
        <v>247.1920147705078</v>
      </c>
      <c r="S216" s="24">
        <f t="shared" si="115"/>
        <v>16.003811544799806</v>
      </c>
      <c r="T216" s="24">
        <f t="shared" si="116"/>
        <v>610.08272094726556</v>
      </c>
      <c r="U216" s="24">
        <f t="shared" si="117"/>
        <v>659.16983642578134</v>
      </c>
      <c r="V216" s="24">
        <f t="shared" si="119"/>
        <v>1532.4483836883546</v>
      </c>
    </row>
    <row r="217" spans="2:22" x14ac:dyDescent="0.55000000000000004">
      <c r="B217">
        <v>95</v>
      </c>
      <c r="C217">
        <v>8952437</v>
      </c>
      <c r="D217">
        <v>177802487</v>
      </c>
      <c r="E217">
        <v>419884</v>
      </c>
      <c r="F217">
        <v>587740</v>
      </c>
      <c r="G217">
        <v>95</v>
      </c>
      <c r="H217" s="24">
        <f t="shared" si="107"/>
        <v>5.841477355957031E-2</v>
      </c>
      <c r="I217" s="24">
        <f t="shared" si="108"/>
        <v>3.1051155700683596E-3</v>
      </c>
      <c r="J217" s="24">
        <f t="shared" si="109"/>
        <v>6.2021484374999991E-2</v>
      </c>
      <c r="K217" s="24">
        <f t="shared" si="110"/>
        <v>0.19732312011718753</v>
      </c>
      <c r="L217" s="24">
        <f t="shared" si="111"/>
        <v>0.32086449362182617</v>
      </c>
      <c r="N217" s="25">
        <f t="shared" si="112"/>
        <v>1.1882117189822316E-3</v>
      </c>
      <c r="O217" s="25">
        <f t="shared" si="113"/>
        <v>3.4988155523078671E-3</v>
      </c>
      <c r="P217" s="26">
        <f t="shared" si="118"/>
        <v>4.6870272712900988E-3</v>
      </c>
      <c r="R217" s="24">
        <f t="shared" si="114"/>
        <v>264.71644683837894</v>
      </c>
      <c r="S217" s="24">
        <f t="shared" si="115"/>
        <v>16.935346215820314</v>
      </c>
      <c r="T217" s="24">
        <f t="shared" si="116"/>
        <v>628.68916625976556</v>
      </c>
      <c r="U217" s="24">
        <f t="shared" si="117"/>
        <v>679.27335205078134</v>
      </c>
      <c r="V217" s="24">
        <f t="shared" si="119"/>
        <v>1589.6143113647461</v>
      </c>
    </row>
    <row r="218" spans="2:22" x14ac:dyDescent="0.55000000000000004">
      <c r="B218">
        <v>100</v>
      </c>
      <c r="C218">
        <v>9535699</v>
      </c>
      <c r="D218">
        <v>187047630</v>
      </c>
      <c r="E218">
        <v>437412</v>
      </c>
      <c r="F218">
        <v>620812</v>
      </c>
      <c r="G218">
        <v>100</v>
      </c>
      <c r="H218" s="24">
        <f t="shared" si="107"/>
        <v>5.8739154052734388E-2</v>
      </c>
      <c r="I218" s="24">
        <f t="shared" si="108"/>
        <v>3.1035331115722661E-3</v>
      </c>
      <c r="J218" s="24">
        <f t="shared" si="109"/>
        <v>9.3074707031249995E-2</v>
      </c>
      <c r="K218" s="24">
        <f t="shared" si="110"/>
        <v>0.18974414062499997</v>
      </c>
      <c r="L218" s="24">
        <f t="shared" si="111"/>
        <v>0.34466153482055661</v>
      </c>
      <c r="N218" s="25">
        <f t="shared" si="112"/>
        <v>1.7834022916231066E-3</v>
      </c>
      <c r="O218" s="25">
        <f t="shared" si="113"/>
        <v>3.3649406999406314E-3</v>
      </c>
      <c r="P218" s="26">
        <f t="shared" si="118"/>
        <v>5.1483429915637376E-3</v>
      </c>
      <c r="R218" s="24">
        <f t="shared" si="114"/>
        <v>282.33819305419922</v>
      </c>
      <c r="S218" s="24">
        <f t="shared" si="115"/>
        <v>17.866406149291993</v>
      </c>
      <c r="T218" s="24">
        <f t="shared" si="116"/>
        <v>656.6115783691406</v>
      </c>
      <c r="U218" s="24">
        <f t="shared" si="117"/>
        <v>709.44239501953132</v>
      </c>
      <c r="V218" s="24">
        <f t="shared" si="119"/>
        <v>1666.2585725921631</v>
      </c>
    </row>
    <row r="219" spans="2:22" x14ac:dyDescent="0.55000000000000004">
      <c r="B219">
        <v>105</v>
      </c>
      <c r="C219">
        <v>10111430</v>
      </c>
      <c r="D219">
        <v>196301791</v>
      </c>
      <c r="E219">
        <v>446404</v>
      </c>
      <c r="F219">
        <v>652138</v>
      </c>
      <c r="G219">
        <v>105</v>
      </c>
      <c r="H219" s="24">
        <f t="shared" si="107"/>
        <v>5.7980722045898443E-2</v>
      </c>
      <c r="I219" s="24">
        <f t="shared" si="108"/>
        <v>3.1065603942871094E-3</v>
      </c>
      <c r="J219" s="24">
        <f t="shared" si="109"/>
        <v>4.7748046874999998E-2</v>
      </c>
      <c r="K219" s="24">
        <f t="shared" si="110"/>
        <v>0.17972680664062501</v>
      </c>
      <c r="L219" s="24">
        <f t="shared" si="111"/>
        <v>0.28856213595581059</v>
      </c>
      <c r="N219" s="25">
        <f t="shared" si="112"/>
        <v>9.1476081324189519E-4</v>
      </c>
      <c r="O219" s="25">
        <f t="shared" si="113"/>
        <v>3.1868101907935511E-3</v>
      </c>
      <c r="P219" s="26">
        <f t="shared" si="118"/>
        <v>4.1015710040354465E-3</v>
      </c>
      <c r="R219" s="24">
        <f t="shared" si="114"/>
        <v>299.7324096679688</v>
      </c>
      <c r="S219" s="24">
        <f t="shared" si="115"/>
        <v>18.798374267578126</v>
      </c>
      <c r="T219" s="24">
        <f t="shared" si="116"/>
        <v>670.93599243164056</v>
      </c>
      <c r="U219" s="24">
        <f t="shared" si="117"/>
        <v>724.91934814453134</v>
      </c>
      <c r="V219" s="24">
        <f t="shared" si="119"/>
        <v>1714.3861245117189</v>
      </c>
    </row>
    <row r="220" spans="2:22" x14ac:dyDescent="0.55000000000000004">
      <c r="B220">
        <v>110</v>
      </c>
      <c r="C220">
        <v>10677747</v>
      </c>
      <c r="D220">
        <v>205564875</v>
      </c>
      <c r="E220">
        <v>456078</v>
      </c>
      <c r="F220">
        <v>682150</v>
      </c>
      <c r="G220">
        <v>110</v>
      </c>
      <c r="H220" s="24">
        <f t="shared" si="107"/>
        <v>5.7032656860351569E-2</v>
      </c>
      <c r="I220" s="24">
        <f t="shared" si="108"/>
        <v>3.1095557861328125E-3</v>
      </c>
      <c r="J220" s="24">
        <f t="shared" si="109"/>
        <v>5.1369506835937488E-2</v>
      </c>
      <c r="K220" s="24">
        <f t="shared" si="110"/>
        <v>0.17218798828124998</v>
      </c>
      <c r="L220" s="24">
        <f t="shared" si="111"/>
        <v>0.28369970776367182</v>
      </c>
      <c r="N220" s="25">
        <f t="shared" si="112"/>
        <v>9.8419018615681676E-4</v>
      </c>
      <c r="O220" s="25">
        <f t="shared" si="113"/>
        <v>3.0532888016268742E-3</v>
      </c>
      <c r="P220" s="26">
        <f t="shared" si="118"/>
        <v>4.0374789877836905E-3</v>
      </c>
      <c r="R220" s="24">
        <f t="shared" si="114"/>
        <v>316.84220672607421</v>
      </c>
      <c r="S220" s="24">
        <f t="shared" si="115"/>
        <v>19.731241003417971</v>
      </c>
      <c r="T220" s="24">
        <f t="shared" si="116"/>
        <v>686.34684448242183</v>
      </c>
      <c r="U220" s="24">
        <f t="shared" si="117"/>
        <v>741.57015380859377</v>
      </c>
      <c r="V220" s="24">
        <f t="shared" si="119"/>
        <v>1764.4904460205078</v>
      </c>
    </row>
    <row r="221" spans="2:22" x14ac:dyDescent="0.55000000000000004">
      <c r="B221">
        <v>115</v>
      </c>
      <c r="C221">
        <v>11239487</v>
      </c>
      <c r="D221">
        <v>214832966</v>
      </c>
      <c r="E221">
        <v>472545</v>
      </c>
      <c r="F221">
        <v>711481</v>
      </c>
      <c r="G221">
        <v>115</v>
      </c>
      <c r="H221" s="24">
        <f t="shared" si="107"/>
        <v>5.6571716308593763E-2</v>
      </c>
      <c r="I221" s="24">
        <f>(D221-D220)*0.0011*3/32768/300</f>
        <v>3.1112366027832034E-3</v>
      </c>
      <c r="J221" s="24">
        <f>(E221-E220)*17.4*3/32768/300</f>
        <v>8.7440734863281244E-2</v>
      </c>
      <c r="K221" s="24">
        <f>(F221-F220)*18.8*3/327680/30</f>
        <v>0.16828088378906253</v>
      </c>
      <c r="L221" s="24">
        <f t="shared" si="111"/>
        <v>0.3154045715637207</v>
      </c>
      <c r="N221" s="25">
        <f t="shared" si="112"/>
        <v>1.6752068270553177E-3</v>
      </c>
      <c r="O221" s="25">
        <f t="shared" si="113"/>
        <v>2.9838763250354967E-3</v>
      </c>
      <c r="P221" s="26">
        <f t="shared" si="118"/>
        <v>4.6590831520908144E-3</v>
      </c>
      <c r="R221" s="24">
        <f t="shared" si="114"/>
        <v>333.81372161865238</v>
      </c>
      <c r="S221" s="24">
        <f t="shared" si="115"/>
        <v>20.664611984252929</v>
      </c>
      <c r="T221" s="24">
        <f t="shared" si="116"/>
        <v>712.57906494140616</v>
      </c>
      <c r="U221" s="24">
        <f t="shared" si="117"/>
        <v>769.91301269531255</v>
      </c>
      <c r="V221" s="24">
        <f t="shared" si="119"/>
        <v>1836.9704112396241</v>
      </c>
    </row>
    <row r="222" spans="2:22" x14ac:dyDescent="0.55000000000000004">
      <c r="L222" s="21">
        <f>AVERAGE(L200:L221)</f>
        <v>0.32552159313132545</v>
      </c>
    </row>
    <row r="225" spans="1:22" s="8" customFormat="1" x14ac:dyDescent="0.55000000000000004">
      <c r="A225" s="7"/>
      <c r="C225" s="9" t="s">
        <v>1234</v>
      </c>
      <c r="D225" s="9"/>
      <c r="E225" s="9"/>
      <c r="F225" s="9"/>
      <c r="H225" s="10"/>
      <c r="I225" s="10"/>
      <c r="J225" s="10"/>
      <c r="K225" s="10"/>
      <c r="L225" s="11"/>
      <c r="N225" s="12"/>
      <c r="O225" s="13"/>
      <c r="P225" s="13"/>
      <c r="R225" s="14"/>
      <c r="S225" s="14"/>
      <c r="T225" s="14"/>
      <c r="U225" s="14"/>
      <c r="V225" s="15"/>
    </row>
    <row r="226" spans="1:22" s="8" customFormat="1" x14ac:dyDescent="0.55000000000000004">
      <c r="A226" s="7"/>
      <c r="C226" s="8" t="s">
        <v>1235</v>
      </c>
      <c r="D226" s="8" t="s">
        <v>1236</v>
      </c>
      <c r="E226" s="8" t="s">
        <v>1237</v>
      </c>
      <c r="F226" s="8" t="s">
        <v>1238</v>
      </c>
      <c r="H226" s="10" t="s">
        <v>1239</v>
      </c>
      <c r="I226" s="10"/>
      <c r="J226" s="10"/>
      <c r="K226" s="10"/>
      <c r="L226" s="11"/>
      <c r="N226" s="12" t="s">
        <v>1240</v>
      </c>
      <c r="O226" s="13"/>
      <c r="P226" s="13"/>
      <c r="R226" s="16" t="s">
        <v>1241</v>
      </c>
      <c r="S226" s="17"/>
      <c r="T226" s="17"/>
      <c r="U226" s="17"/>
      <c r="V226" s="18"/>
    </row>
    <row r="227" spans="1:22" ht="15.75" customHeight="1" x14ac:dyDescent="0.55000000000000004">
      <c r="A227" s="19" t="s">
        <v>1254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1243</v>
      </c>
      <c r="H227" s="21" t="s">
        <v>1228</v>
      </c>
      <c r="I227" s="21" t="s">
        <v>1229</v>
      </c>
      <c r="J227" s="21" t="s">
        <v>1244</v>
      </c>
      <c r="K227" s="21" t="s">
        <v>1245</v>
      </c>
      <c r="L227" s="21" t="s">
        <v>1246</v>
      </c>
      <c r="M227" s="21" t="s">
        <v>1243</v>
      </c>
      <c r="N227" s="22" t="s">
        <v>1244</v>
      </c>
      <c r="O227" s="22" t="s">
        <v>1245</v>
      </c>
      <c r="P227" s="23" t="s">
        <v>1246</v>
      </c>
      <c r="Q227" s="21"/>
      <c r="R227" s="21" t="s">
        <v>1228</v>
      </c>
      <c r="S227" s="21" t="s">
        <v>1229</v>
      </c>
      <c r="T227" s="21" t="s">
        <v>1244</v>
      </c>
      <c r="U227" s="21" t="s">
        <v>1245</v>
      </c>
      <c r="V227" s="21" t="s">
        <v>1246</v>
      </c>
    </row>
    <row r="228" spans="1:22" x14ac:dyDescent="0.55000000000000004">
      <c r="A228" s="19"/>
      <c r="B228">
        <v>10</v>
      </c>
      <c r="C228">
        <v>639279</v>
      </c>
      <c r="D228">
        <v>19018353</v>
      </c>
      <c r="E228">
        <v>87613</v>
      </c>
      <c r="F228">
        <v>145683</v>
      </c>
      <c r="G228">
        <v>10</v>
      </c>
      <c r="H228" s="24">
        <f>(C228-C227)*0.33*3/32768/300</f>
        <v>4.5737951660156248E-2</v>
      </c>
      <c r="I228" s="24">
        <f>(D228-D227)*0.0011*3/327680/30</f>
        <v>3.1466116333007813E-3</v>
      </c>
      <c r="J228" s="24">
        <f>(E228-E227)*17.4*3/327680/30</f>
        <v>0.33674267578124994</v>
      </c>
      <c r="K228" s="24">
        <f>(F228-F227)*18.8*3/327680/30</f>
        <v>0.27718640136718753</v>
      </c>
      <c r="L228" s="24">
        <f>SUM(H228:K228)</f>
        <v>0.6628136404418945</v>
      </c>
      <c r="M228">
        <v>10</v>
      </c>
      <c r="N228" s="25">
        <f>(E228-E227)/(C228-C227+D228-D227)</f>
        <v>6.452824759245206E-3</v>
      </c>
      <c r="O228" s="25">
        <f>(F228-F227)/(C228-C227+D228-D227)</f>
        <v>4.9160357416647791E-3</v>
      </c>
      <c r="P228" s="26">
        <f t="shared" ref="P228:P232" si="120">SUM(N228:O228)</f>
        <v>1.1368860500909985E-2</v>
      </c>
      <c r="Q228">
        <v>10</v>
      </c>
      <c r="R228" s="24">
        <f>(C228-C$3)*0.33*3/32768</f>
        <v>13.555972595214843</v>
      </c>
      <c r="S228" s="24">
        <f>(D228-D$3)*0.0011*3/32768</f>
        <v>0.94451240844726581</v>
      </c>
      <c r="T228" s="24">
        <f>(E228-E$3)*17.4*3/32768</f>
        <v>99.375622558593733</v>
      </c>
      <c r="U228" s="24">
        <f>(E228-E$3)*18.8*3/32768</f>
        <v>107.37136230468751</v>
      </c>
      <c r="V228" s="24">
        <f t="shared" ref="V228:V232" si="121">SUM(R228:U228)</f>
        <v>221.24746986694333</v>
      </c>
    </row>
    <row r="229" spans="1:22" x14ac:dyDescent="0.55000000000000004">
      <c r="A229" s="19"/>
      <c r="B229">
        <v>15</v>
      </c>
      <c r="C229">
        <v>977180</v>
      </c>
      <c r="D229">
        <v>28508321</v>
      </c>
      <c r="E229">
        <v>89513</v>
      </c>
      <c r="F229">
        <v>152821</v>
      </c>
      <c r="G229">
        <v>15</v>
      </c>
      <c r="H229" s="24">
        <f t="shared" ref="H229:H249" si="122">(C229-C228)*0.33*3/32768/300</f>
        <v>3.4029336547851563E-2</v>
      </c>
      <c r="I229" s="24">
        <f t="shared" ref="I229:I248" si="123">(D229-D228)*0.0011*3/327680/30</f>
        <v>3.1857192382812498E-3</v>
      </c>
      <c r="J229" s="24">
        <f t="shared" ref="J229:J248" si="124">(E229-E228)*17.4*3/327680/30</f>
        <v>1.0089111328125001E-2</v>
      </c>
      <c r="K229" s="24">
        <f t="shared" ref="K229:K248" si="125">(F229-F228)*18.8*3/327680/30</f>
        <v>4.0952880859374992E-2</v>
      </c>
      <c r="L229" s="24">
        <f t="shared" ref="L229:L249" si="126">SUM(H229:K229)</f>
        <v>8.8257047973632818E-2</v>
      </c>
      <c r="M229">
        <v>15</v>
      </c>
      <c r="N229" s="25">
        <f t="shared" ref="N229:N249" si="127">(E229-E228)/(C229-C228+D229-D228)</f>
        <v>1.9332777024195174E-4</v>
      </c>
      <c r="O229" s="25">
        <f t="shared" ref="O229:O249" si="128">(F229-F228)/(C229-C228+D229-D228)</f>
        <v>7.2630190736160604E-4</v>
      </c>
      <c r="P229" s="26">
        <f t="shared" si="120"/>
        <v>9.1962967760355783E-4</v>
      </c>
      <c r="Q229">
        <v>15</v>
      </c>
      <c r="R229" s="24">
        <f t="shared" ref="R229:R249" si="129">(C229-C$3)*0.33*3/32768</f>
        <v>23.764773559570315</v>
      </c>
      <c r="S229" s="24">
        <f t="shared" ref="S229:S249" si="130">(D229-D$3)*0.0011*3/32768</f>
        <v>1.9002281799316407</v>
      </c>
      <c r="T229" s="24">
        <f t="shared" ref="T229:T249" si="131">(E229-E$3)*17.4*3/32768</f>
        <v>102.40235595703123</v>
      </c>
      <c r="U229" s="24">
        <f t="shared" ref="U229:U249" si="132">(E229-E$3)*18.8*3/32768</f>
        <v>110.64162597656251</v>
      </c>
      <c r="V229" s="24">
        <f t="shared" si="121"/>
        <v>238.7089836730957</v>
      </c>
    </row>
    <row r="230" spans="1:22" x14ac:dyDescent="0.55000000000000004">
      <c r="A230" s="19"/>
      <c r="B230">
        <v>20</v>
      </c>
      <c r="C230">
        <v>1413527</v>
      </c>
      <c r="D230">
        <v>37900982</v>
      </c>
      <c r="E230">
        <v>166649</v>
      </c>
      <c r="F230">
        <v>190906</v>
      </c>
      <c r="G230">
        <v>20</v>
      </c>
      <c r="H230" s="24">
        <f t="shared" si="122"/>
        <v>4.3943637084960942E-2</v>
      </c>
      <c r="I230" s="24">
        <f t="shared" si="123"/>
        <v>3.1530539245605473E-3</v>
      </c>
      <c r="J230" s="24">
        <f t="shared" si="124"/>
        <v>0.40959667968749996</v>
      </c>
      <c r="K230" s="24">
        <f t="shared" si="125"/>
        <v>0.21850524902343749</v>
      </c>
      <c r="L230" s="24">
        <f t="shared" si="126"/>
        <v>0.67519861972045891</v>
      </c>
      <c r="M230">
        <v>20</v>
      </c>
      <c r="N230" s="25">
        <f t="shared" si="127"/>
        <v>7.8477909469602623E-3</v>
      </c>
      <c r="O230" s="25">
        <f t="shared" si="128"/>
        <v>3.8747552143614085E-3</v>
      </c>
      <c r="P230" s="26">
        <f t="shared" si="120"/>
        <v>1.1722546161321672E-2</v>
      </c>
      <c r="Q230">
        <v>20</v>
      </c>
      <c r="R230" s="24">
        <f t="shared" si="129"/>
        <v>36.947864685058597</v>
      </c>
      <c r="S230" s="24">
        <f t="shared" si="130"/>
        <v>2.8461443572998046</v>
      </c>
      <c r="T230" s="24">
        <f t="shared" si="131"/>
        <v>225.28135986328124</v>
      </c>
      <c r="U230" s="24">
        <f t="shared" si="132"/>
        <v>243.40744628906248</v>
      </c>
      <c r="V230" s="24">
        <f t="shared" si="121"/>
        <v>508.48281519470214</v>
      </c>
    </row>
    <row r="231" spans="1:22" x14ac:dyDescent="0.55000000000000004">
      <c r="A231" s="19"/>
      <c r="B231">
        <v>25</v>
      </c>
      <c r="C231">
        <v>1902932</v>
      </c>
      <c r="D231">
        <v>47241762</v>
      </c>
      <c r="E231">
        <v>238161</v>
      </c>
      <c r="F231">
        <v>232794</v>
      </c>
      <c r="G231">
        <v>25</v>
      </c>
      <c r="H231" s="24">
        <f t="shared" si="122"/>
        <v>4.928700256347656E-2</v>
      </c>
      <c r="I231" s="24">
        <f t="shared" si="123"/>
        <v>3.1356378173828126E-3</v>
      </c>
      <c r="J231" s="24">
        <f t="shared" si="124"/>
        <v>0.37973291015624994</v>
      </c>
      <c r="K231" s="24">
        <f t="shared" si="125"/>
        <v>0.24032421875000001</v>
      </c>
      <c r="L231" s="24">
        <f t="shared" si="126"/>
        <v>0.67247976928710929</v>
      </c>
      <c r="M231">
        <v>25</v>
      </c>
      <c r="N231" s="25">
        <f t="shared" si="127"/>
        <v>7.2747359281641194E-3</v>
      </c>
      <c r="O231" s="25">
        <f t="shared" si="128"/>
        <v>4.2611609038893982E-3</v>
      </c>
      <c r="P231" s="26">
        <f t="shared" si="120"/>
        <v>1.1535896832053517E-2</v>
      </c>
      <c r="Q231">
        <v>25</v>
      </c>
      <c r="R231" s="24">
        <f t="shared" si="129"/>
        <v>51.733965454101565</v>
      </c>
      <c r="S231" s="24">
        <f t="shared" si="130"/>
        <v>3.7868357025146486</v>
      </c>
      <c r="T231" s="24">
        <f t="shared" si="131"/>
        <v>339.20123291015619</v>
      </c>
      <c r="U231" s="24">
        <f t="shared" si="132"/>
        <v>366.4932861328125</v>
      </c>
      <c r="V231" s="24">
        <f t="shared" si="121"/>
        <v>761.21532019958488</v>
      </c>
    </row>
    <row r="232" spans="1:22" x14ac:dyDescent="0.55000000000000004">
      <c r="A232" s="19"/>
      <c r="B232">
        <v>30</v>
      </c>
      <c r="C232">
        <v>2262059</v>
      </c>
      <c r="D232">
        <v>56712672</v>
      </c>
      <c r="E232">
        <v>240061</v>
      </c>
      <c r="F232">
        <v>239907</v>
      </c>
      <c r="G232">
        <v>30</v>
      </c>
      <c r="H232" s="24">
        <f t="shared" si="122"/>
        <v>3.6166964721679684E-2</v>
      </c>
      <c r="I232" s="24">
        <f t="shared" si="123"/>
        <v>3.1793215942382816E-3</v>
      </c>
      <c r="J232" s="24">
        <f t="shared" si="124"/>
        <v>1.0089111328125001E-2</v>
      </c>
      <c r="K232" s="24">
        <f t="shared" si="125"/>
        <v>4.080944824218749E-2</v>
      </c>
      <c r="L232" s="24">
        <f t="shared" si="126"/>
        <v>9.0244845886230454E-2</v>
      </c>
      <c r="M232">
        <v>30</v>
      </c>
      <c r="N232" s="25">
        <f t="shared" si="127"/>
        <v>1.9328513209055062E-4</v>
      </c>
      <c r="O232" s="25">
        <f t="shared" si="128"/>
        <v>7.2359849713688764E-4</v>
      </c>
      <c r="P232" s="26">
        <f t="shared" si="120"/>
        <v>9.1688362922743823E-4</v>
      </c>
      <c r="Q232">
        <v>30</v>
      </c>
      <c r="R232" s="24">
        <f t="shared" si="129"/>
        <v>62.58405487060547</v>
      </c>
      <c r="S232" s="24">
        <f t="shared" si="130"/>
        <v>4.7406321807861334</v>
      </c>
      <c r="T232" s="24">
        <f t="shared" si="131"/>
        <v>342.22796630859369</v>
      </c>
      <c r="U232" s="24">
        <f t="shared" si="132"/>
        <v>369.7635498046875</v>
      </c>
      <c r="V232" s="24">
        <f t="shared" si="121"/>
        <v>779.31620316467274</v>
      </c>
    </row>
    <row r="233" spans="1:22" x14ac:dyDescent="0.55000000000000004">
      <c r="B233">
        <v>35</v>
      </c>
      <c r="C233">
        <v>2765577</v>
      </c>
      <c r="D233">
        <v>66036874</v>
      </c>
      <c r="E233">
        <v>333408</v>
      </c>
      <c r="F233">
        <v>301378</v>
      </c>
      <c r="G233">
        <v>35</v>
      </c>
      <c r="H233" s="24">
        <f t="shared" si="122"/>
        <v>5.0708294677734377E-2</v>
      </c>
      <c r="I233" s="24">
        <f t="shared" si="123"/>
        <v>3.1300726928710936E-3</v>
      </c>
      <c r="J233" s="24">
        <f t="shared" si="124"/>
        <v>0.49567803955078121</v>
      </c>
      <c r="K233" s="24">
        <f t="shared" si="125"/>
        <v>0.35267785644531258</v>
      </c>
      <c r="L233" s="24">
        <f t="shared" si="126"/>
        <v>0.90219426336669928</v>
      </c>
      <c r="N233" s="25">
        <f t="shared" si="127"/>
        <v>9.4983373559686269E-3</v>
      </c>
      <c r="O233" s="25">
        <f t="shared" si="128"/>
        <v>6.2548587057832334E-3</v>
      </c>
      <c r="P233" s="26">
        <f t="shared" ref="P233:P249" si="133">SUM(N233:O233)</f>
        <v>1.5753196061751861E-2</v>
      </c>
      <c r="R233" s="24">
        <f t="shared" si="129"/>
        <v>77.796543273925792</v>
      </c>
      <c r="S233" s="24">
        <f t="shared" si="130"/>
        <v>5.6796539886474608</v>
      </c>
      <c r="T233" s="24">
        <f t="shared" si="131"/>
        <v>490.93137817382808</v>
      </c>
      <c r="U233" s="24">
        <f t="shared" si="132"/>
        <v>530.43160400390627</v>
      </c>
      <c r="V233" s="24">
        <f t="shared" ref="V233:V249" si="134">SUM(R233:U233)</f>
        <v>1104.8391794403076</v>
      </c>
    </row>
    <row r="234" spans="1:22" x14ac:dyDescent="0.55000000000000004">
      <c r="B234">
        <v>40</v>
      </c>
      <c r="C234">
        <v>3177985</v>
      </c>
      <c r="D234">
        <v>75454410</v>
      </c>
      <c r="E234">
        <v>342167</v>
      </c>
      <c r="F234">
        <v>310756</v>
      </c>
      <c r="G234">
        <v>40</v>
      </c>
      <c r="H234" s="24">
        <f t="shared" si="122"/>
        <v>4.1532788085937501E-2</v>
      </c>
      <c r="I234" s="24">
        <f t="shared" si="123"/>
        <v>3.1614042968750003E-3</v>
      </c>
      <c r="J234" s="24">
        <f t="shared" si="124"/>
        <v>4.6510803222656244E-2</v>
      </c>
      <c r="K234" s="24">
        <f t="shared" si="125"/>
        <v>5.3804443359374995E-2</v>
      </c>
      <c r="L234" s="24">
        <f t="shared" si="126"/>
        <v>0.14500943896484375</v>
      </c>
      <c r="N234" s="25">
        <f t="shared" si="127"/>
        <v>8.9105288900933721E-4</v>
      </c>
      <c r="O234" s="25">
        <f t="shared" si="128"/>
        <v>9.5402374621869667E-4</v>
      </c>
      <c r="P234" s="26">
        <f t="shared" si="133"/>
        <v>1.845076635228034E-3</v>
      </c>
      <c r="R234" s="24">
        <f t="shared" si="129"/>
        <v>90.25637969970704</v>
      </c>
      <c r="S234" s="24">
        <f t="shared" si="130"/>
        <v>6.6280752777099616</v>
      </c>
      <c r="T234" s="24">
        <f t="shared" si="131"/>
        <v>504.88461914062498</v>
      </c>
      <c r="U234" s="24">
        <f t="shared" si="132"/>
        <v>545.50751953124995</v>
      </c>
      <c r="V234" s="24">
        <f t="shared" si="134"/>
        <v>1147.276593649292</v>
      </c>
    </row>
    <row r="235" spans="1:22" x14ac:dyDescent="0.55000000000000004">
      <c r="B235">
        <v>45</v>
      </c>
      <c r="C235">
        <v>3574511</v>
      </c>
      <c r="D235">
        <v>84887730</v>
      </c>
      <c r="E235">
        <v>344056</v>
      </c>
      <c r="F235">
        <v>317917</v>
      </c>
      <c r="G235">
        <v>45</v>
      </c>
      <c r="H235" s="24">
        <f t="shared" si="122"/>
        <v>3.9933343505859371E-2</v>
      </c>
      <c r="I235" s="24">
        <f t="shared" si="123"/>
        <v>3.1667028808593746E-3</v>
      </c>
      <c r="J235" s="24">
        <f t="shared" si="124"/>
        <v>1.0030700683593748E-2</v>
      </c>
      <c r="K235" s="24">
        <f t="shared" si="125"/>
        <v>4.1084838867187501E-2</v>
      </c>
      <c r="L235" s="24">
        <f t="shared" si="126"/>
        <v>9.4215585937499985E-2</v>
      </c>
      <c r="N235" s="25">
        <f t="shared" si="127"/>
        <v>1.921698468114353E-4</v>
      </c>
      <c r="O235" s="25">
        <f t="shared" si="128"/>
        <v>7.284956447944352E-4</v>
      </c>
      <c r="P235" s="26">
        <f t="shared" si="133"/>
        <v>9.2066549160587047E-4</v>
      </c>
      <c r="R235" s="24">
        <f t="shared" si="129"/>
        <v>102.23638275146486</v>
      </c>
      <c r="S235" s="24">
        <f t="shared" si="130"/>
        <v>7.5780861419677743</v>
      </c>
      <c r="T235" s="24">
        <f t="shared" si="131"/>
        <v>507.89382934570313</v>
      </c>
      <c r="U235" s="24">
        <f t="shared" si="132"/>
        <v>548.75885009765625</v>
      </c>
      <c r="V235" s="24">
        <f t="shared" si="134"/>
        <v>1166.467148336792</v>
      </c>
    </row>
    <row r="236" spans="1:22" x14ac:dyDescent="0.55000000000000004">
      <c r="B236">
        <v>50</v>
      </c>
      <c r="C236">
        <v>4070568</v>
      </c>
      <c r="D236">
        <v>94219336</v>
      </c>
      <c r="E236">
        <v>378057</v>
      </c>
      <c r="F236">
        <v>343185</v>
      </c>
      <c r="G236">
        <v>50</v>
      </c>
      <c r="H236" s="24">
        <f t="shared" si="122"/>
        <v>4.9956912231445313E-2</v>
      </c>
      <c r="I236" s="24">
        <f t="shared" si="123"/>
        <v>3.1325581665039063E-3</v>
      </c>
      <c r="J236" s="24">
        <f t="shared" si="124"/>
        <v>0.18054730224609372</v>
      </c>
      <c r="K236" s="24">
        <f t="shared" si="125"/>
        <v>0.14497021484375003</v>
      </c>
      <c r="L236" s="24">
        <f t="shared" si="126"/>
        <v>0.37860698748779298</v>
      </c>
      <c r="N236" s="25">
        <f t="shared" si="127"/>
        <v>3.4597238427894811E-3</v>
      </c>
      <c r="O236" s="25">
        <f t="shared" si="128"/>
        <v>2.5711097338197292E-3</v>
      </c>
      <c r="P236" s="26">
        <f t="shared" si="133"/>
        <v>6.0308335766092102E-3</v>
      </c>
      <c r="R236" s="24">
        <f t="shared" si="129"/>
        <v>117.22345642089843</v>
      </c>
      <c r="S236" s="24">
        <f t="shared" si="130"/>
        <v>8.5178535919189464</v>
      </c>
      <c r="T236" s="24">
        <f t="shared" si="131"/>
        <v>562.05802001953123</v>
      </c>
      <c r="U236" s="24">
        <f t="shared" si="132"/>
        <v>607.28107910156245</v>
      </c>
      <c r="V236" s="24">
        <f t="shared" si="134"/>
        <v>1295.080409133911</v>
      </c>
    </row>
    <row r="237" spans="1:22" x14ac:dyDescent="0.55000000000000004">
      <c r="B237">
        <v>55</v>
      </c>
      <c r="C237">
        <v>4509046</v>
      </c>
      <c r="D237">
        <v>103608647</v>
      </c>
      <c r="E237">
        <v>379987</v>
      </c>
      <c r="F237">
        <v>351985</v>
      </c>
      <c r="G237">
        <v>55</v>
      </c>
      <c r="H237" s="24">
        <f t="shared" si="122"/>
        <v>4.4158245849609382E-2</v>
      </c>
      <c r="I237" s="24">
        <f t="shared" si="123"/>
        <v>3.151929351806641E-3</v>
      </c>
      <c r="J237" s="24">
        <f t="shared" si="124"/>
        <v>1.02484130859375E-2</v>
      </c>
      <c r="K237" s="24">
        <f t="shared" si="125"/>
        <v>5.0488281250000003E-2</v>
      </c>
      <c r="L237" s="24">
        <f t="shared" si="126"/>
        <v>0.10804686953735353</v>
      </c>
      <c r="N237" s="25">
        <f t="shared" si="127"/>
        <v>1.9638191255428865E-4</v>
      </c>
      <c r="O237" s="25">
        <f t="shared" si="128"/>
        <v>8.9542011941851822E-4</v>
      </c>
      <c r="P237" s="26">
        <f t="shared" si="133"/>
        <v>1.0918020319728068E-3</v>
      </c>
      <c r="R237" s="24">
        <f t="shared" si="129"/>
        <v>130.47093017578123</v>
      </c>
      <c r="S237" s="24">
        <f t="shared" si="130"/>
        <v>9.463432397460938</v>
      </c>
      <c r="T237" s="24">
        <f t="shared" si="131"/>
        <v>565.13254394531248</v>
      </c>
      <c r="U237" s="24">
        <f t="shared" si="132"/>
        <v>610.60297851562495</v>
      </c>
      <c r="V237" s="24">
        <f t="shared" si="134"/>
        <v>1315.6698850341795</v>
      </c>
    </row>
    <row r="238" spans="1:22" x14ac:dyDescent="0.55000000000000004">
      <c r="B238">
        <v>60</v>
      </c>
      <c r="C238">
        <v>5097640</v>
      </c>
      <c r="D238">
        <v>112850152</v>
      </c>
      <c r="E238">
        <v>451192</v>
      </c>
      <c r="F238">
        <v>392732</v>
      </c>
      <c r="G238">
        <v>60</v>
      </c>
      <c r="H238" s="24">
        <f t="shared" si="122"/>
        <v>5.9276129150390627E-2</v>
      </c>
      <c r="I238" s="24">
        <f t="shared" si="123"/>
        <v>3.1023118591308597E-3</v>
      </c>
      <c r="J238" s="24">
        <f t="shared" si="124"/>
        <v>0.37810272216796875</v>
      </c>
      <c r="K238" s="24">
        <f t="shared" si="125"/>
        <v>0.23377795410156249</v>
      </c>
      <c r="L238" s="24">
        <f t="shared" si="126"/>
        <v>0.67425911727905274</v>
      </c>
      <c r="N238" s="25">
        <f t="shared" si="127"/>
        <v>7.24356896100436E-3</v>
      </c>
      <c r="O238" s="25">
        <f t="shared" si="128"/>
        <v>4.1451261070717602E-3</v>
      </c>
      <c r="P238" s="26">
        <f t="shared" si="133"/>
        <v>1.138869506807612E-2</v>
      </c>
      <c r="R238" s="24">
        <f t="shared" si="129"/>
        <v>148.25376892089844</v>
      </c>
      <c r="S238" s="24">
        <f t="shared" si="130"/>
        <v>10.394125955200195</v>
      </c>
      <c r="T238" s="24">
        <f t="shared" si="131"/>
        <v>678.5633605957031</v>
      </c>
      <c r="U238" s="24">
        <f t="shared" si="132"/>
        <v>733.16041259765632</v>
      </c>
      <c r="V238" s="24">
        <f t="shared" si="134"/>
        <v>1570.3716680694579</v>
      </c>
    </row>
    <row r="239" spans="1:22" x14ac:dyDescent="0.55000000000000004">
      <c r="B239">
        <v>65</v>
      </c>
      <c r="C239">
        <v>5648804</v>
      </c>
      <c r="D239">
        <v>122128852</v>
      </c>
      <c r="E239">
        <v>461449</v>
      </c>
      <c r="F239">
        <v>419867</v>
      </c>
      <c r="G239">
        <v>65</v>
      </c>
      <c r="H239" s="24">
        <f t="shared" si="122"/>
        <v>5.5506628417968745E-2</v>
      </c>
      <c r="I239" s="24">
        <f t="shared" si="123"/>
        <v>3.1147979736328127E-3</v>
      </c>
      <c r="J239" s="24">
        <f t="shared" si="124"/>
        <v>5.4465270996093745E-2</v>
      </c>
      <c r="K239" s="24">
        <f t="shared" si="125"/>
        <v>0.1556817626953125</v>
      </c>
      <c r="L239" s="24">
        <f t="shared" si="126"/>
        <v>0.26876846008300781</v>
      </c>
      <c r="N239" s="25">
        <f t="shared" si="127"/>
        <v>1.0434528900908496E-3</v>
      </c>
      <c r="O239" s="25">
        <f t="shared" si="128"/>
        <v>2.7604654550663164E-3</v>
      </c>
      <c r="P239" s="26">
        <f t="shared" si="133"/>
        <v>3.8039183451571658E-3</v>
      </c>
      <c r="R239" s="24">
        <f t="shared" si="129"/>
        <v>164.90575744628907</v>
      </c>
      <c r="S239" s="24">
        <f t="shared" si="130"/>
        <v>11.32856534729004</v>
      </c>
      <c r="T239" s="24">
        <f t="shared" si="131"/>
        <v>694.90294189453118</v>
      </c>
      <c r="U239" s="24">
        <f t="shared" si="132"/>
        <v>750.81467285156259</v>
      </c>
      <c r="V239" s="24">
        <f t="shared" si="134"/>
        <v>1621.9519375396728</v>
      </c>
    </row>
    <row r="240" spans="1:22" x14ac:dyDescent="0.55000000000000004">
      <c r="B240">
        <v>70</v>
      </c>
      <c r="C240">
        <v>6200109</v>
      </c>
      <c r="D240">
        <v>131407071</v>
      </c>
      <c r="E240">
        <v>471194</v>
      </c>
      <c r="F240">
        <v>447969</v>
      </c>
      <c r="G240">
        <v>70</v>
      </c>
      <c r="H240" s="24">
        <f t="shared" si="122"/>
        <v>5.552082824707031E-2</v>
      </c>
      <c r="I240" s="24">
        <f t="shared" si="123"/>
        <v>3.1146365051269529E-3</v>
      </c>
      <c r="J240" s="24">
        <f t="shared" si="124"/>
        <v>5.1746520996093753E-2</v>
      </c>
      <c r="K240" s="24">
        <f t="shared" si="125"/>
        <v>0.16122973632812496</v>
      </c>
      <c r="L240" s="24">
        <f t="shared" si="126"/>
        <v>0.27161172207641598</v>
      </c>
      <c r="N240" s="25">
        <f t="shared" si="127"/>
        <v>9.9140100782092798E-4</v>
      </c>
      <c r="O240" s="25">
        <f t="shared" si="128"/>
        <v>2.8589380319942246E-3</v>
      </c>
      <c r="P240" s="26">
        <f t="shared" si="133"/>
        <v>3.8503390398151524E-3</v>
      </c>
      <c r="R240" s="24">
        <f t="shared" si="129"/>
        <v>181.56200592041017</v>
      </c>
      <c r="S240" s="24">
        <f t="shared" si="130"/>
        <v>12.262956298828126</v>
      </c>
      <c r="T240" s="24">
        <f t="shared" si="131"/>
        <v>710.42689819335931</v>
      </c>
      <c r="U240" s="24">
        <f t="shared" si="132"/>
        <v>767.58768310546884</v>
      </c>
      <c r="V240" s="24">
        <f t="shared" si="134"/>
        <v>1671.8395435180664</v>
      </c>
    </row>
    <row r="241" spans="1:22" x14ac:dyDescent="0.55000000000000004">
      <c r="B241">
        <v>75</v>
      </c>
      <c r="C241">
        <v>6736633</v>
      </c>
      <c r="D241">
        <v>140698363</v>
      </c>
      <c r="E241">
        <v>478920</v>
      </c>
      <c r="F241">
        <v>476192</v>
      </c>
      <c r="G241">
        <v>75</v>
      </c>
      <c r="H241" s="24">
        <f t="shared" si="122"/>
        <v>5.4032263183593748E-2</v>
      </c>
      <c r="I241" s="24">
        <f t="shared" si="123"/>
        <v>3.1190250244140629E-3</v>
      </c>
      <c r="J241" s="24">
        <f t="shared" si="124"/>
        <v>4.1025512695312495E-2</v>
      </c>
      <c r="K241" s="24">
        <f t="shared" si="125"/>
        <v>0.16192395019531253</v>
      </c>
      <c r="L241" s="24">
        <f t="shared" si="126"/>
        <v>0.26010075109863284</v>
      </c>
      <c r="N241" s="25">
        <f t="shared" si="127"/>
        <v>7.8613600417427431E-4</v>
      </c>
      <c r="O241" s="25">
        <f t="shared" si="128"/>
        <v>2.8717468865920972E-3</v>
      </c>
      <c r="P241" s="26">
        <f t="shared" si="133"/>
        <v>3.6578828907663716E-3</v>
      </c>
      <c r="R241" s="24">
        <f t="shared" si="129"/>
        <v>197.77168487548829</v>
      </c>
      <c r="S241" s="24">
        <f t="shared" si="130"/>
        <v>13.198663806152346</v>
      </c>
      <c r="T241" s="24">
        <f t="shared" si="131"/>
        <v>722.73455200195303</v>
      </c>
      <c r="U241" s="24">
        <f t="shared" si="132"/>
        <v>780.8856079101563</v>
      </c>
      <c r="V241" s="24">
        <f t="shared" si="134"/>
        <v>1714.59050859375</v>
      </c>
    </row>
    <row r="242" spans="1:22" x14ac:dyDescent="0.55000000000000004">
      <c r="B242">
        <v>80</v>
      </c>
      <c r="C242">
        <v>7319294</v>
      </c>
      <c r="D242">
        <v>149945318</v>
      </c>
      <c r="E242">
        <v>500087</v>
      </c>
      <c r="F242">
        <v>512373</v>
      </c>
      <c r="G242">
        <v>80</v>
      </c>
      <c r="H242" s="24">
        <f t="shared" si="122"/>
        <v>5.8678628540039066E-2</v>
      </c>
      <c r="I242" s="24">
        <f t="shared" si="123"/>
        <v>3.1041413879394531E-3</v>
      </c>
      <c r="J242" s="24">
        <f t="shared" si="124"/>
        <v>0.11239801025390624</v>
      </c>
      <c r="K242" s="24">
        <f t="shared" si="125"/>
        <v>0.20758142089843754</v>
      </c>
      <c r="L242" s="24">
        <f t="shared" si="126"/>
        <v>0.38176220108032233</v>
      </c>
      <c r="N242" s="25">
        <f t="shared" si="127"/>
        <v>2.1533903257258472E-3</v>
      </c>
      <c r="O242" s="25">
        <f t="shared" si="128"/>
        <v>3.6808152017332113E-3</v>
      </c>
      <c r="P242" s="26">
        <f t="shared" si="133"/>
        <v>5.8342055274590585E-3</v>
      </c>
      <c r="R242" s="24">
        <f t="shared" si="129"/>
        <v>215.37527343750003</v>
      </c>
      <c r="S242" s="24">
        <f t="shared" si="130"/>
        <v>14.129906222534181</v>
      </c>
      <c r="T242" s="24">
        <f t="shared" si="131"/>
        <v>756.45395507812498</v>
      </c>
      <c r="U242" s="24">
        <f t="shared" si="132"/>
        <v>817.31806640625007</v>
      </c>
      <c r="V242" s="24">
        <f t="shared" si="134"/>
        <v>1803.2772011444092</v>
      </c>
    </row>
    <row r="243" spans="1:22" x14ac:dyDescent="0.55000000000000004">
      <c r="B243">
        <v>85</v>
      </c>
      <c r="C243">
        <v>7887113</v>
      </c>
      <c r="D243">
        <v>159205261</v>
      </c>
      <c r="E243">
        <v>513857</v>
      </c>
      <c r="F243">
        <v>544700</v>
      </c>
      <c r="G243">
        <v>85</v>
      </c>
      <c r="H243" s="24">
        <f t="shared" si="122"/>
        <v>5.7183920288085943E-2</v>
      </c>
      <c r="I243" s="24">
        <f t="shared" si="123"/>
        <v>3.1085013732910162E-3</v>
      </c>
      <c r="J243" s="24">
        <f t="shared" si="124"/>
        <v>7.3119506835937501E-2</v>
      </c>
      <c r="K243" s="24">
        <f t="shared" si="125"/>
        <v>0.18546984863281246</v>
      </c>
      <c r="L243" s="24">
        <f t="shared" si="126"/>
        <v>0.31888177713012689</v>
      </c>
      <c r="N243" s="25">
        <f t="shared" si="127"/>
        <v>1.4011328316660496E-3</v>
      </c>
      <c r="O243" s="25">
        <f t="shared" si="128"/>
        <v>3.2893551960253005E-3</v>
      </c>
      <c r="P243" s="26">
        <f t="shared" si="133"/>
        <v>4.6904880276913506E-3</v>
      </c>
      <c r="R243" s="24">
        <f t="shared" si="129"/>
        <v>232.53044952392582</v>
      </c>
      <c r="S243" s="24">
        <f t="shared" si="130"/>
        <v>15.062456634521485</v>
      </c>
      <c r="T243" s="24">
        <f t="shared" si="131"/>
        <v>778.38980712890611</v>
      </c>
      <c r="U243" s="24">
        <f t="shared" si="132"/>
        <v>841.01887207031257</v>
      </c>
      <c r="V243" s="24">
        <f t="shared" si="134"/>
        <v>1867.001585357666</v>
      </c>
    </row>
    <row r="244" spans="1:22" x14ac:dyDescent="0.55000000000000004">
      <c r="B244">
        <v>90</v>
      </c>
      <c r="C244">
        <v>8464527</v>
      </c>
      <c r="D244">
        <v>168455570</v>
      </c>
      <c r="E244">
        <v>528015</v>
      </c>
      <c r="F244">
        <v>578446</v>
      </c>
      <c r="G244">
        <v>90</v>
      </c>
      <c r="H244" s="24">
        <f t="shared" si="122"/>
        <v>5.815021362304687E-2</v>
      </c>
      <c r="I244" s="24">
        <f t="shared" si="123"/>
        <v>3.1052673034667974E-3</v>
      </c>
      <c r="J244" s="24">
        <f t="shared" si="124"/>
        <v>7.5179809570312492E-2</v>
      </c>
      <c r="K244" s="24">
        <f t="shared" si="125"/>
        <v>0.19361108398437502</v>
      </c>
      <c r="L244" s="24">
        <f t="shared" si="126"/>
        <v>0.33004637448120117</v>
      </c>
      <c r="N244" s="25">
        <f t="shared" si="127"/>
        <v>1.4406185440920547E-3</v>
      </c>
      <c r="O244" s="25">
        <f t="shared" si="128"/>
        <v>3.4337557133020538E-3</v>
      </c>
      <c r="P244" s="26">
        <f t="shared" si="133"/>
        <v>4.8743742573941085E-3</v>
      </c>
      <c r="R244" s="24">
        <f t="shared" si="129"/>
        <v>249.97551361083984</v>
      </c>
      <c r="S244" s="24">
        <f t="shared" si="130"/>
        <v>15.994036825561526</v>
      </c>
      <c r="T244" s="24">
        <f t="shared" si="131"/>
        <v>800.94374999999991</v>
      </c>
      <c r="U244" s="24">
        <f t="shared" si="132"/>
        <v>865.38750000000005</v>
      </c>
      <c r="V244" s="24">
        <f t="shared" si="134"/>
        <v>1932.3008004364012</v>
      </c>
    </row>
    <row r="245" spans="1:22" x14ac:dyDescent="0.55000000000000004">
      <c r="B245">
        <v>95</v>
      </c>
      <c r="C245">
        <v>9023065</v>
      </c>
      <c r="D245">
        <v>177724897</v>
      </c>
      <c r="E245">
        <v>539715</v>
      </c>
      <c r="F245">
        <v>607569</v>
      </c>
      <c r="G245">
        <v>95</v>
      </c>
      <c r="H245" s="24">
        <f t="shared" si="122"/>
        <v>5.6249249267578127E-2</v>
      </c>
      <c r="I245" s="24">
        <f t="shared" si="123"/>
        <v>3.1116515197753907E-3</v>
      </c>
      <c r="J245" s="24">
        <f t="shared" si="124"/>
        <v>6.2127685546874985E-2</v>
      </c>
      <c r="K245" s="24">
        <f t="shared" si="125"/>
        <v>0.16708752441406252</v>
      </c>
      <c r="L245" s="24">
        <f t="shared" si="126"/>
        <v>0.28857611074829104</v>
      </c>
      <c r="N245" s="25">
        <f t="shared" si="127"/>
        <v>1.1904925433957427E-3</v>
      </c>
      <c r="O245" s="25">
        <f t="shared" si="128"/>
        <v>2.9633089180610439E-3</v>
      </c>
      <c r="P245" s="26">
        <f t="shared" si="133"/>
        <v>4.1538014614567863E-3</v>
      </c>
      <c r="R245" s="24">
        <f t="shared" si="129"/>
        <v>266.85028839111328</v>
      </c>
      <c r="S245" s="24">
        <f t="shared" si="130"/>
        <v>16.927532281494141</v>
      </c>
      <c r="T245" s="24">
        <f t="shared" si="131"/>
        <v>819.58205566406241</v>
      </c>
      <c r="U245" s="24">
        <f t="shared" si="132"/>
        <v>885.52543945312505</v>
      </c>
      <c r="V245" s="24">
        <f t="shared" si="134"/>
        <v>1988.885315789795</v>
      </c>
    </row>
    <row r="246" spans="1:22" x14ac:dyDescent="0.55000000000000004">
      <c r="B246">
        <v>100</v>
      </c>
      <c r="C246">
        <v>9637773</v>
      </c>
      <c r="D246">
        <v>186939722</v>
      </c>
      <c r="E246">
        <v>568364</v>
      </c>
      <c r="F246">
        <v>655323</v>
      </c>
      <c r="G246">
        <v>100</v>
      </c>
      <c r="H246" s="24">
        <f t="shared" si="122"/>
        <v>6.1906018066406256E-2</v>
      </c>
      <c r="I246" s="24">
        <f t="shared" si="123"/>
        <v>3.0933555603027342E-3</v>
      </c>
      <c r="J246" s="24">
        <f t="shared" si="124"/>
        <v>0.15212786865234371</v>
      </c>
      <c r="K246" s="24">
        <f t="shared" si="125"/>
        <v>0.27397924804687501</v>
      </c>
      <c r="L246" s="24">
        <f t="shared" si="126"/>
        <v>0.49110649032592768</v>
      </c>
      <c r="N246" s="25">
        <f t="shared" si="127"/>
        <v>2.9145840397504135E-3</v>
      </c>
      <c r="O246" s="25">
        <f t="shared" si="128"/>
        <v>4.8582165602373993E-3</v>
      </c>
      <c r="P246" s="26">
        <f t="shared" si="133"/>
        <v>7.7728005999878128E-3</v>
      </c>
      <c r="R246" s="24">
        <f t="shared" si="129"/>
        <v>285.42209381103515</v>
      </c>
      <c r="S246" s="24">
        <f t="shared" si="130"/>
        <v>17.855538949584961</v>
      </c>
      <c r="T246" s="24">
        <f t="shared" si="131"/>
        <v>865.22041625976556</v>
      </c>
      <c r="U246" s="24">
        <f t="shared" si="132"/>
        <v>934.83585205078134</v>
      </c>
      <c r="V246" s="24">
        <f t="shared" si="134"/>
        <v>2103.333901071167</v>
      </c>
    </row>
    <row r="247" spans="1:22" x14ac:dyDescent="0.55000000000000004">
      <c r="B247">
        <v>105</v>
      </c>
      <c r="C247">
        <v>10208758</v>
      </c>
      <c r="D247">
        <v>196198595</v>
      </c>
      <c r="E247">
        <v>578106</v>
      </c>
      <c r="F247">
        <v>685006</v>
      </c>
      <c r="G247">
        <v>105</v>
      </c>
      <c r="H247" s="24">
        <f t="shared" si="122"/>
        <v>5.7502761840820316E-2</v>
      </c>
      <c r="I247" s="24">
        <f t="shared" si="123"/>
        <v>3.1081421813964841E-3</v>
      </c>
      <c r="J247" s="24">
        <f t="shared" si="124"/>
        <v>5.1730590820312498E-2</v>
      </c>
      <c r="K247" s="24">
        <f t="shared" si="125"/>
        <v>0.17030041503906251</v>
      </c>
      <c r="L247" s="24">
        <f t="shared" si="126"/>
        <v>0.28264190988159182</v>
      </c>
      <c r="N247" s="25">
        <f t="shared" si="127"/>
        <v>9.910621292799958E-4</v>
      </c>
      <c r="O247" s="25">
        <f t="shared" si="128"/>
        <v>3.0196773951363287E-3</v>
      </c>
      <c r="P247" s="26">
        <f t="shared" si="133"/>
        <v>4.0107395244163247E-3</v>
      </c>
      <c r="R247" s="24">
        <f t="shared" si="129"/>
        <v>302.67292236328126</v>
      </c>
      <c r="S247" s="24">
        <f t="shared" si="130"/>
        <v>18.787981604003907</v>
      </c>
      <c r="T247" s="24">
        <f t="shared" si="131"/>
        <v>880.73959350585938</v>
      </c>
      <c r="U247" s="24">
        <f t="shared" si="132"/>
        <v>951.60369873046875</v>
      </c>
      <c r="V247" s="24">
        <f t="shared" si="134"/>
        <v>2153.8041962036132</v>
      </c>
    </row>
    <row r="248" spans="1:22" x14ac:dyDescent="0.55000000000000004">
      <c r="B248">
        <v>110</v>
      </c>
      <c r="C248">
        <v>10801576</v>
      </c>
      <c r="D248">
        <v>205433441</v>
      </c>
      <c r="E248">
        <v>592067</v>
      </c>
      <c r="F248">
        <v>720724</v>
      </c>
      <c r="G248">
        <v>110</v>
      </c>
      <c r="H248" s="24">
        <f t="shared" si="122"/>
        <v>5.9701519775390628E-2</v>
      </c>
      <c r="I248" s="24">
        <f t="shared" si="123"/>
        <v>3.1000764770507815E-3</v>
      </c>
      <c r="J248" s="24">
        <f t="shared" si="124"/>
        <v>7.4133728027343748E-2</v>
      </c>
      <c r="K248" s="24">
        <f t="shared" si="125"/>
        <v>0.20492504882812501</v>
      </c>
      <c r="L248" s="24">
        <f t="shared" si="126"/>
        <v>0.34186037310791018</v>
      </c>
      <c r="N248" s="25">
        <f t="shared" si="127"/>
        <v>1.4205817374301768E-3</v>
      </c>
      <c r="O248" s="25">
        <f t="shared" si="128"/>
        <v>3.6344343884772618E-3</v>
      </c>
      <c r="P248" s="26">
        <f t="shared" si="133"/>
        <v>5.0550161259074388E-3</v>
      </c>
      <c r="R248" s="24">
        <f t="shared" si="129"/>
        <v>320.58337829589846</v>
      </c>
      <c r="S248" s="24">
        <f t="shared" si="130"/>
        <v>19.718004547119143</v>
      </c>
      <c r="T248" s="24">
        <f t="shared" si="131"/>
        <v>902.97971191406236</v>
      </c>
      <c r="U248" s="24">
        <f t="shared" si="132"/>
        <v>975.63325195312507</v>
      </c>
      <c r="V248" s="24">
        <f t="shared" si="134"/>
        <v>2218.9143467102049</v>
      </c>
    </row>
    <row r="249" spans="1:22" x14ac:dyDescent="0.55000000000000004">
      <c r="B249">
        <v>115</v>
      </c>
      <c r="C249">
        <v>11364604</v>
      </c>
      <c r="D249">
        <v>214700000</v>
      </c>
      <c r="E249">
        <v>609980</v>
      </c>
      <c r="F249">
        <v>753732</v>
      </c>
      <c r="G249">
        <v>115</v>
      </c>
      <c r="H249" s="24">
        <f t="shared" si="122"/>
        <v>5.670142822265626E-2</v>
      </c>
      <c r="I249" s="24">
        <f>(D249-D248)*0.0011*3/32768/300</f>
        <v>3.1107223205566409E-3</v>
      </c>
      <c r="J249" s="24">
        <f>(E249-E248)*17.4*3/32768/300</f>
        <v>9.5119079589843739E-2</v>
      </c>
      <c r="K249" s="24">
        <f>(F249-F248)*18.8*3/327680/30</f>
        <v>0.18937695312500002</v>
      </c>
      <c r="L249" s="24">
        <f t="shared" si="126"/>
        <v>0.34430818325805668</v>
      </c>
      <c r="N249" s="25">
        <f t="shared" si="127"/>
        <v>1.8223553034323822E-3</v>
      </c>
      <c r="O249" s="25">
        <f t="shared" si="128"/>
        <v>3.3580251133643762E-3</v>
      </c>
      <c r="P249" s="26">
        <f t="shared" si="133"/>
        <v>5.1803804167967586E-3</v>
      </c>
      <c r="R249" s="24">
        <f t="shared" si="129"/>
        <v>337.59380676269529</v>
      </c>
      <c r="S249" s="24">
        <f t="shared" si="130"/>
        <v>20.651221243286134</v>
      </c>
      <c r="T249" s="24">
        <f t="shared" si="131"/>
        <v>931.51543579101553</v>
      </c>
      <c r="U249" s="24">
        <f t="shared" si="132"/>
        <v>1006.4649536132813</v>
      </c>
      <c r="V249" s="24">
        <f t="shared" si="134"/>
        <v>2296.2254174102782</v>
      </c>
    </row>
    <row r="250" spans="1:22" x14ac:dyDescent="0.55000000000000004">
      <c r="L250" s="21">
        <f>AVERAGE(L228:L249)</f>
        <v>0.36686320632518421</v>
      </c>
    </row>
    <row r="253" spans="1:22" s="8" customFormat="1" x14ac:dyDescent="0.55000000000000004">
      <c r="A253" s="7"/>
      <c r="C253" s="9" t="s">
        <v>1234</v>
      </c>
      <c r="D253" s="9"/>
      <c r="E253" s="9"/>
      <c r="F253" s="9"/>
      <c r="H253" s="10"/>
      <c r="I253" s="10"/>
      <c r="J253" s="10"/>
      <c r="K253" s="10"/>
      <c r="L253" s="11"/>
      <c r="N253" s="12"/>
      <c r="O253" s="13"/>
      <c r="P253" s="13"/>
      <c r="R253" s="14"/>
      <c r="S253" s="14"/>
      <c r="T253" s="14"/>
      <c r="U253" s="14"/>
      <c r="V253" s="15"/>
    </row>
    <row r="254" spans="1:22" s="8" customFormat="1" x14ac:dyDescent="0.55000000000000004">
      <c r="A254" s="7"/>
      <c r="C254" s="8" t="s">
        <v>1235</v>
      </c>
      <c r="D254" s="8" t="s">
        <v>1236</v>
      </c>
      <c r="E254" s="8" t="s">
        <v>1237</v>
      </c>
      <c r="F254" s="8" t="s">
        <v>1238</v>
      </c>
      <c r="H254" s="10" t="s">
        <v>1239</v>
      </c>
      <c r="I254" s="10"/>
      <c r="J254" s="10"/>
      <c r="K254" s="10"/>
      <c r="L254" s="11"/>
      <c r="N254" s="12" t="s">
        <v>1240</v>
      </c>
      <c r="O254" s="13"/>
      <c r="P254" s="13"/>
      <c r="R254" s="16" t="s">
        <v>1241</v>
      </c>
      <c r="S254" s="17"/>
      <c r="T254" s="17"/>
      <c r="U254" s="17"/>
      <c r="V254" s="18"/>
    </row>
    <row r="255" spans="1:22" ht="15.75" customHeight="1" x14ac:dyDescent="0.55000000000000004">
      <c r="A255" s="19" t="s">
        <v>1255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1243</v>
      </c>
      <c r="H255" s="21" t="s">
        <v>1228</v>
      </c>
      <c r="I255" s="21" t="s">
        <v>1229</v>
      </c>
      <c r="J255" s="21" t="s">
        <v>1244</v>
      </c>
      <c r="K255" s="21" t="s">
        <v>1245</v>
      </c>
      <c r="L255" s="21" t="s">
        <v>1246</v>
      </c>
      <c r="M255" s="21" t="s">
        <v>1243</v>
      </c>
      <c r="N255" s="22" t="s">
        <v>1244</v>
      </c>
      <c r="O255" s="22" t="s">
        <v>1245</v>
      </c>
      <c r="P255" s="23" t="s">
        <v>1246</v>
      </c>
      <c r="Q255" s="21"/>
      <c r="R255" s="21" t="s">
        <v>1228</v>
      </c>
      <c r="S255" s="21" t="s">
        <v>1229</v>
      </c>
      <c r="T255" s="21" t="s">
        <v>1244</v>
      </c>
      <c r="U255" s="21" t="s">
        <v>1245</v>
      </c>
      <c r="V255" s="21" t="s">
        <v>1246</v>
      </c>
    </row>
    <row r="256" spans="1:22" x14ac:dyDescent="0.55000000000000004">
      <c r="A256" s="19"/>
      <c r="B256">
        <v>10</v>
      </c>
      <c r="C256">
        <v>629458</v>
      </c>
      <c r="D256">
        <v>19030313</v>
      </c>
      <c r="E256">
        <v>47354</v>
      </c>
      <c r="F256">
        <v>134364</v>
      </c>
      <c r="G256">
        <v>10</v>
      </c>
      <c r="H256" s="24">
        <f>(C256-C255)*0.33*3/32768/300</f>
        <v>4.4538116455078124E-2</v>
      </c>
      <c r="I256" s="24">
        <f>(D256-D255)*0.0011*3/327680/30</f>
        <v>3.1512687072753906E-3</v>
      </c>
      <c r="J256" s="24">
        <f>(E256-E255)*17.4*3/327680/30</f>
        <v>0.12521118164062497</v>
      </c>
      <c r="K256" s="24">
        <f>(F256-F255)*18.8*3/327680/30</f>
        <v>0.24709423828125002</v>
      </c>
      <c r="L256" s="24">
        <f>SUM(H256:K256)</f>
        <v>0.41999480508422848</v>
      </c>
      <c r="M256">
        <v>10</v>
      </c>
      <c r="N256" s="25">
        <f>(E256-E255)/(C256-C255+D256-D255)</f>
        <v>2.3988785700486278E-3</v>
      </c>
      <c r="O256" s="25">
        <f>(F256-F255)/(C256-C255+D256-D255)</f>
        <v>4.3814631999514117E-3</v>
      </c>
      <c r="P256" s="26">
        <f t="shared" ref="P256:P260" si="135">SUM(N256:O256)</f>
        <v>6.7803417700000399E-3</v>
      </c>
      <c r="Q256">
        <v>10</v>
      </c>
      <c r="R256" s="24">
        <f>(C256-C$3)*0.33*3/32768</f>
        <v>13.259256591796875</v>
      </c>
      <c r="S256" s="24">
        <f>(D256-D$3)*0.0011*3/32768</f>
        <v>0.94571687622070311</v>
      </c>
      <c r="T256" s="24">
        <f>(E256-E$3)*17.4*3/32768</f>
        <v>35.242327880859371</v>
      </c>
      <c r="U256" s="24">
        <f>(E256-E$3)*18.8*3/32768</f>
        <v>38.077917480468756</v>
      </c>
      <c r="V256" s="24">
        <f t="shared" ref="V256:V260" si="136">SUM(R256:U256)</f>
        <v>87.525218829345704</v>
      </c>
    </row>
    <row r="257" spans="1:22" x14ac:dyDescent="0.55000000000000004">
      <c r="A257" s="19"/>
      <c r="B257">
        <v>15</v>
      </c>
      <c r="C257">
        <v>997741</v>
      </c>
      <c r="D257">
        <v>28491550</v>
      </c>
      <c r="E257">
        <v>51647</v>
      </c>
      <c r="F257">
        <v>142891</v>
      </c>
      <c r="G257">
        <v>15</v>
      </c>
      <c r="H257" s="24">
        <f t="shared" ref="H257:H277" si="137">(C257-C256)*0.33*3/32768/300</f>
        <v>3.7089047241210933E-2</v>
      </c>
      <c r="I257" s="24">
        <f t="shared" ref="I257:I276" si="138">(D257-D256)*0.0011*3/327680/30</f>
        <v>3.1760744323730472E-3</v>
      </c>
      <c r="J257" s="24">
        <f t="shared" ref="J257:J276" si="139">(E257-E256)*17.4*3/327680/30</f>
        <v>2.2796081542968749E-2</v>
      </c>
      <c r="K257" s="24">
        <f t="shared" ref="K257:K276" si="140">(F257-F256)*18.8*3/327680/30</f>
        <v>4.8921997070312508E-2</v>
      </c>
      <c r="L257" s="24">
        <f t="shared" ref="L257:L277" si="141">SUM(H257:K257)</f>
        <v>0.11198320028686523</v>
      </c>
      <c r="M257">
        <v>15</v>
      </c>
      <c r="N257" s="25">
        <f t="shared" ref="N257:N277" si="142">(E257-E256)/(C257-C256+D257-D256)</f>
        <v>4.3674563966500905E-4</v>
      </c>
      <c r="O257" s="25">
        <f t="shared" ref="O257:O277" si="143">(F257-F256)/(C257-C256+D257-D256)</f>
        <v>8.6748895164768982E-4</v>
      </c>
      <c r="P257" s="26">
        <f t="shared" si="135"/>
        <v>1.3042345913126989E-3</v>
      </c>
      <c r="Q257">
        <v>15</v>
      </c>
      <c r="R257" s="24">
        <f t="shared" ref="R257:R277" si="144">(C257-C$3)*0.33*3/32768</f>
        <v>24.385970764160156</v>
      </c>
      <c r="S257" s="24">
        <f t="shared" ref="S257:S277" si="145">(D257-D$3)*0.0011*3/32768</f>
        <v>1.8985392059326172</v>
      </c>
      <c r="T257" s="24">
        <f t="shared" ref="T257:T277" si="146">(E257-E$3)*17.4*3/32768</f>
        <v>42.081152343749999</v>
      </c>
      <c r="U257" s="24">
        <f t="shared" ref="U257:U277" si="147">(E257-E$3)*18.8*3/32768</f>
        <v>45.466992187500004</v>
      </c>
      <c r="V257" s="24">
        <f t="shared" si="136"/>
        <v>113.83265450134277</v>
      </c>
    </row>
    <row r="258" spans="1:22" x14ac:dyDescent="0.55000000000000004">
      <c r="A258" s="19"/>
      <c r="B258">
        <v>20</v>
      </c>
      <c r="C258">
        <v>1402704</v>
      </c>
      <c r="D258">
        <v>37914151</v>
      </c>
      <c r="E258">
        <v>95512</v>
      </c>
      <c r="F258">
        <v>168769</v>
      </c>
      <c r="G258">
        <v>20</v>
      </c>
      <c r="H258" s="24">
        <f t="shared" si="137"/>
        <v>4.0783016967773436E-2</v>
      </c>
      <c r="I258" s="24">
        <f t="shared" si="138"/>
        <v>3.1631045837402345E-3</v>
      </c>
      <c r="J258" s="24">
        <f t="shared" si="139"/>
        <v>0.2329257202148437</v>
      </c>
      <c r="K258" s="24">
        <f t="shared" si="140"/>
        <v>0.14846997070312501</v>
      </c>
      <c r="L258" s="24">
        <f t="shared" si="141"/>
        <v>0.42534181246948238</v>
      </c>
      <c r="M258">
        <v>20</v>
      </c>
      <c r="N258" s="25">
        <f t="shared" si="142"/>
        <v>4.46346622621842E-3</v>
      </c>
      <c r="O258" s="25">
        <f t="shared" si="143"/>
        <v>2.6332059501215153E-3</v>
      </c>
      <c r="P258" s="26">
        <f t="shared" si="135"/>
        <v>7.0966721763399358E-3</v>
      </c>
      <c r="Q258">
        <v>20</v>
      </c>
      <c r="R258" s="24">
        <f t="shared" si="144"/>
        <v>36.620875854492184</v>
      </c>
      <c r="S258" s="24">
        <f t="shared" si="145"/>
        <v>2.8474705810546874</v>
      </c>
      <c r="T258" s="24">
        <f t="shared" si="146"/>
        <v>111.95886840820312</v>
      </c>
      <c r="U258" s="24">
        <f t="shared" si="147"/>
        <v>120.96705322265626</v>
      </c>
      <c r="V258" s="24">
        <f t="shared" si="136"/>
        <v>272.39426806640626</v>
      </c>
    </row>
    <row r="259" spans="1:22" x14ac:dyDescent="0.55000000000000004">
      <c r="A259" s="19"/>
      <c r="B259">
        <v>25</v>
      </c>
      <c r="C259">
        <v>1737716</v>
      </c>
      <c r="D259">
        <v>47406860</v>
      </c>
      <c r="E259">
        <v>95512</v>
      </c>
      <c r="F259">
        <v>174644</v>
      </c>
      <c r="G259">
        <v>25</v>
      </c>
      <c r="H259" s="24">
        <f t="shared" si="137"/>
        <v>3.3738391113281252E-2</v>
      </c>
      <c r="I259" s="24">
        <f t="shared" si="138"/>
        <v>3.1866393737792972E-3</v>
      </c>
      <c r="J259" s="24">
        <f t="shared" si="139"/>
        <v>0</v>
      </c>
      <c r="K259" s="24">
        <f t="shared" si="140"/>
        <v>3.37066650390625E-2</v>
      </c>
      <c r="L259" s="24">
        <f t="shared" si="141"/>
        <v>7.0631695526123056E-2</v>
      </c>
      <c r="M259">
        <v>25</v>
      </c>
      <c r="N259" s="25">
        <f t="shared" si="142"/>
        <v>0</v>
      </c>
      <c r="O259" s="25">
        <f t="shared" si="143"/>
        <v>5.9779881826112072E-4</v>
      </c>
      <c r="P259" s="26">
        <f t="shared" si="135"/>
        <v>5.9779881826112072E-4</v>
      </c>
      <c r="Q259">
        <v>25</v>
      </c>
      <c r="R259" s="24">
        <f t="shared" si="144"/>
        <v>46.742393188476562</v>
      </c>
      <c r="S259" s="24">
        <f t="shared" si="145"/>
        <v>3.8034623931884766</v>
      </c>
      <c r="T259" s="24">
        <f t="shared" si="146"/>
        <v>111.95886840820312</v>
      </c>
      <c r="U259" s="24">
        <f t="shared" si="147"/>
        <v>120.96705322265626</v>
      </c>
      <c r="V259" s="24">
        <f t="shared" si="136"/>
        <v>283.47177721252444</v>
      </c>
    </row>
    <row r="260" spans="1:22" x14ac:dyDescent="0.55000000000000004">
      <c r="A260" s="19"/>
      <c r="B260">
        <v>30</v>
      </c>
      <c r="C260">
        <v>2072710</v>
      </c>
      <c r="D260">
        <v>56899484</v>
      </c>
      <c r="E260">
        <v>95512</v>
      </c>
      <c r="F260">
        <v>180543</v>
      </c>
      <c r="G260">
        <v>30</v>
      </c>
      <c r="H260" s="24">
        <f t="shared" si="137"/>
        <v>3.3736578369140624E-2</v>
      </c>
      <c r="I260" s="24">
        <f t="shared" si="138"/>
        <v>3.18661083984375E-3</v>
      </c>
      <c r="J260" s="24">
        <f t="shared" si="139"/>
        <v>0</v>
      </c>
      <c r="K260" s="24">
        <f t="shared" si="140"/>
        <v>3.3844360351562498E-2</v>
      </c>
      <c r="L260" s="24">
        <f t="shared" si="141"/>
        <v>7.0767549560546872E-2</v>
      </c>
      <c r="M260">
        <v>30</v>
      </c>
      <c r="N260" s="25">
        <f t="shared" si="142"/>
        <v>0</v>
      </c>
      <c r="O260" s="25">
        <f t="shared" si="143"/>
        <v>6.0024718095473388E-4</v>
      </c>
      <c r="P260" s="26">
        <f t="shared" si="135"/>
        <v>6.0024718095473388E-4</v>
      </c>
      <c r="Q260">
        <v>30</v>
      </c>
      <c r="R260" s="24">
        <f t="shared" si="144"/>
        <v>56.863366699218744</v>
      </c>
      <c r="S260" s="24">
        <f t="shared" si="145"/>
        <v>4.7594456451416018</v>
      </c>
      <c r="T260" s="24">
        <f t="shared" si="146"/>
        <v>111.95886840820312</v>
      </c>
      <c r="U260" s="24">
        <f t="shared" si="147"/>
        <v>120.96705322265626</v>
      </c>
      <c r="V260" s="24">
        <f t="shared" si="136"/>
        <v>294.54873397521976</v>
      </c>
    </row>
    <row r="261" spans="1:22" x14ac:dyDescent="0.55000000000000004">
      <c r="B261">
        <v>35</v>
      </c>
      <c r="C261">
        <v>2611135</v>
      </c>
      <c r="D261">
        <v>66190971</v>
      </c>
      <c r="E261">
        <v>169625</v>
      </c>
      <c r="F261">
        <v>235341</v>
      </c>
      <c r="G261">
        <v>35</v>
      </c>
      <c r="H261" s="24">
        <f t="shared" si="137"/>
        <v>5.4223709106445313E-2</v>
      </c>
      <c r="I261" s="24">
        <f t="shared" si="138"/>
        <v>3.119090484619141E-3</v>
      </c>
      <c r="J261" s="24">
        <f t="shared" si="139"/>
        <v>0.39354437255859376</v>
      </c>
      <c r="K261" s="24">
        <f t="shared" si="140"/>
        <v>0.31439282226562504</v>
      </c>
      <c r="L261" s="24">
        <f t="shared" si="141"/>
        <v>0.76527999441528327</v>
      </c>
      <c r="N261" s="25">
        <f t="shared" si="142"/>
        <v>7.5395385024809988E-3</v>
      </c>
      <c r="O261" s="25">
        <f t="shared" si="143"/>
        <v>5.5746175550706861E-3</v>
      </c>
      <c r="P261" s="26">
        <f t="shared" ref="P261:P277" si="148">SUM(N261:O261)</f>
        <v>1.3114156057551684E-2</v>
      </c>
      <c r="R261" s="24">
        <f t="shared" si="144"/>
        <v>73.130479431152352</v>
      </c>
      <c r="S261" s="24">
        <f t="shared" si="145"/>
        <v>5.6951727905273444</v>
      </c>
      <c r="T261" s="24">
        <f t="shared" si="146"/>
        <v>230.02218017578122</v>
      </c>
      <c r="U261" s="24">
        <f t="shared" si="147"/>
        <v>248.52971191406252</v>
      </c>
      <c r="V261" s="24">
        <f t="shared" ref="V261:V277" si="149">SUM(R261:U261)</f>
        <v>557.37754431152348</v>
      </c>
    </row>
    <row r="262" spans="1:22" x14ac:dyDescent="0.55000000000000004">
      <c r="B262">
        <v>40</v>
      </c>
      <c r="C262">
        <v>3033921</v>
      </c>
      <c r="D262">
        <v>75595888</v>
      </c>
      <c r="E262">
        <v>192279</v>
      </c>
      <c r="F262">
        <v>251489</v>
      </c>
      <c r="G262">
        <v>40</v>
      </c>
      <c r="H262" s="24">
        <f t="shared" si="137"/>
        <v>4.2577935791015625E-2</v>
      </c>
      <c r="I262" s="24">
        <f t="shared" si="138"/>
        <v>3.1571681823730469E-3</v>
      </c>
      <c r="J262" s="24">
        <f t="shared" si="139"/>
        <v>0.12029406738281248</v>
      </c>
      <c r="K262" s="24">
        <f t="shared" si="140"/>
        <v>9.2645996093750002E-2</v>
      </c>
      <c r="L262" s="24">
        <f t="shared" si="141"/>
        <v>0.25867516744995117</v>
      </c>
      <c r="N262" s="25">
        <f t="shared" si="142"/>
        <v>2.305116465159763E-3</v>
      </c>
      <c r="O262" s="25">
        <f t="shared" si="143"/>
        <v>1.6431102974927101E-3</v>
      </c>
      <c r="P262" s="26">
        <f t="shared" si="148"/>
        <v>3.9482267626524733E-3</v>
      </c>
      <c r="R262" s="24">
        <f t="shared" si="144"/>
        <v>85.903860168457044</v>
      </c>
      <c r="S262" s="24">
        <f t="shared" si="145"/>
        <v>6.6423232452392575</v>
      </c>
      <c r="T262" s="24">
        <f t="shared" si="146"/>
        <v>266.11040039062499</v>
      </c>
      <c r="U262" s="24">
        <f t="shared" si="147"/>
        <v>287.52158203124998</v>
      </c>
      <c r="V262" s="24">
        <f t="shared" si="149"/>
        <v>646.17816583557124</v>
      </c>
    </row>
    <row r="263" spans="1:22" x14ac:dyDescent="0.55000000000000004">
      <c r="B263">
        <v>45</v>
      </c>
      <c r="C263">
        <v>3510036</v>
      </c>
      <c r="D263">
        <v>84949586</v>
      </c>
      <c r="E263">
        <v>216205</v>
      </c>
      <c r="F263">
        <v>283464</v>
      </c>
      <c r="G263">
        <v>45</v>
      </c>
      <c r="H263" s="24">
        <f t="shared" si="137"/>
        <v>4.7948593139648443E-2</v>
      </c>
      <c r="I263" s="24">
        <f t="shared" si="138"/>
        <v>3.139974304199219E-3</v>
      </c>
      <c r="J263" s="24">
        <f t="shared" si="139"/>
        <v>0.12704846191406249</v>
      </c>
      <c r="K263" s="24">
        <f t="shared" si="140"/>
        <v>0.18345031738281251</v>
      </c>
      <c r="L263" s="24">
        <f t="shared" si="141"/>
        <v>0.36158734674072268</v>
      </c>
      <c r="N263" s="25">
        <f t="shared" si="142"/>
        <v>2.434023922937293E-3</v>
      </c>
      <c r="O263" s="25">
        <f t="shared" si="143"/>
        <v>3.2528594389333756E-3</v>
      </c>
      <c r="P263" s="26">
        <f t="shared" si="148"/>
        <v>5.6868833618706691E-3</v>
      </c>
      <c r="R263" s="24">
        <f t="shared" si="144"/>
        <v>100.28843811035158</v>
      </c>
      <c r="S263" s="24">
        <f t="shared" si="145"/>
        <v>7.584315536499024</v>
      </c>
      <c r="T263" s="24">
        <f t="shared" si="146"/>
        <v>304.22493896484372</v>
      </c>
      <c r="U263" s="24">
        <f t="shared" si="147"/>
        <v>328.70280761718755</v>
      </c>
      <c r="V263" s="24">
        <f t="shared" si="149"/>
        <v>740.8005002288819</v>
      </c>
    </row>
    <row r="264" spans="1:22" x14ac:dyDescent="0.55000000000000004">
      <c r="B264">
        <v>50</v>
      </c>
      <c r="C264">
        <v>4030539</v>
      </c>
      <c r="D264">
        <v>94258745</v>
      </c>
      <c r="E264">
        <v>240045</v>
      </c>
      <c r="F264">
        <v>307706</v>
      </c>
      <c r="G264">
        <v>50</v>
      </c>
      <c r="H264" s="24">
        <f t="shared" si="137"/>
        <v>5.2418820190429698E-2</v>
      </c>
      <c r="I264" s="24">
        <f t="shared" si="138"/>
        <v>3.1250228576660166E-3</v>
      </c>
      <c r="J264" s="24">
        <f t="shared" si="139"/>
        <v>0.12659179687499997</v>
      </c>
      <c r="K264" s="24">
        <f t="shared" si="140"/>
        <v>0.139083740234375</v>
      </c>
      <c r="L264" s="24">
        <f t="shared" si="141"/>
        <v>0.32121938015747065</v>
      </c>
      <c r="N264" s="25">
        <f t="shared" si="142"/>
        <v>2.4253122843898396E-3</v>
      </c>
      <c r="O264" s="25">
        <f t="shared" si="143"/>
        <v>2.4662089093195677E-3</v>
      </c>
      <c r="P264" s="26">
        <f t="shared" si="148"/>
        <v>4.8915211937094073E-3</v>
      </c>
      <c r="R264" s="24">
        <f t="shared" si="144"/>
        <v>116.01408416748049</v>
      </c>
      <c r="S264" s="24">
        <f t="shared" si="145"/>
        <v>8.5218223937988284</v>
      </c>
      <c r="T264" s="24">
        <f t="shared" si="146"/>
        <v>342.20247802734372</v>
      </c>
      <c r="U264" s="24">
        <f t="shared" si="147"/>
        <v>369.73601074218755</v>
      </c>
      <c r="V264" s="24">
        <f t="shared" si="149"/>
        <v>836.47439533081058</v>
      </c>
    </row>
    <row r="265" spans="1:22" x14ac:dyDescent="0.55000000000000004">
      <c r="B265">
        <v>55</v>
      </c>
      <c r="C265">
        <v>4575705</v>
      </c>
      <c r="D265">
        <v>103541381</v>
      </c>
      <c r="E265">
        <v>253811</v>
      </c>
      <c r="F265">
        <v>334328</v>
      </c>
      <c r="G265">
        <v>55</v>
      </c>
      <c r="H265" s="24">
        <f t="shared" si="137"/>
        <v>5.490258178710937E-2</v>
      </c>
      <c r="I265" s="24">
        <f t="shared" si="138"/>
        <v>3.1161192626953126E-3</v>
      </c>
      <c r="J265" s="24">
        <f t="shared" si="139"/>
        <v>7.3098266601562489E-2</v>
      </c>
      <c r="K265" s="24">
        <f t="shared" si="140"/>
        <v>0.15273852539062502</v>
      </c>
      <c r="L265" s="24">
        <f t="shared" si="141"/>
        <v>0.2838554930419922</v>
      </c>
      <c r="N265" s="25">
        <f t="shared" si="142"/>
        <v>1.4007201203280245E-3</v>
      </c>
      <c r="O265" s="25">
        <f t="shared" si="143"/>
        <v>2.7088457826073419E-3</v>
      </c>
      <c r="P265" s="26">
        <f t="shared" si="148"/>
        <v>4.1095659029353662E-3</v>
      </c>
      <c r="R265" s="24">
        <f t="shared" si="144"/>
        <v>132.48485870361327</v>
      </c>
      <c r="S265" s="24">
        <f t="shared" si="145"/>
        <v>9.4566581726074226</v>
      </c>
      <c r="T265" s="24">
        <f t="shared" si="146"/>
        <v>364.13195800781244</v>
      </c>
      <c r="U265" s="24">
        <f t="shared" si="147"/>
        <v>393.429931640625</v>
      </c>
      <c r="V265" s="24">
        <f t="shared" si="149"/>
        <v>899.5034065246582</v>
      </c>
    </row>
    <row r="266" spans="1:22" x14ac:dyDescent="0.55000000000000004">
      <c r="B266">
        <v>60</v>
      </c>
      <c r="C266">
        <v>5130650</v>
      </c>
      <c r="D266">
        <v>112816215</v>
      </c>
      <c r="E266">
        <v>266095</v>
      </c>
      <c r="F266">
        <v>361513</v>
      </c>
      <c r="G266">
        <v>60</v>
      </c>
      <c r="H266" s="24">
        <f t="shared" si="137"/>
        <v>5.5887405395507815E-2</v>
      </c>
      <c r="I266" s="24">
        <f t="shared" si="138"/>
        <v>3.1135001831054687E-3</v>
      </c>
      <c r="J266" s="24">
        <f t="shared" si="139"/>
        <v>6.5228759765624991E-2</v>
      </c>
      <c r="K266" s="24">
        <f t="shared" si="140"/>
        <v>0.15596862792968749</v>
      </c>
      <c r="L266" s="24">
        <f t="shared" si="141"/>
        <v>0.28019829327392576</v>
      </c>
      <c r="N266" s="25">
        <f t="shared" si="142"/>
        <v>1.2496720424742E-3</v>
      </c>
      <c r="O266" s="25">
        <f t="shared" si="143"/>
        <v>2.7655759096923745E-3</v>
      </c>
      <c r="P266" s="26">
        <f t="shared" si="148"/>
        <v>4.0152479521665743E-3</v>
      </c>
      <c r="R266" s="24">
        <f t="shared" si="144"/>
        <v>149.25108032226564</v>
      </c>
      <c r="S266" s="24">
        <f t="shared" si="145"/>
        <v>10.390708227539063</v>
      </c>
      <c r="T266" s="24">
        <f t="shared" si="146"/>
        <v>383.70058593749997</v>
      </c>
      <c r="U266" s="24">
        <f t="shared" si="147"/>
        <v>414.57304687500005</v>
      </c>
      <c r="V266" s="24">
        <f t="shared" si="149"/>
        <v>957.91542136230464</v>
      </c>
    </row>
    <row r="267" spans="1:22" x14ac:dyDescent="0.55000000000000004">
      <c r="B267">
        <v>65</v>
      </c>
      <c r="C267">
        <v>5677812</v>
      </c>
      <c r="D267">
        <v>122097000</v>
      </c>
      <c r="E267">
        <v>274753</v>
      </c>
      <c r="F267">
        <v>391128</v>
      </c>
      <c r="G267">
        <v>65</v>
      </c>
      <c r="H267" s="24">
        <f t="shared" si="137"/>
        <v>5.5103594970703135E-2</v>
      </c>
      <c r="I267" s="24">
        <f t="shared" si="138"/>
        <v>3.1154978942871101E-3</v>
      </c>
      <c r="J267" s="24">
        <f t="shared" si="139"/>
        <v>4.5974487304687492E-2</v>
      </c>
      <c r="K267" s="24">
        <f t="shared" si="140"/>
        <v>0.1699102783203125</v>
      </c>
      <c r="L267" s="24">
        <f t="shared" si="141"/>
        <v>0.27410385848999025</v>
      </c>
      <c r="N267" s="25">
        <f t="shared" si="142"/>
        <v>8.8095713173870396E-4</v>
      </c>
      <c r="O267" s="25">
        <f t="shared" si="143"/>
        <v>3.0133455135645318E-3</v>
      </c>
      <c r="P267" s="26">
        <f t="shared" si="148"/>
        <v>3.8943026453032359E-3</v>
      </c>
      <c r="R267" s="24">
        <f t="shared" si="144"/>
        <v>165.78215881347657</v>
      </c>
      <c r="S267" s="24">
        <f t="shared" si="145"/>
        <v>11.325357595825196</v>
      </c>
      <c r="T267" s="24">
        <f t="shared" si="146"/>
        <v>397.4929321289062</v>
      </c>
      <c r="U267" s="24">
        <f t="shared" si="147"/>
        <v>429.47512207031252</v>
      </c>
      <c r="V267" s="24">
        <f t="shared" si="149"/>
        <v>1004.0755706085205</v>
      </c>
    </row>
    <row r="268" spans="1:22" x14ac:dyDescent="0.55000000000000004">
      <c r="B268">
        <v>70</v>
      </c>
      <c r="C268">
        <v>6233233</v>
      </c>
      <c r="D268">
        <v>131371482</v>
      </c>
      <c r="E268">
        <v>287217</v>
      </c>
      <c r="F268">
        <v>423299</v>
      </c>
      <c r="G268">
        <v>70</v>
      </c>
      <c r="H268" s="24">
        <f t="shared" si="137"/>
        <v>5.5935342407226564E-2</v>
      </c>
      <c r="I268" s="24">
        <f t="shared" si="138"/>
        <v>3.1133820190429686E-3</v>
      </c>
      <c r="J268" s="24">
        <f t="shared" si="139"/>
        <v>6.6184570312499996E-2</v>
      </c>
      <c r="K268" s="24">
        <f t="shared" si="140"/>
        <v>0.1845748291015625</v>
      </c>
      <c r="L268" s="24">
        <f t="shared" si="141"/>
        <v>0.30980812384033207</v>
      </c>
      <c r="N268" s="25">
        <f t="shared" si="142"/>
        <v>1.2679677510551222E-3</v>
      </c>
      <c r="O268" s="25">
        <f t="shared" si="143"/>
        <v>3.2727688157248346E-3</v>
      </c>
      <c r="P268" s="26">
        <f t="shared" si="148"/>
        <v>4.5407365667799564E-3</v>
      </c>
      <c r="R268" s="24">
        <f t="shared" si="144"/>
        <v>182.56276153564454</v>
      </c>
      <c r="S268" s="24">
        <f t="shared" si="145"/>
        <v>12.259372201538085</v>
      </c>
      <c r="T268" s="24">
        <f t="shared" si="146"/>
        <v>417.34830322265623</v>
      </c>
      <c r="U268" s="24">
        <f t="shared" si="147"/>
        <v>450.92805175781245</v>
      </c>
      <c r="V268" s="24">
        <f t="shared" si="149"/>
        <v>1063.0984887176514</v>
      </c>
    </row>
    <row r="269" spans="1:22" x14ac:dyDescent="0.55000000000000004">
      <c r="B269">
        <v>75</v>
      </c>
      <c r="C269">
        <v>6797797</v>
      </c>
      <c r="D269">
        <v>140636871</v>
      </c>
      <c r="E269">
        <v>301621</v>
      </c>
      <c r="F269">
        <v>458118</v>
      </c>
      <c r="G269">
        <v>75</v>
      </c>
      <c r="H269" s="24">
        <f t="shared" si="137"/>
        <v>5.6856115722656246E-2</v>
      </c>
      <c r="I269" s="24">
        <f t="shared" si="138"/>
        <v>3.110329559326172E-3</v>
      </c>
      <c r="J269" s="24">
        <f t="shared" si="139"/>
        <v>7.6486083984374995E-2</v>
      </c>
      <c r="K269" s="24">
        <f t="shared" si="140"/>
        <v>0.19976721191406249</v>
      </c>
      <c r="L269" s="24">
        <f t="shared" si="141"/>
        <v>0.33621974118041992</v>
      </c>
      <c r="N269" s="25">
        <f t="shared" si="142"/>
        <v>1.4653172807642112E-3</v>
      </c>
      <c r="O269" s="25">
        <f t="shared" si="143"/>
        <v>3.542132907451338E-3</v>
      </c>
      <c r="P269" s="26">
        <f t="shared" si="148"/>
        <v>5.0074501882155491E-3</v>
      </c>
      <c r="R269" s="24">
        <f t="shared" si="144"/>
        <v>199.6195962524414</v>
      </c>
      <c r="S269" s="24">
        <f t="shared" si="145"/>
        <v>13.192471069335937</v>
      </c>
      <c r="T269" s="24">
        <f t="shared" si="146"/>
        <v>440.29412841796875</v>
      </c>
      <c r="U269" s="24">
        <f t="shared" si="147"/>
        <v>475.7200927734375</v>
      </c>
      <c r="V269" s="24">
        <f t="shared" si="149"/>
        <v>1128.8262885131835</v>
      </c>
    </row>
    <row r="270" spans="1:22" x14ac:dyDescent="0.55000000000000004">
      <c r="B270">
        <v>80</v>
      </c>
      <c r="C270">
        <v>7357567</v>
      </c>
      <c r="D270">
        <v>149904875</v>
      </c>
      <c r="E270">
        <v>311098</v>
      </c>
      <c r="F270">
        <v>488000</v>
      </c>
      <c r="G270">
        <v>80</v>
      </c>
      <c r="H270" s="24">
        <f t="shared" si="137"/>
        <v>5.6373321533203131E-2</v>
      </c>
      <c r="I270" s="24">
        <f t="shared" si="138"/>
        <v>3.1112073974609378E-3</v>
      </c>
      <c r="J270" s="24">
        <f t="shared" si="139"/>
        <v>5.0323425292968745E-2</v>
      </c>
      <c r="K270" s="24">
        <f t="shared" si="140"/>
        <v>0.17144213867187499</v>
      </c>
      <c r="L270" s="24">
        <f t="shared" si="141"/>
        <v>0.28125009289550784</v>
      </c>
      <c r="N270" s="25">
        <f t="shared" si="142"/>
        <v>9.6430788904995168E-4</v>
      </c>
      <c r="O270" s="25">
        <f t="shared" si="143"/>
        <v>3.0405664599124889E-3</v>
      </c>
      <c r="P270" s="26">
        <f t="shared" si="148"/>
        <v>4.0048743489624408E-3</v>
      </c>
      <c r="R270" s="24">
        <f t="shared" si="144"/>
        <v>216.53159271240236</v>
      </c>
      <c r="S270" s="24">
        <f t="shared" si="145"/>
        <v>14.125833288574219</v>
      </c>
      <c r="T270" s="24">
        <f t="shared" si="146"/>
        <v>455.39115600585933</v>
      </c>
      <c r="U270" s="24">
        <f t="shared" si="147"/>
        <v>492.03182373046877</v>
      </c>
      <c r="V270" s="24">
        <f t="shared" si="149"/>
        <v>1178.0804057373048</v>
      </c>
    </row>
    <row r="271" spans="1:22" x14ac:dyDescent="0.55000000000000004">
      <c r="B271">
        <v>85</v>
      </c>
      <c r="C271">
        <v>7940385</v>
      </c>
      <c r="D271">
        <v>159150043</v>
      </c>
      <c r="E271">
        <v>323115</v>
      </c>
      <c r="F271">
        <v>522543</v>
      </c>
      <c r="G271">
        <v>85</v>
      </c>
      <c r="H271" s="24">
        <f t="shared" si="137"/>
        <v>5.8694439697265628E-2</v>
      </c>
      <c r="I271" s="24">
        <f t="shared" si="138"/>
        <v>3.1035415039062501E-3</v>
      </c>
      <c r="J271" s="24">
        <f t="shared" si="139"/>
        <v>6.3810974121093739E-2</v>
      </c>
      <c r="K271" s="24">
        <f t="shared" si="140"/>
        <v>0.19818371582031252</v>
      </c>
      <c r="L271" s="24">
        <f t="shared" si="141"/>
        <v>0.32379267114257815</v>
      </c>
      <c r="N271" s="25">
        <f t="shared" si="142"/>
        <v>1.2227327145154664E-3</v>
      </c>
      <c r="O271" s="25">
        <f t="shared" si="143"/>
        <v>3.5147587715326414E-3</v>
      </c>
      <c r="P271" s="26">
        <f t="shared" si="148"/>
        <v>4.7374914860481079E-3</v>
      </c>
      <c r="R271" s="24">
        <f t="shared" si="144"/>
        <v>234.13992462158205</v>
      </c>
      <c r="S271" s="24">
        <f t="shared" si="145"/>
        <v>15.056895739746096</v>
      </c>
      <c r="T271" s="24">
        <f t="shared" si="146"/>
        <v>474.53444824218747</v>
      </c>
      <c r="U271" s="24">
        <f t="shared" si="147"/>
        <v>512.71538085937505</v>
      </c>
      <c r="V271" s="24">
        <f t="shared" si="149"/>
        <v>1236.4466494628907</v>
      </c>
    </row>
    <row r="272" spans="1:22" x14ac:dyDescent="0.55000000000000004">
      <c r="B272">
        <v>90</v>
      </c>
      <c r="C272">
        <v>8510560</v>
      </c>
      <c r="D272">
        <v>168409750</v>
      </c>
      <c r="E272">
        <v>335270</v>
      </c>
      <c r="F272">
        <v>553035</v>
      </c>
      <c r="G272">
        <v>90</v>
      </c>
      <c r="H272" s="24">
        <f t="shared" si="137"/>
        <v>5.7421188354492191E-2</v>
      </c>
      <c r="I272" s="24">
        <f t="shared" si="138"/>
        <v>3.1084221496582029E-3</v>
      </c>
      <c r="J272" s="24">
        <f t="shared" si="139"/>
        <v>6.4543762207031244E-2</v>
      </c>
      <c r="K272" s="24">
        <f t="shared" si="140"/>
        <v>0.17494189453124998</v>
      </c>
      <c r="L272" s="24">
        <f t="shared" si="141"/>
        <v>0.3000152672424316</v>
      </c>
      <c r="N272" s="25">
        <f t="shared" si="142"/>
        <v>1.2365356979870156E-3</v>
      </c>
      <c r="O272" s="25">
        <f t="shared" si="143"/>
        <v>3.101970094859735E-3</v>
      </c>
      <c r="P272" s="26">
        <f t="shared" si="148"/>
        <v>4.3385057928467504E-3</v>
      </c>
      <c r="R272" s="24">
        <f t="shared" si="144"/>
        <v>251.36628112792971</v>
      </c>
      <c r="S272" s="24">
        <f t="shared" si="145"/>
        <v>15.989422384643557</v>
      </c>
      <c r="T272" s="24">
        <f t="shared" si="146"/>
        <v>493.89757690429684</v>
      </c>
      <c r="U272" s="24">
        <f t="shared" si="147"/>
        <v>533.6364624023438</v>
      </c>
      <c r="V272" s="24">
        <f t="shared" si="149"/>
        <v>1294.889742819214</v>
      </c>
    </row>
    <row r="273" spans="1:22" x14ac:dyDescent="0.55000000000000004">
      <c r="B273">
        <v>95</v>
      </c>
      <c r="C273">
        <v>9083689</v>
      </c>
      <c r="D273">
        <v>177666255</v>
      </c>
      <c r="E273">
        <v>349792</v>
      </c>
      <c r="F273">
        <v>582413</v>
      </c>
      <c r="G273">
        <v>95</v>
      </c>
      <c r="H273" s="24">
        <f t="shared" si="137"/>
        <v>5.7718679809570309E-2</v>
      </c>
      <c r="I273" s="24">
        <f t="shared" si="138"/>
        <v>3.1073472595214845E-3</v>
      </c>
      <c r="J273" s="24">
        <f t="shared" si="139"/>
        <v>7.7112670898437499E-2</v>
      </c>
      <c r="K273" s="24">
        <f t="shared" si="140"/>
        <v>0.16855053710937501</v>
      </c>
      <c r="L273" s="24">
        <f t="shared" si="141"/>
        <v>0.30648923507690429</v>
      </c>
      <c r="N273" s="25">
        <f t="shared" si="142"/>
        <v>1.4773693506797913E-3</v>
      </c>
      <c r="O273" s="25">
        <f t="shared" si="143"/>
        <v>2.9887175860260919E-3</v>
      </c>
      <c r="P273" s="26">
        <f t="shared" si="148"/>
        <v>4.4660869367058832E-3</v>
      </c>
      <c r="R273" s="24">
        <f t="shared" si="144"/>
        <v>268.68188507080077</v>
      </c>
      <c r="S273" s="24">
        <f t="shared" si="145"/>
        <v>16.921626562500002</v>
      </c>
      <c r="T273" s="24">
        <f t="shared" si="146"/>
        <v>517.0313781738281</v>
      </c>
      <c r="U273" s="24">
        <f t="shared" si="147"/>
        <v>558.6316040039062</v>
      </c>
      <c r="V273" s="24">
        <f t="shared" si="149"/>
        <v>1361.2664938110352</v>
      </c>
    </row>
    <row r="274" spans="1:22" x14ac:dyDescent="0.55000000000000004">
      <c r="B274">
        <v>100</v>
      </c>
      <c r="C274">
        <v>9683561</v>
      </c>
      <c r="D274">
        <v>186894161</v>
      </c>
      <c r="E274">
        <v>368731</v>
      </c>
      <c r="F274">
        <v>619911</v>
      </c>
      <c r="G274">
        <v>100</v>
      </c>
      <c r="H274" s="24">
        <f t="shared" si="137"/>
        <v>6.0411914062500002E-2</v>
      </c>
      <c r="I274" s="24">
        <f t="shared" si="138"/>
        <v>3.0977467651367189E-3</v>
      </c>
      <c r="J274" s="24">
        <f t="shared" si="139"/>
        <v>0.10056719970703124</v>
      </c>
      <c r="K274" s="24">
        <f t="shared" si="140"/>
        <v>0.21513745117187502</v>
      </c>
      <c r="L274" s="24">
        <f t="shared" si="141"/>
        <v>0.37921431170654296</v>
      </c>
      <c r="N274" s="25">
        <f t="shared" si="142"/>
        <v>1.9270887071319682E-3</v>
      </c>
      <c r="O274" s="25">
        <f t="shared" si="143"/>
        <v>3.8155115021930694E-3</v>
      </c>
      <c r="P274" s="26">
        <f t="shared" si="148"/>
        <v>5.7426002093250378E-3</v>
      </c>
      <c r="R274" s="24">
        <f t="shared" si="144"/>
        <v>286.80545928955081</v>
      </c>
      <c r="S274" s="24">
        <f t="shared" si="145"/>
        <v>17.850950592041016</v>
      </c>
      <c r="T274" s="24">
        <f t="shared" si="146"/>
        <v>547.20153808593739</v>
      </c>
      <c r="U274" s="24">
        <f t="shared" si="147"/>
        <v>591.229248046875</v>
      </c>
      <c r="V274" s="24">
        <f t="shared" si="149"/>
        <v>1443.0871960144041</v>
      </c>
    </row>
    <row r="275" spans="1:22" x14ac:dyDescent="0.55000000000000004">
      <c r="B275">
        <v>105</v>
      </c>
      <c r="C275">
        <v>10253792</v>
      </c>
      <c r="D275">
        <v>196153625</v>
      </c>
      <c r="E275">
        <v>381788</v>
      </c>
      <c r="F275">
        <v>648365</v>
      </c>
      <c r="G275">
        <v>105</v>
      </c>
      <c r="H275" s="24">
        <f t="shared" si="137"/>
        <v>5.742682800292969E-2</v>
      </c>
      <c r="I275" s="24">
        <f t="shared" si="138"/>
        <v>3.1083405761718752E-3</v>
      </c>
      <c r="J275" s="24">
        <f t="shared" si="139"/>
        <v>6.933343505859374E-2</v>
      </c>
      <c r="K275" s="24">
        <f t="shared" si="140"/>
        <v>0.163249267578125</v>
      </c>
      <c r="L275" s="24">
        <f t="shared" si="141"/>
        <v>0.29311787121582034</v>
      </c>
      <c r="N275" s="25">
        <f t="shared" si="142"/>
        <v>1.328321987609992E-3</v>
      </c>
      <c r="O275" s="25">
        <f t="shared" si="143"/>
        <v>2.8946981569621436E-3</v>
      </c>
      <c r="P275" s="26">
        <f t="shared" si="148"/>
        <v>4.2230201445721356E-3</v>
      </c>
      <c r="R275" s="24">
        <f t="shared" si="144"/>
        <v>304.0335076904297</v>
      </c>
      <c r="S275" s="24">
        <f t="shared" si="145"/>
        <v>18.78345276489258</v>
      </c>
      <c r="T275" s="24">
        <f t="shared" si="146"/>
        <v>568.00156860351558</v>
      </c>
      <c r="U275" s="24">
        <f t="shared" si="147"/>
        <v>613.70284423828127</v>
      </c>
      <c r="V275" s="24">
        <f t="shared" si="149"/>
        <v>1504.5213732971192</v>
      </c>
    </row>
    <row r="276" spans="1:22" x14ac:dyDescent="0.55000000000000004">
      <c r="B276">
        <v>110</v>
      </c>
      <c r="C276">
        <v>10826720</v>
      </c>
      <c r="D276">
        <v>205410603</v>
      </c>
      <c r="E276">
        <v>393168</v>
      </c>
      <c r="F276">
        <v>675469</v>
      </c>
      <c r="G276">
        <v>110</v>
      </c>
      <c r="H276" s="24">
        <f t="shared" si="137"/>
        <v>5.7698437500000012E-2</v>
      </c>
      <c r="I276" s="24">
        <f t="shared" si="138"/>
        <v>3.1075060424804687E-3</v>
      </c>
      <c r="J276" s="24">
        <f t="shared" si="139"/>
        <v>6.042846679687499E-2</v>
      </c>
      <c r="K276" s="24">
        <f t="shared" si="140"/>
        <v>0.15550390624999999</v>
      </c>
      <c r="L276" s="24">
        <f t="shared" si="141"/>
        <v>0.27673831658935544</v>
      </c>
      <c r="N276" s="25">
        <f t="shared" si="142"/>
        <v>1.1576916401845551E-3</v>
      </c>
      <c r="O276" s="25">
        <f t="shared" si="143"/>
        <v>2.7573000189421953E-3</v>
      </c>
      <c r="P276" s="26">
        <f t="shared" si="148"/>
        <v>3.9149916591267502E-3</v>
      </c>
      <c r="R276" s="24">
        <f t="shared" si="144"/>
        <v>321.34303894042972</v>
      </c>
      <c r="S276" s="24">
        <f t="shared" si="145"/>
        <v>19.715704577636721</v>
      </c>
      <c r="T276" s="24">
        <f t="shared" si="146"/>
        <v>586.13010864257808</v>
      </c>
      <c r="U276" s="24">
        <f t="shared" si="147"/>
        <v>633.29000244140627</v>
      </c>
      <c r="V276" s="24">
        <f t="shared" si="149"/>
        <v>1560.4788546020509</v>
      </c>
    </row>
    <row r="277" spans="1:22" x14ac:dyDescent="0.55000000000000004">
      <c r="B277">
        <v>115</v>
      </c>
      <c r="C277">
        <v>11383533</v>
      </c>
      <c r="D277">
        <v>214683589</v>
      </c>
      <c r="E277">
        <v>403045</v>
      </c>
      <c r="F277">
        <v>704028</v>
      </c>
      <c r="G277">
        <v>115</v>
      </c>
      <c r="H277" s="24">
        <f t="shared" si="137"/>
        <v>5.6075527954101562E-2</v>
      </c>
      <c r="I277" s="24">
        <f>(D277-D276)*0.0011*3/32768/300</f>
        <v>3.1128798217773443E-3</v>
      </c>
      <c r="J277" s="24">
        <f>(E277-E276)*17.4*3/32768/300</f>
        <v>5.2447448730468749E-2</v>
      </c>
      <c r="K277" s="24">
        <f>(F277-F276)*18.8*3/327680/30</f>
        <v>0.16385168457031252</v>
      </c>
      <c r="L277" s="24">
        <f t="shared" si="141"/>
        <v>0.27548754107666018</v>
      </c>
      <c r="N277" s="25">
        <f t="shared" si="142"/>
        <v>1.0048018275856912E-3</v>
      </c>
      <c r="O277" s="25">
        <f t="shared" si="143"/>
        <v>2.9053493362376994E-3</v>
      </c>
      <c r="P277" s="26">
        <f t="shared" si="148"/>
        <v>3.9101511638233903E-3</v>
      </c>
      <c r="R277" s="24">
        <f t="shared" si="144"/>
        <v>338.16569732666017</v>
      </c>
      <c r="S277" s="24">
        <f t="shared" si="145"/>
        <v>20.649568524169922</v>
      </c>
      <c r="T277" s="24">
        <f t="shared" si="146"/>
        <v>601.86434326171866</v>
      </c>
      <c r="U277" s="24">
        <f t="shared" si="147"/>
        <v>650.29020996093755</v>
      </c>
      <c r="V277" s="24">
        <f t="shared" si="149"/>
        <v>1610.9698190734862</v>
      </c>
    </row>
    <row r="278" spans="1:22" x14ac:dyDescent="0.55000000000000004">
      <c r="L278" s="21">
        <f>AVERAGE(L256:L277)</f>
        <v>0.30571689856650619</v>
      </c>
    </row>
    <row r="281" spans="1:22" s="8" customFormat="1" x14ac:dyDescent="0.55000000000000004">
      <c r="A281" s="7"/>
      <c r="C281" s="9" t="s">
        <v>1234</v>
      </c>
      <c r="D281" s="9"/>
      <c r="E281" s="9"/>
      <c r="F281" s="9"/>
      <c r="H281" s="10"/>
      <c r="I281" s="10"/>
      <c r="J281" s="10"/>
      <c r="K281" s="10"/>
      <c r="L281" s="11"/>
      <c r="N281" s="12"/>
      <c r="O281" s="13"/>
      <c r="P281" s="13"/>
      <c r="R281" s="14"/>
      <c r="S281" s="14"/>
      <c r="T281" s="14"/>
      <c r="U281" s="14"/>
      <c r="V281" s="15"/>
    </row>
    <row r="282" spans="1:22" s="8" customFormat="1" x14ac:dyDescent="0.55000000000000004">
      <c r="A282" s="7"/>
      <c r="C282" s="8" t="s">
        <v>1235</v>
      </c>
      <c r="D282" s="8" t="s">
        <v>1236</v>
      </c>
      <c r="E282" s="8" t="s">
        <v>1237</v>
      </c>
      <c r="F282" s="8" t="s">
        <v>1238</v>
      </c>
      <c r="H282" s="10" t="s">
        <v>1239</v>
      </c>
      <c r="I282" s="10"/>
      <c r="J282" s="10"/>
      <c r="K282" s="10"/>
      <c r="L282" s="11"/>
      <c r="N282" s="12" t="s">
        <v>1240</v>
      </c>
      <c r="O282" s="13"/>
      <c r="P282" s="13"/>
      <c r="R282" s="16" t="s">
        <v>1241</v>
      </c>
      <c r="S282" s="17"/>
      <c r="T282" s="17"/>
      <c r="U282" s="17"/>
      <c r="V282" s="18"/>
    </row>
    <row r="283" spans="1:22" ht="15.75" customHeight="1" x14ac:dyDescent="0.55000000000000004">
      <c r="A283" s="19" t="s">
        <v>1256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1243</v>
      </c>
      <c r="H283" s="21" t="s">
        <v>1228</v>
      </c>
      <c r="I283" s="21" t="s">
        <v>1229</v>
      </c>
      <c r="J283" s="21" t="s">
        <v>1244</v>
      </c>
      <c r="K283" s="21" t="s">
        <v>1245</v>
      </c>
      <c r="L283" s="21" t="s">
        <v>1246</v>
      </c>
      <c r="M283" s="21" t="s">
        <v>1243</v>
      </c>
      <c r="N283" s="22" t="s">
        <v>1244</v>
      </c>
      <c r="O283" s="22" t="s">
        <v>1245</v>
      </c>
      <c r="P283" s="23" t="s">
        <v>1246</v>
      </c>
      <c r="Q283" s="21"/>
      <c r="R283" s="21" t="s">
        <v>1228</v>
      </c>
      <c r="S283" s="21" t="s">
        <v>1229</v>
      </c>
      <c r="T283" s="21" t="s">
        <v>1244</v>
      </c>
      <c r="U283" s="21" t="s">
        <v>1245</v>
      </c>
      <c r="V283" s="21" t="s">
        <v>1246</v>
      </c>
    </row>
    <row r="284" spans="1:22" x14ac:dyDescent="0.55000000000000004">
      <c r="A284" s="19"/>
      <c r="B284">
        <v>10</v>
      </c>
      <c r="C284">
        <v>449428</v>
      </c>
      <c r="D284">
        <v>19210841</v>
      </c>
      <c r="E284">
        <v>41993</v>
      </c>
      <c r="F284">
        <v>103746</v>
      </c>
      <c r="G284">
        <v>10</v>
      </c>
      <c r="H284" s="24">
        <f>(C284-C283)*0.33*3/32768/300</f>
        <v>2.8247286987304689E-2</v>
      </c>
      <c r="I284" s="24">
        <f>(D284-D283)*0.0011*3/327680/30</f>
        <v>3.2057044067382817E-3</v>
      </c>
      <c r="J284" s="24">
        <f>(E284-E283)*17.4*3/327680/30</f>
        <v>6.0986022949218739E-2</v>
      </c>
      <c r="K284" s="24">
        <f>(F284-F283)*18.8*3/327680/30</f>
        <v>0.10003564453125</v>
      </c>
      <c r="L284" s="24">
        <f>SUM(H284:K284)</f>
        <v>0.19247465887451171</v>
      </c>
      <c r="M284">
        <v>10</v>
      </c>
      <c r="N284" s="25">
        <f>(E284-E283)/(C284-C283+D284-D283)</f>
        <v>1.168363464089329E-3</v>
      </c>
      <c r="O284" s="25">
        <f>(F284-F283)/(C284-C283+D284-D283)</f>
        <v>1.7737557997267342E-3</v>
      </c>
      <c r="P284" s="26">
        <f t="shared" ref="P284:P288" si="150">SUM(N284:O284)</f>
        <v>2.9421192638160632E-3</v>
      </c>
      <c r="Q284">
        <v>10</v>
      </c>
      <c r="R284" s="24">
        <f>(C284-C$3)*0.33*3/32768</f>
        <v>7.8201177978515632</v>
      </c>
      <c r="S284" s="24">
        <f>(D284-D$3)*0.0011*3/32768</f>
        <v>0.96389749145507819</v>
      </c>
      <c r="T284" s="24">
        <f>(E284-E$3)*17.4*3/32768</f>
        <v>26.702160644531247</v>
      </c>
      <c r="U284" s="24">
        <f>(E284-E$3)*18.8*3/32768</f>
        <v>28.850610351562501</v>
      </c>
      <c r="V284" s="24">
        <f t="shared" ref="V284:V288" si="151">SUM(R284:U284)</f>
        <v>64.336786285400393</v>
      </c>
    </row>
    <row r="285" spans="1:22" x14ac:dyDescent="0.55000000000000004">
      <c r="A285" s="19"/>
      <c r="B285">
        <v>15</v>
      </c>
      <c r="C285">
        <v>703742</v>
      </c>
      <c r="D285">
        <v>28786626</v>
      </c>
      <c r="E285">
        <v>43896</v>
      </c>
      <c r="F285">
        <v>110730</v>
      </c>
      <c r="G285">
        <v>15</v>
      </c>
      <c r="H285" s="24">
        <f t="shared" ref="H285:H305" si="152">(C285-C284)*0.33*3/32768/300</f>
        <v>2.561145629882813E-2</v>
      </c>
      <c r="I285" s="24">
        <f t="shared" ref="I285:I304" si="153">(D285-D284)*0.0011*3/327680/30</f>
        <v>3.2145274353027348E-3</v>
      </c>
      <c r="J285" s="24">
        <f t="shared" ref="J285:J304" si="154">(E285-E284)*17.4*3/327680/30</f>
        <v>1.010504150390625E-2</v>
      </c>
      <c r="K285" s="24">
        <f t="shared" ref="K285:K304" si="155">(F285-F284)*18.8*3/327680/30</f>
        <v>4.0069335937499999E-2</v>
      </c>
      <c r="L285" s="24">
        <f t="shared" ref="L285:L305" si="156">SUM(H285:K285)</f>
        <v>7.9000361175537118E-2</v>
      </c>
      <c r="M285">
        <v>15</v>
      </c>
      <c r="N285" s="25">
        <f t="shared" ref="N285:N305" si="157">(E285-E284)/(C285-C284+D285-D284)</f>
        <v>1.9358909813624461E-4</v>
      </c>
      <c r="O285" s="25">
        <f t="shared" ref="O285:O305" si="158">(F285-F284)/(C285-C284+D285-D284)</f>
        <v>7.1047097287626506E-4</v>
      </c>
      <c r="P285" s="26">
        <f t="shared" si="150"/>
        <v>9.0406007101250961E-4</v>
      </c>
      <c r="Q285">
        <v>15</v>
      </c>
      <c r="R285" s="24">
        <f t="shared" ref="R285:R305" si="159">(C285-C$3)*0.33*3/32768</f>
        <v>15.503554687499999</v>
      </c>
      <c r="S285" s="24">
        <f t="shared" ref="S285:S305" si="160">(D285-D$3)*0.0011*3/32768</f>
        <v>1.9282557220458987</v>
      </c>
      <c r="T285" s="24">
        <f t="shared" ref="T285:T305" si="161">(E285-E$3)*17.4*3/32768</f>
        <v>29.733673095703125</v>
      </c>
      <c r="U285" s="24">
        <f t="shared" ref="U285:U305" si="162">(E285-E$3)*18.8*3/32768</f>
        <v>32.12603759765625</v>
      </c>
      <c r="V285" s="24">
        <f t="shared" si="151"/>
        <v>79.291521102905278</v>
      </c>
    </row>
    <row r="286" spans="1:22" x14ac:dyDescent="0.55000000000000004">
      <c r="A286" s="19"/>
      <c r="B286">
        <v>20</v>
      </c>
      <c r="C286">
        <v>1037680</v>
      </c>
      <c r="D286">
        <v>38280272</v>
      </c>
      <c r="E286">
        <v>106029</v>
      </c>
      <c r="F286">
        <v>147581</v>
      </c>
      <c r="G286">
        <v>20</v>
      </c>
      <c r="H286" s="24">
        <f t="shared" si="152"/>
        <v>3.3630230712890626E-2</v>
      </c>
      <c r="I286" s="24">
        <f t="shared" si="153"/>
        <v>3.1869539184570315E-3</v>
      </c>
      <c r="J286" s="24">
        <f t="shared" si="154"/>
        <v>0.32992987060546869</v>
      </c>
      <c r="K286" s="24">
        <f t="shared" si="155"/>
        <v>0.21142541503906251</v>
      </c>
      <c r="L286" s="24">
        <f t="shared" si="156"/>
        <v>0.57817247027587881</v>
      </c>
      <c r="M286">
        <v>20</v>
      </c>
      <c r="N286" s="25">
        <f t="shared" si="157"/>
        <v>6.3223066829039571E-3</v>
      </c>
      <c r="O286" s="25">
        <f t="shared" si="158"/>
        <v>3.7497517192424915E-3</v>
      </c>
      <c r="P286" s="26">
        <f t="shared" si="150"/>
        <v>1.0072058402146448E-2</v>
      </c>
      <c r="Q286">
        <v>20</v>
      </c>
      <c r="R286" s="24">
        <f t="shared" si="159"/>
        <v>25.59262390136719</v>
      </c>
      <c r="S286" s="24">
        <f t="shared" si="160"/>
        <v>2.884341897583008</v>
      </c>
      <c r="T286" s="24">
        <f t="shared" si="161"/>
        <v>128.71263427734374</v>
      </c>
      <c r="U286" s="24">
        <f t="shared" si="162"/>
        <v>139.06882324218751</v>
      </c>
      <c r="V286" s="24">
        <f t="shared" si="151"/>
        <v>296.25842331848145</v>
      </c>
    </row>
    <row r="287" spans="1:22" x14ac:dyDescent="0.55000000000000004">
      <c r="A287" s="19"/>
      <c r="B287">
        <v>25</v>
      </c>
      <c r="C287">
        <v>1396473</v>
      </c>
      <c r="D287">
        <v>47751192</v>
      </c>
      <c r="E287">
        <v>166605</v>
      </c>
      <c r="F287">
        <v>191675</v>
      </c>
      <c r="G287">
        <v>25</v>
      </c>
      <c r="H287" s="24">
        <f t="shared" si="152"/>
        <v>3.6133328247070315E-2</v>
      </c>
      <c r="I287" s="24">
        <f t="shared" si="153"/>
        <v>3.1793249511718751E-3</v>
      </c>
      <c r="J287" s="24">
        <f t="shared" si="154"/>
        <v>0.32166210937499995</v>
      </c>
      <c r="K287" s="24">
        <f t="shared" si="155"/>
        <v>0.25298071289062501</v>
      </c>
      <c r="L287" s="24">
        <f t="shared" si="156"/>
        <v>0.6139554754638672</v>
      </c>
      <c r="M287">
        <v>25</v>
      </c>
      <c r="N287" s="25">
        <f t="shared" si="157"/>
        <v>6.1625400456757993E-3</v>
      </c>
      <c r="O287" s="25">
        <f t="shared" si="158"/>
        <v>4.4857871231845734E-3</v>
      </c>
      <c r="P287" s="26">
        <f t="shared" si="150"/>
        <v>1.0648327168860373E-2</v>
      </c>
      <c r="Q287">
        <v>25</v>
      </c>
      <c r="R287" s="24">
        <f t="shared" si="159"/>
        <v>36.432622375488279</v>
      </c>
      <c r="S287" s="24">
        <f t="shared" si="160"/>
        <v>3.8381393829345702</v>
      </c>
      <c r="T287" s="24">
        <f t="shared" si="161"/>
        <v>225.21126708984372</v>
      </c>
      <c r="U287" s="24">
        <f t="shared" si="162"/>
        <v>243.33171386718752</v>
      </c>
      <c r="V287" s="24">
        <f t="shared" si="151"/>
        <v>508.81374271545405</v>
      </c>
    </row>
    <row r="288" spans="1:22" x14ac:dyDescent="0.55000000000000004">
      <c r="A288" s="19"/>
      <c r="B288">
        <v>30</v>
      </c>
      <c r="C288">
        <v>1666644</v>
      </c>
      <c r="D288">
        <v>57308822</v>
      </c>
      <c r="E288">
        <v>173315</v>
      </c>
      <c r="F288">
        <v>201592</v>
      </c>
      <c r="G288">
        <v>30</v>
      </c>
      <c r="H288" s="24">
        <f t="shared" si="152"/>
        <v>2.7208383178710941E-2</v>
      </c>
      <c r="I288" s="24">
        <f t="shared" si="153"/>
        <v>3.208432922363281E-3</v>
      </c>
      <c r="J288" s="24">
        <f t="shared" si="154"/>
        <v>3.5630493164062499E-2</v>
      </c>
      <c r="K288" s="24">
        <f t="shared" si="155"/>
        <v>5.6896850585937506E-2</v>
      </c>
      <c r="L288" s="24">
        <f t="shared" si="156"/>
        <v>0.12294415985107422</v>
      </c>
      <c r="M288">
        <v>30</v>
      </c>
      <c r="N288" s="25">
        <f t="shared" si="157"/>
        <v>6.8275700739158234E-4</v>
      </c>
      <c r="O288" s="25">
        <f t="shared" si="158"/>
        <v>1.0090761911031776E-3</v>
      </c>
      <c r="P288" s="26">
        <f t="shared" si="150"/>
        <v>1.6918331984947599E-3</v>
      </c>
      <c r="Q288">
        <v>30</v>
      </c>
      <c r="R288" s="24">
        <f t="shared" si="159"/>
        <v>44.595137329101561</v>
      </c>
      <c r="S288" s="24">
        <f t="shared" si="160"/>
        <v>4.8006692596435556</v>
      </c>
      <c r="T288" s="24">
        <f t="shared" si="161"/>
        <v>235.90041503906247</v>
      </c>
      <c r="U288" s="24">
        <f t="shared" si="162"/>
        <v>254.88090820312502</v>
      </c>
      <c r="V288" s="24">
        <f t="shared" si="151"/>
        <v>540.17712983093259</v>
      </c>
    </row>
    <row r="289" spans="2:22" x14ac:dyDescent="0.55000000000000004">
      <c r="B289">
        <v>35</v>
      </c>
      <c r="C289">
        <v>2058918</v>
      </c>
      <c r="D289">
        <v>66746421</v>
      </c>
      <c r="E289">
        <v>196098</v>
      </c>
      <c r="F289">
        <v>231599</v>
      </c>
      <c r="G289">
        <v>35</v>
      </c>
      <c r="H289" s="24">
        <f t="shared" si="152"/>
        <v>3.9505133056640628E-2</v>
      </c>
      <c r="I289" s="24">
        <f t="shared" si="153"/>
        <v>3.1681393127441413E-3</v>
      </c>
      <c r="J289" s="24">
        <f t="shared" si="154"/>
        <v>0.12097906494140623</v>
      </c>
      <c r="K289" s="24">
        <f t="shared" si="155"/>
        <v>0.17215930175781249</v>
      </c>
      <c r="L289" s="24">
        <f t="shared" si="156"/>
        <v>0.33581163906860345</v>
      </c>
      <c r="N289" s="25">
        <f t="shared" si="157"/>
        <v>2.3177308597984937E-3</v>
      </c>
      <c r="O289" s="25">
        <f t="shared" si="158"/>
        <v>3.0526335386021771E-3</v>
      </c>
      <c r="P289" s="26">
        <f t="shared" ref="P289:P305" si="163">SUM(N289:O289)</f>
        <v>5.3703643984006708E-3</v>
      </c>
      <c r="R289" s="24">
        <f t="shared" si="159"/>
        <v>56.446677246093749</v>
      </c>
      <c r="S289" s="24">
        <f t="shared" si="160"/>
        <v>5.7511110534667971</v>
      </c>
      <c r="T289" s="24">
        <f t="shared" si="161"/>
        <v>272.19413452148433</v>
      </c>
      <c r="U289" s="24">
        <f t="shared" si="162"/>
        <v>294.09481201171877</v>
      </c>
      <c r="V289" s="24">
        <f t="shared" ref="V289:V305" si="164">SUM(R289:U289)</f>
        <v>628.48673483276366</v>
      </c>
    </row>
    <row r="290" spans="2:22" x14ac:dyDescent="0.55000000000000004">
      <c r="B290">
        <v>40</v>
      </c>
      <c r="C290">
        <v>2410737</v>
      </c>
      <c r="D290">
        <v>76224487</v>
      </c>
      <c r="E290">
        <v>197998</v>
      </c>
      <c r="F290">
        <v>239806</v>
      </c>
      <c r="G290">
        <v>40</v>
      </c>
      <c r="H290" s="24">
        <f t="shared" si="152"/>
        <v>3.5430990600585938E-2</v>
      </c>
      <c r="I290" s="24">
        <f t="shared" si="153"/>
        <v>3.1817238159179686E-3</v>
      </c>
      <c r="J290" s="24">
        <f t="shared" si="154"/>
        <v>1.0089111328125001E-2</v>
      </c>
      <c r="K290" s="24">
        <f t="shared" si="155"/>
        <v>4.7086059570312505E-2</v>
      </c>
      <c r="L290" s="24">
        <f t="shared" si="156"/>
        <v>9.5787885314941409E-2</v>
      </c>
      <c r="N290" s="25">
        <f t="shared" si="157"/>
        <v>1.9328812086814851E-4</v>
      </c>
      <c r="O290" s="25">
        <f t="shared" si="158"/>
        <v>8.3490295156047093E-4</v>
      </c>
      <c r="P290" s="26">
        <f t="shared" si="163"/>
        <v>1.0281910724286194E-3</v>
      </c>
      <c r="R290" s="24">
        <f t="shared" si="159"/>
        <v>67.075974426269539</v>
      </c>
      <c r="S290" s="24">
        <f t="shared" si="160"/>
        <v>6.7056281982421879</v>
      </c>
      <c r="T290" s="24">
        <f t="shared" si="161"/>
        <v>275.22086791992183</v>
      </c>
      <c r="U290" s="24">
        <f t="shared" si="162"/>
        <v>297.36507568359377</v>
      </c>
      <c r="V290" s="24">
        <f t="shared" si="164"/>
        <v>646.36754622802732</v>
      </c>
    </row>
    <row r="291" spans="2:22" x14ac:dyDescent="0.55000000000000004">
      <c r="B291">
        <v>45</v>
      </c>
      <c r="C291">
        <v>2953229</v>
      </c>
      <c r="D291">
        <v>85511702</v>
      </c>
      <c r="E291">
        <v>263003</v>
      </c>
      <c r="F291">
        <v>291139</v>
      </c>
      <c r="G291">
        <v>45</v>
      </c>
      <c r="H291" s="24">
        <f t="shared" si="152"/>
        <v>5.4633288574218758E-2</v>
      </c>
      <c r="I291" s="24">
        <f t="shared" si="153"/>
        <v>3.1176564025878904E-3</v>
      </c>
      <c r="J291" s="24">
        <f t="shared" si="154"/>
        <v>0.34518035888671872</v>
      </c>
      <c r="K291" s="24">
        <f t="shared" si="155"/>
        <v>0.29451306152343748</v>
      </c>
      <c r="L291" s="24">
        <f t="shared" si="156"/>
        <v>0.69744436538696286</v>
      </c>
      <c r="N291" s="25">
        <f t="shared" si="157"/>
        <v>6.6131167490546764E-3</v>
      </c>
      <c r="O291" s="25">
        <f t="shared" si="158"/>
        <v>5.2222309373005727E-3</v>
      </c>
      <c r="P291" s="26">
        <f t="shared" si="163"/>
        <v>1.183534768635525E-2</v>
      </c>
      <c r="R291" s="24">
        <f t="shared" si="159"/>
        <v>83.465960998535152</v>
      </c>
      <c r="S291" s="24">
        <f t="shared" si="160"/>
        <v>7.6409251190185561</v>
      </c>
      <c r="T291" s="24">
        <f t="shared" si="161"/>
        <v>378.77497558593745</v>
      </c>
      <c r="U291" s="24">
        <f t="shared" si="162"/>
        <v>409.25112304687502</v>
      </c>
      <c r="V291" s="24">
        <f t="shared" si="164"/>
        <v>879.13298475036618</v>
      </c>
    </row>
    <row r="292" spans="2:22" x14ac:dyDescent="0.55000000000000004">
      <c r="B292">
        <v>50</v>
      </c>
      <c r="C292">
        <v>3497439</v>
      </c>
      <c r="D292">
        <v>94797196</v>
      </c>
      <c r="E292">
        <v>287598</v>
      </c>
      <c r="F292">
        <v>318004</v>
      </c>
      <c r="G292">
        <v>50</v>
      </c>
      <c r="H292" s="24">
        <f t="shared" si="152"/>
        <v>5.4806304931640626E-2</v>
      </c>
      <c r="I292" s="24">
        <f t="shared" si="153"/>
        <v>3.1170786743164062E-3</v>
      </c>
      <c r="J292" s="24">
        <f t="shared" si="154"/>
        <v>0.13060089111328124</v>
      </c>
      <c r="K292" s="24">
        <f t="shared" si="155"/>
        <v>0.1541326904296875</v>
      </c>
      <c r="L292" s="24">
        <f t="shared" si="156"/>
        <v>0.34265696514892574</v>
      </c>
      <c r="N292" s="25">
        <f t="shared" si="157"/>
        <v>2.5021099312858251E-3</v>
      </c>
      <c r="O292" s="25">
        <f t="shared" si="158"/>
        <v>2.7330426226466228E-3</v>
      </c>
      <c r="P292" s="26">
        <f t="shared" si="163"/>
        <v>5.2351525539324484E-3</v>
      </c>
      <c r="R292" s="24">
        <f t="shared" si="159"/>
        <v>99.907852478027365</v>
      </c>
      <c r="S292" s="24">
        <f t="shared" si="160"/>
        <v>8.5760487213134766</v>
      </c>
      <c r="T292" s="24">
        <f t="shared" si="161"/>
        <v>417.95524291992183</v>
      </c>
      <c r="U292" s="24">
        <f t="shared" si="162"/>
        <v>451.58382568359377</v>
      </c>
      <c r="V292" s="24">
        <f t="shared" si="164"/>
        <v>978.02296980285644</v>
      </c>
    </row>
    <row r="293" spans="2:22" x14ac:dyDescent="0.55000000000000004">
      <c r="B293">
        <v>55</v>
      </c>
      <c r="C293">
        <v>4028752</v>
      </c>
      <c r="D293">
        <v>104095884</v>
      </c>
      <c r="E293">
        <v>299400</v>
      </c>
      <c r="F293">
        <v>341010</v>
      </c>
      <c r="G293">
        <v>55</v>
      </c>
      <c r="H293" s="24">
        <f t="shared" si="152"/>
        <v>5.3507473754882809E-2</v>
      </c>
      <c r="I293" s="24">
        <f t="shared" si="153"/>
        <v>3.1215078125000004E-3</v>
      </c>
      <c r="J293" s="24">
        <f t="shared" si="154"/>
        <v>6.2669311523437493E-2</v>
      </c>
      <c r="K293" s="24">
        <f t="shared" si="155"/>
        <v>0.13199243164062499</v>
      </c>
      <c r="L293" s="24">
        <f t="shared" si="156"/>
        <v>0.25129072473144531</v>
      </c>
      <c r="N293" s="25">
        <f t="shared" si="157"/>
        <v>1.2006102542614187E-3</v>
      </c>
      <c r="O293" s="25">
        <f t="shared" si="158"/>
        <v>2.3403863336331297E-3</v>
      </c>
      <c r="P293" s="26">
        <f t="shared" si="163"/>
        <v>3.5409965878945484E-3</v>
      </c>
      <c r="R293" s="24">
        <f t="shared" si="159"/>
        <v>115.96009460449218</v>
      </c>
      <c r="S293" s="24">
        <f t="shared" si="160"/>
        <v>9.5125010650634785</v>
      </c>
      <c r="T293" s="24">
        <f t="shared" si="161"/>
        <v>436.75603637695309</v>
      </c>
      <c r="U293" s="24">
        <f t="shared" si="162"/>
        <v>471.8973266601563</v>
      </c>
      <c r="V293" s="24">
        <f t="shared" si="164"/>
        <v>1034.1259587066652</v>
      </c>
    </row>
    <row r="294" spans="2:22" x14ac:dyDescent="0.55000000000000004">
      <c r="B294">
        <v>60</v>
      </c>
      <c r="C294">
        <v>4573812</v>
      </c>
      <c r="D294">
        <v>113380313</v>
      </c>
      <c r="E294">
        <v>308012</v>
      </c>
      <c r="F294">
        <v>365197</v>
      </c>
      <c r="G294">
        <v>60</v>
      </c>
      <c r="H294" s="24">
        <f t="shared" si="152"/>
        <v>5.4891906738281253E-2</v>
      </c>
      <c r="I294" s="24">
        <f t="shared" si="153"/>
        <v>3.116721160888672E-3</v>
      </c>
      <c r="J294" s="24">
        <f t="shared" si="154"/>
        <v>4.5730224609375002E-2</v>
      </c>
      <c r="K294" s="24">
        <f t="shared" si="155"/>
        <v>0.1387681884765625</v>
      </c>
      <c r="L294" s="24">
        <f t="shared" si="156"/>
        <v>0.24250704098510742</v>
      </c>
      <c r="N294" s="25">
        <f t="shared" si="157"/>
        <v>8.7613913602222859E-4</v>
      </c>
      <c r="O294" s="25">
        <f t="shared" si="158"/>
        <v>2.4606569069867213E-3</v>
      </c>
      <c r="P294" s="26">
        <f t="shared" si="163"/>
        <v>3.3367960430089501E-3</v>
      </c>
      <c r="R294" s="24">
        <f t="shared" si="159"/>
        <v>132.42766662597657</v>
      </c>
      <c r="S294" s="24">
        <f t="shared" si="160"/>
        <v>10.447517413330079</v>
      </c>
      <c r="T294" s="24">
        <f t="shared" si="161"/>
        <v>450.4751037597656</v>
      </c>
      <c r="U294" s="24">
        <f t="shared" si="162"/>
        <v>486.7202270507812</v>
      </c>
      <c r="V294" s="24">
        <f t="shared" si="164"/>
        <v>1080.0705148498535</v>
      </c>
    </row>
    <row r="295" spans="2:22" x14ac:dyDescent="0.55000000000000004">
      <c r="B295">
        <v>65</v>
      </c>
      <c r="C295">
        <v>5157424</v>
      </c>
      <c r="D295">
        <v>122626391</v>
      </c>
      <c r="E295">
        <v>324898</v>
      </c>
      <c r="F295">
        <v>396608</v>
      </c>
      <c r="G295">
        <v>65</v>
      </c>
      <c r="H295" s="24">
        <f t="shared" si="152"/>
        <v>5.8774401855468762E-2</v>
      </c>
      <c r="I295" s="24">
        <f t="shared" si="153"/>
        <v>3.1038469848632816E-3</v>
      </c>
      <c r="J295" s="24">
        <f t="shared" si="154"/>
        <v>8.9665649414062493E-2</v>
      </c>
      <c r="K295" s="24">
        <f t="shared" si="155"/>
        <v>0.1802144775390625</v>
      </c>
      <c r="L295" s="24">
        <f t="shared" si="156"/>
        <v>0.33175837579345702</v>
      </c>
      <c r="N295" s="25">
        <f t="shared" si="157"/>
        <v>1.7178568194927816E-3</v>
      </c>
      <c r="O295" s="25">
        <f t="shared" si="158"/>
        <v>3.1955229513850386E-3</v>
      </c>
      <c r="P295" s="26">
        <f t="shared" si="163"/>
        <v>4.9133797708778206E-3</v>
      </c>
      <c r="R295" s="24">
        <f t="shared" si="159"/>
        <v>150.05998718261719</v>
      </c>
      <c r="S295" s="24">
        <f t="shared" si="160"/>
        <v>11.378671508789063</v>
      </c>
      <c r="T295" s="24">
        <f t="shared" si="161"/>
        <v>477.37479858398433</v>
      </c>
      <c r="U295" s="24">
        <f t="shared" si="162"/>
        <v>515.78426513671877</v>
      </c>
      <c r="V295" s="24">
        <f t="shared" si="164"/>
        <v>1154.5977224121093</v>
      </c>
    </row>
    <row r="296" spans="2:22" x14ac:dyDescent="0.55000000000000004">
      <c r="B296">
        <v>70</v>
      </c>
      <c r="C296">
        <v>5706657</v>
      </c>
      <c r="D296">
        <v>131906701</v>
      </c>
      <c r="E296">
        <v>337235</v>
      </c>
      <c r="F296">
        <v>424512</v>
      </c>
      <c r="G296">
        <v>70</v>
      </c>
      <c r="H296" s="24">
        <f t="shared" si="152"/>
        <v>5.5312161254882815E-2</v>
      </c>
      <c r="I296" s="24">
        <f t="shared" si="153"/>
        <v>3.1153384399414063E-3</v>
      </c>
      <c r="J296" s="24">
        <f t="shared" si="154"/>
        <v>6.5510192871093748E-2</v>
      </c>
      <c r="K296" s="24">
        <f t="shared" si="155"/>
        <v>0.16009375000000001</v>
      </c>
      <c r="L296" s="24">
        <f t="shared" si="156"/>
        <v>0.28403144256591795</v>
      </c>
      <c r="N296" s="25">
        <f t="shared" si="157"/>
        <v>1.255093955029242E-3</v>
      </c>
      <c r="O296" s="25">
        <f t="shared" si="158"/>
        <v>2.8387891481831862E-3</v>
      </c>
      <c r="P296" s="26">
        <f t="shared" si="163"/>
        <v>4.0938831032124277E-3</v>
      </c>
      <c r="R296" s="24">
        <f t="shared" si="159"/>
        <v>166.65363555908203</v>
      </c>
      <c r="S296" s="24">
        <f t="shared" si="160"/>
        <v>12.313273040771485</v>
      </c>
      <c r="T296" s="24">
        <f t="shared" si="161"/>
        <v>497.02785644531247</v>
      </c>
      <c r="U296" s="24">
        <f t="shared" si="162"/>
        <v>537.01860351562505</v>
      </c>
      <c r="V296" s="24">
        <f t="shared" si="164"/>
        <v>1213.0133685607912</v>
      </c>
    </row>
    <row r="297" spans="2:22" x14ac:dyDescent="0.55000000000000004">
      <c r="B297">
        <v>75</v>
      </c>
      <c r="C297">
        <v>6288760</v>
      </c>
      <c r="D297">
        <v>141154452</v>
      </c>
      <c r="E297">
        <v>355373</v>
      </c>
      <c r="F297">
        <v>462356</v>
      </c>
      <c r="G297">
        <v>75</v>
      </c>
      <c r="H297" s="24">
        <f t="shared" si="152"/>
        <v>5.8622433471679697E-2</v>
      </c>
      <c r="I297" s="24">
        <f t="shared" si="153"/>
        <v>3.1044085998535157E-3</v>
      </c>
      <c r="J297" s="24">
        <f t="shared" si="154"/>
        <v>9.6313842773437491E-2</v>
      </c>
      <c r="K297" s="24">
        <f t="shared" si="155"/>
        <v>0.21712255859375001</v>
      </c>
      <c r="L297" s="24">
        <f t="shared" si="156"/>
        <v>0.37516324343872071</v>
      </c>
      <c r="N297" s="25">
        <f t="shared" si="157"/>
        <v>1.8451952592581742E-3</v>
      </c>
      <c r="O297" s="25">
        <f t="shared" si="158"/>
        <v>3.8499045865788037E-3</v>
      </c>
      <c r="P297" s="26">
        <f t="shared" si="163"/>
        <v>5.6950998458369781E-3</v>
      </c>
      <c r="R297" s="24">
        <f t="shared" si="159"/>
        <v>184.24036560058596</v>
      </c>
      <c r="S297" s="24">
        <f t="shared" si="160"/>
        <v>13.244595620727541</v>
      </c>
      <c r="T297" s="24">
        <f t="shared" si="161"/>
        <v>525.9220092773437</v>
      </c>
      <c r="U297" s="24">
        <f t="shared" si="162"/>
        <v>568.23757324218752</v>
      </c>
      <c r="V297" s="24">
        <f t="shared" si="164"/>
        <v>1291.6445437408447</v>
      </c>
    </row>
    <row r="298" spans="2:22" x14ac:dyDescent="0.55000000000000004">
      <c r="B298">
        <v>80</v>
      </c>
      <c r="C298">
        <v>6841439</v>
      </c>
      <c r="D298">
        <v>150431301</v>
      </c>
      <c r="E298">
        <v>367544</v>
      </c>
      <c r="F298">
        <v>492722</v>
      </c>
      <c r="G298">
        <v>80</v>
      </c>
      <c r="H298" s="24">
        <f t="shared" si="152"/>
        <v>5.5659201049804687E-2</v>
      </c>
      <c r="I298" s="24">
        <f t="shared" si="153"/>
        <v>3.1141766052246093E-3</v>
      </c>
      <c r="J298" s="24">
        <f t="shared" si="154"/>
        <v>6.4628723144531247E-2</v>
      </c>
      <c r="K298" s="24">
        <f t="shared" si="155"/>
        <v>0.17421899414062503</v>
      </c>
      <c r="L298" s="24">
        <f t="shared" si="156"/>
        <v>0.29762109494018557</v>
      </c>
      <c r="N298" s="25">
        <f t="shared" si="157"/>
        <v>1.2382079790606425E-3</v>
      </c>
      <c r="O298" s="25">
        <f t="shared" si="158"/>
        <v>3.089263289142673E-3</v>
      </c>
      <c r="P298" s="26">
        <f t="shared" si="163"/>
        <v>4.3274712682033157E-3</v>
      </c>
      <c r="R298" s="24">
        <f t="shared" si="159"/>
        <v>200.93812591552734</v>
      </c>
      <c r="S298" s="24">
        <f t="shared" si="160"/>
        <v>14.178848602294922</v>
      </c>
      <c r="T298" s="24">
        <f t="shared" si="161"/>
        <v>545.31062622070306</v>
      </c>
      <c r="U298" s="24">
        <f t="shared" si="162"/>
        <v>589.18619384765634</v>
      </c>
      <c r="V298" s="24">
        <f t="shared" si="164"/>
        <v>1349.6137945861817</v>
      </c>
    </row>
    <row r="299" spans="2:22" x14ac:dyDescent="0.55000000000000004">
      <c r="B299">
        <v>85</v>
      </c>
      <c r="C299">
        <v>7433487</v>
      </c>
      <c r="D299">
        <v>159669085</v>
      </c>
      <c r="E299">
        <v>381968</v>
      </c>
      <c r="F299">
        <v>525324</v>
      </c>
      <c r="G299">
        <v>85</v>
      </c>
      <c r="H299" s="24">
        <f t="shared" si="152"/>
        <v>5.9623974609375005E-2</v>
      </c>
      <c r="I299" s="24">
        <f t="shared" si="153"/>
        <v>3.1010627441406249E-3</v>
      </c>
      <c r="J299" s="24">
        <f t="shared" si="154"/>
        <v>7.6592285156249995E-2</v>
      </c>
      <c r="K299" s="24">
        <f t="shared" si="155"/>
        <v>0.18704760742187496</v>
      </c>
      <c r="L299" s="24">
        <f t="shared" si="156"/>
        <v>0.32636492993164057</v>
      </c>
      <c r="N299" s="25">
        <f t="shared" si="157"/>
        <v>1.4673699408087543E-3</v>
      </c>
      <c r="O299" s="25">
        <f t="shared" si="158"/>
        <v>3.3166385753083064E-3</v>
      </c>
      <c r="P299" s="26">
        <f t="shared" si="163"/>
        <v>4.7840085161170607E-3</v>
      </c>
      <c r="R299" s="24">
        <f t="shared" si="159"/>
        <v>218.82531829833988</v>
      </c>
      <c r="S299" s="24">
        <f t="shared" si="160"/>
        <v>15.109167425537112</v>
      </c>
      <c r="T299" s="24">
        <f t="shared" si="161"/>
        <v>568.28831176757808</v>
      </c>
      <c r="U299" s="24">
        <f t="shared" si="162"/>
        <v>614.01265869140627</v>
      </c>
      <c r="V299" s="24">
        <f t="shared" si="164"/>
        <v>1416.2354561828615</v>
      </c>
    </row>
    <row r="300" spans="2:22" x14ac:dyDescent="0.55000000000000004">
      <c r="B300">
        <v>90</v>
      </c>
      <c r="C300">
        <v>8001243</v>
      </c>
      <c r="D300">
        <v>168931207</v>
      </c>
      <c r="E300">
        <v>396249</v>
      </c>
      <c r="F300">
        <v>554066</v>
      </c>
      <c r="G300">
        <v>90</v>
      </c>
      <c r="H300" s="24">
        <f t="shared" si="152"/>
        <v>5.7177575683593759E-2</v>
      </c>
      <c r="I300" s="24">
        <f t="shared" si="153"/>
        <v>3.1092328491210942E-3</v>
      </c>
      <c r="J300" s="24">
        <f t="shared" si="154"/>
        <v>7.5832946777343743E-2</v>
      </c>
      <c r="K300" s="24">
        <f t="shared" si="155"/>
        <v>0.16490161132812498</v>
      </c>
      <c r="L300" s="24">
        <f t="shared" si="156"/>
        <v>0.30102136663818357</v>
      </c>
      <c r="N300" s="25">
        <f t="shared" si="157"/>
        <v>1.4528155893694713E-3</v>
      </c>
      <c r="O300" s="25">
        <f t="shared" si="158"/>
        <v>2.9239426979663428E-3</v>
      </c>
      <c r="P300" s="26">
        <f t="shared" si="163"/>
        <v>4.3767582873358146E-3</v>
      </c>
      <c r="R300" s="24">
        <f t="shared" si="159"/>
        <v>235.97859100341799</v>
      </c>
      <c r="S300" s="24">
        <f t="shared" si="160"/>
        <v>16.041937280273437</v>
      </c>
      <c r="T300" s="24">
        <f t="shared" si="161"/>
        <v>591.03819580078118</v>
      </c>
      <c r="U300" s="24">
        <f t="shared" si="162"/>
        <v>638.59299316406259</v>
      </c>
      <c r="V300" s="24">
        <f t="shared" si="164"/>
        <v>1481.6517172485351</v>
      </c>
    </row>
    <row r="301" spans="2:22" x14ac:dyDescent="0.55000000000000004">
      <c r="B301">
        <v>95</v>
      </c>
      <c r="C301">
        <v>8562613</v>
      </c>
      <c r="D301">
        <v>178197640</v>
      </c>
      <c r="E301">
        <v>408407</v>
      </c>
      <c r="F301">
        <v>583397</v>
      </c>
      <c r="G301">
        <v>95</v>
      </c>
      <c r="H301" s="24">
        <f t="shared" si="152"/>
        <v>5.6534454345703131E-2</v>
      </c>
      <c r="I301" s="24">
        <f t="shared" si="153"/>
        <v>3.1106800231933598E-3</v>
      </c>
      <c r="J301" s="24">
        <f t="shared" si="154"/>
        <v>6.4559692382812492E-2</v>
      </c>
      <c r="K301" s="24">
        <f t="shared" si="155"/>
        <v>0.16828088378906253</v>
      </c>
      <c r="L301" s="24">
        <f t="shared" si="156"/>
        <v>0.29248571054077155</v>
      </c>
      <c r="N301" s="25">
        <f t="shared" si="157"/>
        <v>1.2371025345135633E-3</v>
      </c>
      <c r="O301" s="25">
        <f t="shared" si="158"/>
        <v>2.9844920578892351E-3</v>
      </c>
      <c r="P301" s="26">
        <f t="shared" si="163"/>
        <v>4.2215945924027982E-3</v>
      </c>
      <c r="R301" s="24">
        <f t="shared" si="159"/>
        <v>252.93892730712895</v>
      </c>
      <c r="S301" s="24">
        <f t="shared" si="160"/>
        <v>16.975141287231448</v>
      </c>
      <c r="T301" s="24">
        <f t="shared" si="161"/>
        <v>610.40610351562498</v>
      </c>
      <c r="U301" s="24">
        <f t="shared" si="162"/>
        <v>659.51923828124995</v>
      </c>
      <c r="V301" s="24">
        <f t="shared" si="164"/>
        <v>1539.8394103912353</v>
      </c>
    </row>
    <row r="302" spans="2:22" x14ac:dyDescent="0.55000000000000004">
      <c r="B302">
        <v>100</v>
      </c>
      <c r="C302">
        <v>9140292</v>
      </c>
      <c r="D302">
        <v>187449958</v>
      </c>
      <c r="E302">
        <v>421619</v>
      </c>
      <c r="F302">
        <v>617337</v>
      </c>
      <c r="G302">
        <v>100</v>
      </c>
      <c r="H302" s="24">
        <f t="shared" si="152"/>
        <v>5.8176901245117187E-2</v>
      </c>
      <c r="I302" s="24">
        <f t="shared" si="153"/>
        <v>3.1059417114257812E-3</v>
      </c>
      <c r="J302" s="24">
        <f t="shared" si="154"/>
        <v>7.0156494140624984E-2</v>
      </c>
      <c r="K302" s="24">
        <f t="shared" si="155"/>
        <v>0.19472412109375001</v>
      </c>
      <c r="L302" s="24">
        <f t="shared" si="156"/>
        <v>0.32616345819091797</v>
      </c>
      <c r="N302" s="25">
        <f t="shared" si="157"/>
        <v>1.3440492402998698E-3</v>
      </c>
      <c r="O302" s="25">
        <f t="shared" si="158"/>
        <v>3.4526968828169531E-3</v>
      </c>
      <c r="P302" s="26">
        <f t="shared" si="163"/>
        <v>4.7967461231168233E-3</v>
      </c>
      <c r="R302" s="24">
        <f t="shared" si="159"/>
        <v>270.39199768066408</v>
      </c>
      <c r="S302" s="24">
        <f t="shared" si="160"/>
        <v>17.906923800659179</v>
      </c>
      <c r="T302" s="24">
        <f t="shared" si="161"/>
        <v>631.45305175781243</v>
      </c>
      <c r="U302" s="24">
        <f t="shared" si="162"/>
        <v>682.25961914062509</v>
      </c>
      <c r="V302" s="24">
        <f t="shared" si="164"/>
        <v>1602.0115923797607</v>
      </c>
    </row>
    <row r="303" spans="2:22" x14ac:dyDescent="0.55000000000000004">
      <c r="B303">
        <v>105</v>
      </c>
      <c r="C303">
        <v>9735200</v>
      </c>
      <c r="D303">
        <v>196684792</v>
      </c>
      <c r="E303">
        <v>434768</v>
      </c>
      <c r="F303">
        <v>651091</v>
      </c>
      <c r="G303">
        <v>105</v>
      </c>
      <c r="H303" s="24">
        <f t="shared" si="152"/>
        <v>5.9911999511718751E-2</v>
      </c>
      <c r="I303" s="24">
        <f t="shared" si="153"/>
        <v>3.1000724487304687E-3</v>
      </c>
      <c r="J303" s="24">
        <f t="shared" si="154"/>
        <v>6.9821960449218748E-2</v>
      </c>
      <c r="K303" s="24">
        <f t="shared" si="155"/>
        <v>0.19365698242187498</v>
      </c>
      <c r="L303" s="24">
        <f t="shared" si="156"/>
        <v>0.32649101483154297</v>
      </c>
      <c r="N303" s="25">
        <f t="shared" si="157"/>
        <v>1.3376749867900907E-3</v>
      </c>
      <c r="O303" s="25">
        <f t="shared" si="158"/>
        <v>3.4338642865702883E-3</v>
      </c>
      <c r="P303" s="26">
        <f t="shared" si="163"/>
        <v>4.7715392733603795E-3</v>
      </c>
      <c r="R303" s="24">
        <f t="shared" si="159"/>
        <v>288.3655975341797</v>
      </c>
      <c r="S303" s="24">
        <f t="shared" si="160"/>
        <v>18.836945535278321</v>
      </c>
      <c r="T303" s="24">
        <f t="shared" si="161"/>
        <v>652.39963989257808</v>
      </c>
      <c r="U303" s="24">
        <f t="shared" si="162"/>
        <v>704.89156494140627</v>
      </c>
      <c r="V303" s="24">
        <f t="shared" si="164"/>
        <v>1664.4937479034425</v>
      </c>
    </row>
    <row r="304" spans="2:22" x14ac:dyDescent="0.55000000000000004">
      <c r="B304">
        <v>110</v>
      </c>
      <c r="C304">
        <v>10302187</v>
      </c>
      <c r="D304">
        <v>205947497</v>
      </c>
      <c r="E304">
        <v>444811</v>
      </c>
      <c r="F304">
        <v>677631</v>
      </c>
      <c r="G304">
        <v>110</v>
      </c>
      <c r="H304" s="24">
        <f t="shared" si="152"/>
        <v>5.7100131225585951E-2</v>
      </c>
      <c r="I304" s="24">
        <f t="shared" si="153"/>
        <v>3.1094285583496092E-3</v>
      </c>
      <c r="J304" s="24">
        <f t="shared" si="154"/>
        <v>5.3328918457031249E-2</v>
      </c>
      <c r="K304" s="24">
        <f t="shared" si="155"/>
        <v>0.15226806640625001</v>
      </c>
      <c r="L304" s="24">
        <f t="shared" si="156"/>
        <v>0.26580654464721681</v>
      </c>
      <c r="N304" s="25">
        <f t="shared" si="157"/>
        <v>1.0217003747421587E-3</v>
      </c>
      <c r="O304" s="25">
        <f t="shared" si="158"/>
        <v>2.6999828682322904E-3</v>
      </c>
      <c r="P304" s="26">
        <f t="shared" si="163"/>
        <v>3.7216832429744491E-3</v>
      </c>
      <c r="R304" s="24">
        <f t="shared" si="159"/>
        <v>305.49563690185551</v>
      </c>
      <c r="S304" s="24">
        <f t="shared" si="160"/>
        <v>19.769774102783202</v>
      </c>
      <c r="T304" s="24">
        <f t="shared" si="161"/>
        <v>668.39831542968739</v>
      </c>
      <c r="U304" s="24">
        <f t="shared" si="162"/>
        <v>722.177490234375</v>
      </c>
      <c r="V304" s="24">
        <f t="shared" si="164"/>
        <v>1715.8412166687012</v>
      </c>
    </row>
    <row r="305" spans="1:22" x14ac:dyDescent="0.55000000000000004">
      <c r="B305">
        <v>115</v>
      </c>
      <c r="C305">
        <v>10875692</v>
      </c>
      <c r="D305">
        <v>215203855</v>
      </c>
      <c r="E305">
        <v>454640</v>
      </c>
      <c r="F305">
        <v>709087</v>
      </c>
      <c r="G305">
        <v>115</v>
      </c>
      <c r="H305" s="24">
        <f t="shared" si="152"/>
        <v>5.7756546020507817E-2</v>
      </c>
      <c r="I305" s="24">
        <f>(D305-D304)*0.0011*3/32768/300</f>
        <v>3.1072979125976565E-3</v>
      </c>
      <c r="J305" s="24">
        <f>(E305-E304)*17.4*3/32768/300</f>
        <v>5.2192565917968746E-2</v>
      </c>
      <c r="K305" s="24">
        <f>(F305-F304)*18.8*3/327680/30</f>
        <v>0.18047265625000003</v>
      </c>
      <c r="L305" s="24">
        <f t="shared" si="156"/>
        <v>0.29352906610107427</v>
      </c>
      <c r="N305" s="25">
        <f t="shared" si="157"/>
        <v>9.9991220630440123E-4</v>
      </c>
      <c r="O305" s="25">
        <f t="shared" si="158"/>
        <v>3.2000445987904408E-3</v>
      </c>
      <c r="P305" s="26">
        <f t="shared" si="163"/>
        <v>4.1999568050948418E-3</v>
      </c>
      <c r="R305" s="24">
        <f t="shared" si="159"/>
        <v>322.82260070800783</v>
      </c>
      <c r="S305" s="24">
        <f t="shared" si="160"/>
        <v>20.701963476562504</v>
      </c>
      <c r="T305" s="24">
        <f t="shared" si="161"/>
        <v>684.05608520507803</v>
      </c>
      <c r="U305" s="24">
        <f t="shared" si="162"/>
        <v>739.0950805664063</v>
      </c>
      <c r="V305" s="24">
        <f t="shared" si="164"/>
        <v>1766.6757299560547</v>
      </c>
    </row>
    <row r="306" spans="1:22" x14ac:dyDescent="0.55000000000000004">
      <c r="L306" s="21">
        <f>AVERAGE(L284:L305)</f>
        <v>0.3169309997225675</v>
      </c>
    </row>
    <row r="309" spans="1:22" s="8" customFormat="1" x14ac:dyDescent="0.55000000000000004">
      <c r="A309" s="7"/>
      <c r="C309" s="9" t="s">
        <v>1234</v>
      </c>
      <c r="D309" s="9"/>
      <c r="E309" s="9"/>
      <c r="F309" s="9"/>
      <c r="H309" s="10"/>
      <c r="I309" s="10"/>
      <c r="J309" s="10"/>
      <c r="K309" s="10"/>
      <c r="L309" s="11"/>
      <c r="N309" s="12"/>
      <c r="O309" s="13"/>
      <c r="P309" s="13"/>
      <c r="R309" s="14"/>
      <c r="S309" s="14"/>
      <c r="T309" s="14"/>
      <c r="U309" s="14"/>
      <c r="V309" s="15"/>
    </row>
    <row r="310" spans="1:22" s="8" customFormat="1" x14ac:dyDescent="0.55000000000000004">
      <c r="A310" s="7"/>
      <c r="C310" s="8" t="s">
        <v>1235</v>
      </c>
      <c r="D310" s="8" t="s">
        <v>1236</v>
      </c>
      <c r="E310" s="8" t="s">
        <v>1237</v>
      </c>
      <c r="F310" s="8" t="s">
        <v>1238</v>
      </c>
      <c r="H310" s="10" t="s">
        <v>1239</v>
      </c>
      <c r="I310" s="10"/>
      <c r="J310" s="10"/>
      <c r="K310" s="10"/>
      <c r="L310" s="11"/>
      <c r="N310" s="12" t="s">
        <v>1240</v>
      </c>
      <c r="O310" s="13"/>
      <c r="P310" s="13"/>
      <c r="R310" s="16" t="s">
        <v>1241</v>
      </c>
      <c r="S310" s="17"/>
      <c r="T310" s="17"/>
      <c r="U310" s="17"/>
      <c r="V310" s="18"/>
    </row>
    <row r="311" spans="1:22" ht="15.75" customHeight="1" x14ac:dyDescent="0.55000000000000004">
      <c r="A311" s="19" t="s">
        <v>1257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1243</v>
      </c>
      <c r="H311" s="21" t="s">
        <v>1228</v>
      </c>
      <c r="I311" s="21" t="s">
        <v>1229</v>
      </c>
      <c r="J311" s="21" t="s">
        <v>1244</v>
      </c>
      <c r="K311" s="21" t="s">
        <v>1245</v>
      </c>
      <c r="L311" s="21" t="s">
        <v>1246</v>
      </c>
      <c r="M311" s="21" t="s">
        <v>1243</v>
      </c>
      <c r="N311" s="22" t="s">
        <v>1244</v>
      </c>
      <c r="O311" s="22" t="s">
        <v>1245</v>
      </c>
      <c r="P311" s="23" t="s">
        <v>1246</v>
      </c>
      <c r="Q311" s="21"/>
      <c r="R311" s="21" t="s">
        <v>1228</v>
      </c>
      <c r="S311" s="21" t="s">
        <v>1229</v>
      </c>
      <c r="T311" s="21" t="s">
        <v>1244</v>
      </c>
      <c r="U311" s="21" t="s">
        <v>1245</v>
      </c>
      <c r="V311" s="21" t="s">
        <v>1246</v>
      </c>
    </row>
    <row r="312" spans="1:22" x14ac:dyDescent="0.55000000000000004">
      <c r="A312" s="19"/>
      <c r="B312">
        <v>10</v>
      </c>
      <c r="C312">
        <v>177466</v>
      </c>
      <c r="D312">
        <v>19482592</v>
      </c>
      <c r="E312">
        <v>13071</v>
      </c>
      <c r="F312">
        <v>71114</v>
      </c>
      <c r="G312">
        <v>10</v>
      </c>
      <c r="H312" s="24">
        <f>(C312-C311)*0.33*3/32768/300</f>
        <v>7.7110107421875006E-3</v>
      </c>
      <c r="I312" s="24">
        <f>(D312-D311)*0.0011*3/327680/30</f>
        <v>3.2740656738281253E-3</v>
      </c>
      <c r="J312" s="24">
        <f>(E312-E311)*17.4*3/327680/30</f>
        <v>0</v>
      </c>
      <c r="K312" s="24">
        <f>(F312-F311)*18.8*3/327680/30</f>
        <v>3.3918945312500011E-2</v>
      </c>
      <c r="L312" s="24">
        <f>SUM(H312:K312)</f>
        <v>4.4904021728515639E-2</v>
      </c>
      <c r="M312">
        <v>10</v>
      </c>
      <c r="N312" s="25">
        <f>(E312-E311)/(C312-C311+D312-D311)</f>
        <v>0</v>
      </c>
      <c r="O312" s="25">
        <f>(F312-F311)/(C312-C311+D312-D311)</f>
        <v>6.0144183268034707E-4</v>
      </c>
      <c r="P312" s="26">
        <f t="shared" ref="P312:P316" si="165">SUM(N312:O312)</f>
        <v>6.0144183268034707E-4</v>
      </c>
      <c r="Q312">
        <v>10</v>
      </c>
      <c r="R312" s="24">
        <f>(C312-C$3)*0.33*3/32768</f>
        <v>-0.39650756835937501</v>
      </c>
      <c r="S312" s="24">
        <f>(D312-D$3)*0.0011*3/32768</f>
        <v>0.99126499328613282</v>
      </c>
      <c r="T312" s="24">
        <f>(E312-E$3)*17.4*3/32768</f>
        <v>-19.371093749999996</v>
      </c>
      <c r="U312" s="24">
        <f>(E312-E$3)*18.8*3/32768</f>
        <v>-20.9296875</v>
      </c>
      <c r="V312" s="24">
        <f t="shared" ref="V312:V316" si="166">SUM(R312:U312)</f>
        <v>-39.706023825073238</v>
      </c>
    </row>
    <row r="313" spans="1:22" x14ac:dyDescent="0.55000000000000004">
      <c r="A313" s="19"/>
      <c r="B313">
        <v>15</v>
      </c>
      <c r="C313">
        <v>254230</v>
      </c>
      <c r="D313">
        <v>29235621</v>
      </c>
      <c r="E313">
        <v>13071</v>
      </c>
      <c r="F313">
        <v>77013</v>
      </c>
      <c r="G313">
        <v>15</v>
      </c>
      <c r="H313" s="24">
        <f t="shared" ref="H313:H333" si="167">(C313-C312)*0.33*3/32768/300</f>
        <v>7.7307495117187519E-3</v>
      </c>
      <c r="I313" s="24">
        <f t="shared" ref="I313:I332" si="168">(D313-D312)*0.0011*3/327680/30</f>
        <v>3.2740270690917975E-3</v>
      </c>
      <c r="J313" s="24">
        <f t="shared" ref="J313:J332" si="169">(E313-E312)*17.4*3/327680/30</f>
        <v>0</v>
      </c>
      <c r="K313" s="24">
        <f t="shared" ref="K313:K332" si="170">(F313-F312)*18.8*3/327680/30</f>
        <v>3.3844360351562498E-2</v>
      </c>
      <c r="L313" s="24">
        <f t="shared" ref="L313:L333" si="171">SUM(H313:K313)</f>
        <v>4.4849136932373052E-2</v>
      </c>
      <c r="M313">
        <v>15</v>
      </c>
      <c r="N313" s="25">
        <f t="shared" ref="N313:N333" si="172">(E313-E312)/(C313-C312+D313-D312)</f>
        <v>0</v>
      </c>
      <c r="O313" s="25">
        <f t="shared" ref="O313:O333" si="173">(F313-F312)/(C313-C312+D313-D312)</f>
        <v>6.0011436659958154E-4</v>
      </c>
      <c r="P313" s="26">
        <f t="shared" si="165"/>
        <v>6.0011436659958154E-4</v>
      </c>
      <c r="Q313">
        <v>15</v>
      </c>
      <c r="R313" s="24">
        <f t="shared" ref="R313:R333" si="174">(C313-C$3)*0.33*3/32768</f>
        <v>1.9227172851562502</v>
      </c>
      <c r="S313" s="24">
        <f t="shared" ref="S313:S333" si="175">(D313-D$3)*0.0011*3/32768</f>
        <v>1.9734731140136719</v>
      </c>
      <c r="T313" s="24">
        <f t="shared" ref="T313:T333" si="176">(E313-E$3)*17.4*3/32768</f>
        <v>-19.371093749999996</v>
      </c>
      <c r="U313" s="24">
        <f t="shared" ref="U313:U333" si="177">(E313-E$3)*18.8*3/32768</f>
        <v>-20.9296875</v>
      </c>
      <c r="V313" s="24">
        <f t="shared" si="166"/>
        <v>-36.404590850830076</v>
      </c>
    </row>
    <row r="314" spans="1:22" x14ac:dyDescent="0.55000000000000004">
      <c r="A314" s="19"/>
      <c r="B314">
        <v>20</v>
      </c>
      <c r="C314">
        <v>331240</v>
      </c>
      <c r="D314">
        <v>38988328</v>
      </c>
      <c r="E314">
        <v>13071</v>
      </c>
      <c r="F314">
        <v>83108</v>
      </c>
      <c r="G314">
        <v>20</v>
      </c>
      <c r="H314" s="24">
        <f t="shared" si="167"/>
        <v>7.7555236816406262E-3</v>
      </c>
      <c r="I314" s="24">
        <f t="shared" si="168"/>
        <v>3.2739189758300784E-3</v>
      </c>
      <c r="J314" s="24">
        <f t="shared" si="169"/>
        <v>0</v>
      </c>
      <c r="K314" s="24">
        <f t="shared" si="170"/>
        <v>3.4968872070312504E-2</v>
      </c>
      <c r="L314" s="24">
        <f t="shared" si="171"/>
        <v>4.5998314727783207E-2</v>
      </c>
      <c r="M314">
        <v>20</v>
      </c>
      <c r="N314" s="25">
        <f t="shared" si="172"/>
        <v>0</v>
      </c>
      <c r="O314" s="25">
        <f t="shared" si="173"/>
        <v>6.2005854288582261E-4</v>
      </c>
      <c r="P314" s="26">
        <f t="shared" si="165"/>
        <v>6.2005854288582261E-4</v>
      </c>
      <c r="Q314">
        <v>20</v>
      </c>
      <c r="R314" s="24">
        <f t="shared" si="174"/>
        <v>4.2493743896484375</v>
      </c>
      <c r="S314" s="24">
        <f t="shared" si="175"/>
        <v>2.9556488067626958</v>
      </c>
      <c r="T314" s="24">
        <f t="shared" si="176"/>
        <v>-19.371093749999996</v>
      </c>
      <c r="U314" s="24">
        <f t="shared" si="177"/>
        <v>-20.9296875</v>
      </c>
      <c r="V314" s="24">
        <f t="shared" si="166"/>
        <v>-33.095758053588867</v>
      </c>
    </row>
    <row r="315" spans="1:22" x14ac:dyDescent="0.55000000000000004">
      <c r="A315" s="19"/>
      <c r="B315">
        <v>25</v>
      </c>
      <c r="C315">
        <v>408411</v>
      </c>
      <c r="D315">
        <v>48740952</v>
      </c>
      <c r="E315">
        <v>13071</v>
      </c>
      <c r="F315">
        <v>89007</v>
      </c>
      <c r="G315">
        <v>25</v>
      </c>
      <c r="H315" s="24">
        <f t="shared" si="167"/>
        <v>7.7717376708984383E-3</v>
      </c>
      <c r="I315" s="24">
        <f t="shared" si="168"/>
        <v>3.2738911132812504E-3</v>
      </c>
      <c r="J315" s="24">
        <f t="shared" si="169"/>
        <v>0</v>
      </c>
      <c r="K315" s="24">
        <f t="shared" si="170"/>
        <v>3.3844360351562498E-2</v>
      </c>
      <c r="L315" s="24">
        <f t="shared" si="171"/>
        <v>4.4889989135742187E-2</v>
      </c>
      <c r="M315">
        <v>25</v>
      </c>
      <c r="N315" s="25">
        <f t="shared" si="172"/>
        <v>0</v>
      </c>
      <c r="O315" s="25">
        <f t="shared" si="173"/>
        <v>6.0011424449848646E-4</v>
      </c>
      <c r="P315" s="26">
        <f t="shared" si="165"/>
        <v>6.0011424449848646E-4</v>
      </c>
      <c r="Q315">
        <v>25</v>
      </c>
      <c r="R315" s="24">
        <f t="shared" si="174"/>
        <v>6.5808956909179699</v>
      </c>
      <c r="S315" s="24">
        <f t="shared" si="175"/>
        <v>3.9378161407470706</v>
      </c>
      <c r="T315" s="24">
        <f t="shared" si="176"/>
        <v>-19.371093749999996</v>
      </c>
      <c r="U315" s="24">
        <f t="shared" si="177"/>
        <v>-20.9296875</v>
      </c>
      <c r="V315" s="24">
        <f t="shared" si="166"/>
        <v>-29.782069418334956</v>
      </c>
    </row>
    <row r="316" spans="1:22" x14ac:dyDescent="0.55000000000000004">
      <c r="A316" s="19"/>
      <c r="B316">
        <v>30</v>
      </c>
      <c r="C316">
        <v>549889</v>
      </c>
      <c r="D316">
        <v>58429195</v>
      </c>
      <c r="E316">
        <v>22292</v>
      </c>
      <c r="F316">
        <v>98024</v>
      </c>
      <c r="G316">
        <v>30</v>
      </c>
      <c r="H316" s="24">
        <f t="shared" si="167"/>
        <v>1.4247967529296877E-2</v>
      </c>
      <c r="I316" s="24">
        <f t="shared" si="168"/>
        <v>3.2522788391113281E-3</v>
      </c>
      <c r="J316" s="24">
        <f t="shared" si="169"/>
        <v>4.8964050292968749E-2</v>
      </c>
      <c r="K316" s="24">
        <f t="shared" si="170"/>
        <v>5.1733276367187504E-2</v>
      </c>
      <c r="L316" s="24">
        <f t="shared" si="171"/>
        <v>0.11819757302856446</v>
      </c>
      <c r="M316">
        <v>30</v>
      </c>
      <c r="N316" s="25">
        <f t="shared" si="172"/>
        <v>9.3807342039514653E-4</v>
      </c>
      <c r="O316" s="25">
        <f t="shared" si="173"/>
        <v>9.1732003380360434E-4</v>
      </c>
      <c r="P316" s="26">
        <f t="shared" si="165"/>
        <v>1.855393454198751E-3</v>
      </c>
      <c r="Q316">
        <v>30</v>
      </c>
      <c r="R316" s="24">
        <f t="shared" si="174"/>
        <v>10.855285949707032</v>
      </c>
      <c r="S316" s="24">
        <f t="shared" si="175"/>
        <v>4.9134997924804686</v>
      </c>
      <c r="T316" s="24">
        <f t="shared" si="176"/>
        <v>-4.6818786621093746</v>
      </c>
      <c r="U316" s="24">
        <f t="shared" si="177"/>
        <v>-5.0585815429687502</v>
      </c>
      <c r="V316" s="24">
        <f t="shared" si="166"/>
        <v>6.0283255371093754</v>
      </c>
    </row>
    <row r="317" spans="1:22" x14ac:dyDescent="0.55000000000000004">
      <c r="B317">
        <v>35</v>
      </c>
      <c r="C317">
        <v>786748</v>
      </c>
      <c r="D317">
        <v>68021922</v>
      </c>
      <c r="E317">
        <v>50205</v>
      </c>
      <c r="F317">
        <v>128429</v>
      </c>
      <c r="G317">
        <v>35</v>
      </c>
      <c r="H317" s="24">
        <f t="shared" si="167"/>
        <v>2.385359802246094E-2</v>
      </c>
      <c r="I317" s="24">
        <f t="shared" si="168"/>
        <v>3.2202147521972657E-3</v>
      </c>
      <c r="J317" s="24">
        <f t="shared" si="169"/>
        <v>0.14821966552734372</v>
      </c>
      <c r="K317" s="24">
        <f t="shared" si="170"/>
        <v>0.17444274902343751</v>
      </c>
      <c r="L317" s="24">
        <f t="shared" si="171"/>
        <v>0.34973622732543941</v>
      </c>
      <c r="N317" s="25">
        <f t="shared" si="172"/>
        <v>2.8396923329222614E-3</v>
      </c>
      <c r="O317" s="25">
        <f t="shared" si="173"/>
        <v>3.0932126744707255E-3</v>
      </c>
      <c r="P317" s="26">
        <f t="shared" ref="P317:P333" si="178">SUM(N317:O317)</f>
        <v>5.9329050073929869E-3</v>
      </c>
      <c r="R317" s="24">
        <f t="shared" si="174"/>
        <v>18.011365356445314</v>
      </c>
      <c r="S317" s="24">
        <f t="shared" si="175"/>
        <v>5.8795642181396488</v>
      </c>
      <c r="T317" s="24">
        <f t="shared" si="176"/>
        <v>39.784020996093744</v>
      </c>
      <c r="U317" s="24">
        <f t="shared" si="177"/>
        <v>42.985034179687503</v>
      </c>
      <c r="V317" s="24">
        <f t="shared" ref="V317:V333" si="179">SUM(R317:U317)</f>
        <v>106.65998475036621</v>
      </c>
    </row>
    <row r="318" spans="1:22" x14ac:dyDescent="0.55000000000000004">
      <c r="B318">
        <v>40</v>
      </c>
      <c r="C318">
        <v>1043321</v>
      </c>
      <c r="D318">
        <v>77595114</v>
      </c>
      <c r="E318">
        <v>61971</v>
      </c>
      <c r="F318">
        <v>138800</v>
      </c>
      <c r="G318">
        <v>40</v>
      </c>
      <c r="H318" s="24">
        <f t="shared" si="167"/>
        <v>2.5838955688476564E-2</v>
      </c>
      <c r="I318" s="24">
        <f t="shared" si="168"/>
        <v>3.2136569824218753E-3</v>
      </c>
      <c r="J318" s="24">
        <f t="shared" si="169"/>
        <v>6.2478149414062496E-2</v>
      </c>
      <c r="K318" s="24">
        <f t="shared" si="170"/>
        <v>5.9501586914062501E-2</v>
      </c>
      <c r="L318" s="24">
        <f t="shared" si="171"/>
        <v>0.15103234899902346</v>
      </c>
      <c r="N318" s="25">
        <f t="shared" si="172"/>
        <v>1.1969767334213991E-3</v>
      </c>
      <c r="O318" s="25">
        <f t="shared" si="173"/>
        <v>1.0550608280055526E-3</v>
      </c>
      <c r="P318" s="26">
        <f t="shared" si="178"/>
        <v>2.2520375614269519E-3</v>
      </c>
      <c r="R318" s="24">
        <f t="shared" si="174"/>
        <v>25.763052062988287</v>
      </c>
      <c r="S318" s="24">
        <f t="shared" si="175"/>
        <v>6.8436613128662112</v>
      </c>
      <c r="T318" s="24">
        <f t="shared" si="176"/>
        <v>58.5274658203125</v>
      </c>
      <c r="U318" s="24">
        <f t="shared" si="177"/>
        <v>63.236572265625</v>
      </c>
      <c r="V318" s="24">
        <f t="shared" si="179"/>
        <v>154.370751461792</v>
      </c>
    </row>
    <row r="319" spans="1:22" x14ac:dyDescent="0.55000000000000004">
      <c r="B319">
        <v>45</v>
      </c>
      <c r="C319">
        <v>1323245</v>
      </c>
      <c r="D319">
        <v>87145012</v>
      </c>
      <c r="E319">
        <v>91501</v>
      </c>
      <c r="F319">
        <v>158606</v>
      </c>
      <c r="G319">
        <v>45</v>
      </c>
      <c r="H319" s="24">
        <f t="shared" si="167"/>
        <v>2.8190588378906253E-2</v>
      </c>
      <c r="I319" s="24">
        <f t="shared" si="168"/>
        <v>3.2058373413085938E-3</v>
      </c>
      <c r="J319" s="24">
        <f t="shared" si="169"/>
        <v>0.15680603027343748</v>
      </c>
      <c r="K319" s="24">
        <f t="shared" si="170"/>
        <v>0.11363305664062499</v>
      </c>
      <c r="L319" s="24">
        <f t="shared" si="171"/>
        <v>0.30183551263427733</v>
      </c>
      <c r="N319" s="25">
        <f t="shared" si="172"/>
        <v>3.004123574160346E-3</v>
      </c>
      <c r="O319" s="25">
        <f t="shared" si="173"/>
        <v>2.0148889776437457E-3</v>
      </c>
      <c r="P319" s="26">
        <f t="shared" si="178"/>
        <v>5.0190125518040918E-3</v>
      </c>
      <c r="R319" s="24">
        <f t="shared" si="174"/>
        <v>34.220228576660162</v>
      </c>
      <c r="S319" s="24">
        <f t="shared" si="175"/>
        <v>7.805412515258789</v>
      </c>
      <c r="T319" s="24">
        <f t="shared" si="176"/>
        <v>105.56927490234375</v>
      </c>
      <c r="U319" s="24">
        <f t="shared" si="177"/>
        <v>114.0633544921875</v>
      </c>
      <c r="V319" s="24">
        <f t="shared" si="179"/>
        <v>261.65827048645019</v>
      </c>
    </row>
    <row r="320" spans="1:22" x14ac:dyDescent="0.55000000000000004">
      <c r="B320">
        <v>50</v>
      </c>
      <c r="C320">
        <v>1563022</v>
      </c>
      <c r="D320">
        <v>96735313</v>
      </c>
      <c r="E320">
        <v>99189</v>
      </c>
      <c r="F320">
        <v>172277</v>
      </c>
      <c r="G320">
        <v>50</v>
      </c>
      <c r="H320" s="24">
        <f t="shared" si="167"/>
        <v>2.4147463989257812E-2</v>
      </c>
      <c r="I320" s="24">
        <f t="shared" si="168"/>
        <v>3.219400360107422E-3</v>
      </c>
      <c r="J320" s="24">
        <f t="shared" si="169"/>
        <v>4.082373046875E-2</v>
      </c>
      <c r="K320" s="24">
        <f t="shared" si="170"/>
        <v>7.8434692382812504E-2</v>
      </c>
      <c r="L320" s="24">
        <f t="shared" si="171"/>
        <v>0.14662528720092774</v>
      </c>
      <c r="N320" s="25">
        <f t="shared" si="172"/>
        <v>7.8208941983980184E-4</v>
      </c>
      <c r="O320" s="25">
        <f t="shared" si="173"/>
        <v>1.3907315893119058E-3</v>
      </c>
      <c r="P320" s="26">
        <f t="shared" si="178"/>
        <v>2.1728210091517077E-3</v>
      </c>
      <c r="R320" s="24">
        <f t="shared" si="174"/>
        <v>41.464467773437498</v>
      </c>
      <c r="S320" s="24">
        <f t="shared" si="175"/>
        <v>8.7712326232910165</v>
      </c>
      <c r="T320" s="24">
        <f t="shared" si="176"/>
        <v>117.81639404296874</v>
      </c>
      <c r="U320" s="24">
        <f t="shared" si="177"/>
        <v>127.29587402343751</v>
      </c>
      <c r="V320" s="24">
        <f t="shared" si="179"/>
        <v>295.34796846313475</v>
      </c>
    </row>
    <row r="321" spans="2:22" x14ac:dyDescent="0.55000000000000004">
      <c r="B321">
        <v>55</v>
      </c>
      <c r="C321">
        <v>1853733</v>
      </c>
      <c r="D321">
        <v>106272626</v>
      </c>
      <c r="E321">
        <v>110320</v>
      </c>
      <c r="F321">
        <v>184118</v>
      </c>
      <c r="G321">
        <v>55</v>
      </c>
      <c r="H321" s="24">
        <f t="shared" si="167"/>
        <v>2.9276925659179689E-2</v>
      </c>
      <c r="I321" s="24">
        <f t="shared" si="168"/>
        <v>3.2016126403808598E-3</v>
      </c>
      <c r="J321" s="24">
        <f t="shared" si="169"/>
        <v>5.9106262207031239E-2</v>
      </c>
      <c r="K321" s="24">
        <f t="shared" si="170"/>
        <v>6.7935424804687505E-2</v>
      </c>
      <c r="L321" s="24">
        <f t="shared" si="171"/>
        <v>0.1595202253112793</v>
      </c>
      <c r="N321" s="25">
        <f t="shared" si="172"/>
        <v>1.1325776168230766E-3</v>
      </c>
      <c r="O321" s="25">
        <f t="shared" si="173"/>
        <v>1.2048200126495417E-3</v>
      </c>
      <c r="P321" s="26">
        <f t="shared" si="178"/>
        <v>2.3373976294726183E-3</v>
      </c>
      <c r="R321" s="24">
        <f t="shared" si="174"/>
        <v>50.247545471191415</v>
      </c>
      <c r="S321" s="24">
        <f t="shared" si="175"/>
        <v>9.7317164154052733</v>
      </c>
      <c r="T321" s="24">
        <f t="shared" si="176"/>
        <v>135.54827270507812</v>
      </c>
      <c r="U321" s="24">
        <f t="shared" si="177"/>
        <v>146.45445556640624</v>
      </c>
      <c r="V321" s="24">
        <f t="shared" si="179"/>
        <v>341.98199015808103</v>
      </c>
    </row>
    <row r="322" spans="2:22" x14ac:dyDescent="0.55000000000000004">
      <c r="B322">
        <v>60</v>
      </c>
      <c r="C322">
        <v>2397167</v>
      </c>
      <c r="D322">
        <v>115559212</v>
      </c>
      <c r="E322">
        <v>120171</v>
      </c>
      <c r="F322">
        <v>211004</v>
      </c>
      <c r="G322">
        <v>60</v>
      </c>
      <c r="H322" s="24">
        <f t="shared" si="167"/>
        <v>5.4728155517578127E-2</v>
      </c>
      <c r="I322" s="24">
        <f t="shared" si="168"/>
        <v>3.1174452514648441E-3</v>
      </c>
      <c r="J322" s="24">
        <f t="shared" si="169"/>
        <v>5.2309387207031245E-2</v>
      </c>
      <c r="K322" s="24">
        <f t="shared" si="170"/>
        <v>0.15425317382812501</v>
      </c>
      <c r="L322" s="24">
        <f t="shared" si="171"/>
        <v>0.26440816180419924</v>
      </c>
      <c r="N322" s="25">
        <f t="shared" si="172"/>
        <v>1.0021342784653541E-3</v>
      </c>
      <c r="O322" s="25">
        <f t="shared" si="173"/>
        <v>2.7350910781463312E-3</v>
      </c>
      <c r="P322" s="26">
        <f t="shared" si="178"/>
        <v>3.7372253566116853E-3</v>
      </c>
      <c r="R322" s="24">
        <f t="shared" si="174"/>
        <v>66.665992126464843</v>
      </c>
      <c r="S322" s="24">
        <f t="shared" si="175"/>
        <v>10.666949990844728</v>
      </c>
      <c r="T322" s="24">
        <f t="shared" si="176"/>
        <v>151.24108886718747</v>
      </c>
      <c r="U322" s="24">
        <f t="shared" si="177"/>
        <v>163.409912109375</v>
      </c>
      <c r="V322" s="24">
        <f t="shared" si="179"/>
        <v>391.98394309387203</v>
      </c>
    </row>
    <row r="323" spans="2:22" x14ac:dyDescent="0.55000000000000004">
      <c r="B323">
        <v>65</v>
      </c>
      <c r="C323">
        <v>2957590</v>
      </c>
      <c r="D323">
        <v>124828595</v>
      </c>
      <c r="E323">
        <v>129915</v>
      </c>
      <c r="F323">
        <v>238141</v>
      </c>
      <c r="G323">
        <v>65</v>
      </c>
      <c r="H323" s="24">
        <f t="shared" si="167"/>
        <v>5.6439083862304687E-2</v>
      </c>
      <c r="I323" s="24">
        <f t="shared" si="168"/>
        <v>3.1116703186035159E-3</v>
      </c>
      <c r="J323" s="24">
        <f t="shared" si="169"/>
        <v>5.174121093749999E-2</v>
      </c>
      <c r="K323" s="24">
        <f t="shared" si="170"/>
        <v>0.15569323730468748</v>
      </c>
      <c r="L323" s="24">
        <f t="shared" si="171"/>
        <v>0.26698520242309565</v>
      </c>
      <c r="N323" s="25">
        <f t="shared" si="172"/>
        <v>9.9127083484658795E-4</v>
      </c>
      <c r="O323" s="25">
        <f t="shared" si="173"/>
        <v>2.760685205791447E-3</v>
      </c>
      <c r="P323" s="26">
        <f t="shared" si="178"/>
        <v>3.7519560406380349E-3</v>
      </c>
      <c r="R323" s="24">
        <f t="shared" si="174"/>
        <v>83.59771728515625</v>
      </c>
      <c r="S323" s="24">
        <f t="shared" si="175"/>
        <v>11.600451086425782</v>
      </c>
      <c r="T323" s="24">
        <f t="shared" si="176"/>
        <v>166.76345214843749</v>
      </c>
      <c r="U323" s="24">
        <f t="shared" si="177"/>
        <v>180.18120117187502</v>
      </c>
      <c r="V323" s="24">
        <f t="shared" si="179"/>
        <v>442.1428216918946</v>
      </c>
    </row>
    <row r="324" spans="2:22" x14ac:dyDescent="0.55000000000000004">
      <c r="B324">
        <v>70</v>
      </c>
      <c r="C324">
        <v>3502543</v>
      </c>
      <c r="D324">
        <v>134113532</v>
      </c>
      <c r="E324">
        <v>140082</v>
      </c>
      <c r="F324">
        <v>269467</v>
      </c>
      <c r="G324">
        <v>70</v>
      </c>
      <c r="H324" s="24">
        <f t="shared" si="167"/>
        <v>5.4881130981445321E-2</v>
      </c>
      <c r="I324" s="24">
        <f t="shared" si="168"/>
        <v>3.1168916931152346E-3</v>
      </c>
      <c r="J324" s="24">
        <f t="shared" si="169"/>
        <v>5.3987365722656243E-2</v>
      </c>
      <c r="K324" s="24">
        <f t="shared" si="170"/>
        <v>0.17972680664062501</v>
      </c>
      <c r="L324" s="24">
        <f t="shared" si="171"/>
        <v>0.29171219503784185</v>
      </c>
      <c r="N324" s="25">
        <f t="shared" si="172"/>
        <v>1.0342943817275676E-3</v>
      </c>
      <c r="O324" s="25">
        <f t="shared" si="173"/>
        <v>3.1868108391853826E-3</v>
      </c>
      <c r="P324" s="26">
        <f t="shared" si="178"/>
        <v>4.2211052209129504E-3</v>
      </c>
      <c r="R324" s="24">
        <f t="shared" si="174"/>
        <v>100.06205657958984</v>
      </c>
      <c r="S324" s="24">
        <f t="shared" si="175"/>
        <v>12.535518594360351</v>
      </c>
      <c r="T324" s="24">
        <f t="shared" si="176"/>
        <v>182.95966186523435</v>
      </c>
      <c r="U324" s="24">
        <f t="shared" si="177"/>
        <v>197.68055419921876</v>
      </c>
      <c r="V324" s="24">
        <f t="shared" si="179"/>
        <v>493.2377912384033</v>
      </c>
    </row>
    <row r="325" spans="2:22" x14ac:dyDescent="0.55000000000000004">
      <c r="B325">
        <v>75</v>
      </c>
      <c r="C325">
        <v>4103021</v>
      </c>
      <c r="D325">
        <v>143340950</v>
      </c>
      <c r="E325">
        <v>170324</v>
      </c>
      <c r="F325">
        <v>312755</v>
      </c>
      <c r="G325">
        <v>75</v>
      </c>
      <c r="H325" s="24">
        <f t="shared" si="167"/>
        <v>6.0472943115234386E-2</v>
      </c>
      <c r="I325" s="24">
        <f t="shared" si="168"/>
        <v>3.0975829467773442E-3</v>
      </c>
      <c r="J325" s="24">
        <f t="shared" si="169"/>
        <v>0.16058679199218748</v>
      </c>
      <c r="K325" s="24">
        <f t="shared" si="170"/>
        <v>0.24835644531250001</v>
      </c>
      <c r="L325" s="24">
        <f t="shared" si="171"/>
        <v>0.4725137633666992</v>
      </c>
      <c r="N325" s="25">
        <f t="shared" si="172"/>
        <v>3.0771591396571555E-3</v>
      </c>
      <c r="O325" s="25">
        <f t="shared" si="173"/>
        <v>4.4046050141352735E-3</v>
      </c>
      <c r="P325" s="26">
        <f t="shared" si="178"/>
        <v>7.4817641537924286E-3</v>
      </c>
      <c r="R325" s="24">
        <f t="shared" si="174"/>
        <v>118.20393951416015</v>
      </c>
      <c r="S325" s="24">
        <f t="shared" si="175"/>
        <v>13.464793478393554</v>
      </c>
      <c r="T325" s="24">
        <f t="shared" si="176"/>
        <v>231.13569946289061</v>
      </c>
      <c r="U325" s="24">
        <f t="shared" si="177"/>
        <v>249.73282470703123</v>
      </c>
      <c r="V325" s="24">
        <f t="shared" si="179"/>
        <v>612.5372571624755</v>
      </c>
    </row>
    <row r="326" spans="2:22" x14ac:dyDescent="0.55000000000000004">
      <c r="B326">
        <v>80</v>
      </c>
      <c r="C326">
        <v>4646354</v>
      </c>
      <c r="D326">
        <v>152627491</v>
      </c>
      <c r="E326">
        <v>177032</v>
      </c>
      <c r="F326">
        <v>343435</v>
      </c>
      <c r="G326">
        <v>80</v>
      </c>
      <c r="H326" s="24">
        <f t="shared" si="167"/>
        <v>5.4717984008789064E-2</v>
      </c>
      <c r="I326" s="24">
        <f t="shared" si="168"/>
        <v>3.1174301452636722E-3</v>
      </c>
      <c r="J326" s="24">
        <f t="shared" si="169"/>
        <v>3.5619873046874993E-2</v>
      </c>
      <c r="K326" s="24">
        <f t="shared" si="170"/>
        <v>0.1760205078125</v>
      </c>
      <c r="L326" s="24">
        <f t="shared" si="171"/>
        <v>0.26947579501342772</v>
      </c>
      <c r="N326" s="25">
        <f t="shared" si="172"/>
        <v>6.8240956089569407E-4</v>
      </c>
      <c r="O326" s="25">
        <f t="shared" si="173"/>
        <v>3.1210979916934845E-3</v>
      </c>
      <c r="P326" s="26">
        <f t="shared" si="178"/>
        <v>3.8035075525891787E-3</v>
      </c>
      <c r="R326" s="24">
        <f t="shared" si="174"/>
        <v>134.61933471679689</v>
      </c>
      <c r="S326" s="24">
        <f t="shared" si="175"/>
        <v>14.400022521972657</v>
      </c>
      <c r="T326" s="24">
        <f t="shared" si="176"/>
        <v>241.8216613769531</v>
      </c>
      <c r="U326" s="24">
        <f t="shared" si="177"/>
        <v>261.27857666015626</v>
      </c>
      <c r="V326" s="24">
        <f t="shared" si="179"/>
        <v>652.11959527587896</v>
      </c>
    </row>
    <row r="327" spans="2:22" x14ac:dyDescent="0.55000000000000004">
      <c r="B327">
        <v>85</v>
      </c>
      <c r="C327">
        <v>5229236</v>
      </c>
      <c r="D327">
        <v>161872308</v>
      </c>
      <c r="E327">
        <v>187589</v>
      </c>
      <c r="F327">
        <v>374623</v>
      </c>
      <c r="G327">
        <v>85</v>
      </c>
      <c r="H327" s="24">
        <f t="shared" si="167"/>
        <v>5.870088500976562E-2</v>
      </c>
      <c r="I327" s="24">
        <f t="shared" si="168"/>
        <v>3.1034236755371103E-3</v>
      </c>
      <c r="J327" s="24">
        <f t="shared" si="169"/>
        <v>5.6058288574218747E-2</v>
      </c>
      <c r="K327" s="24">
        <f t="shared" si="170"/>
        <v>0.17893505859375</v>
      </c>
      <c r="L327" s="24">
        <f t="shared" si="171"/>
        <v>0.29679765585327145</v>
      </c>
      <c r="N327" s="25">
        <f t="shared" si="172"/>
        <v>1.0742087237307532E-3</v>
      </c>
      <c r="O327" s="25">
        <f t="shared" si="173"/>
        <v>3.1734793668385651E-3</v>
      </c>
      <c r="P327" s="26">
        <f t="shared" si="178"/>
        <v>4.247688090569318E-3</v>
      </c>
      <c r="R327" s="24">
        <f t="shared" si="174"/>
        <v>152.22960021972659</v>
      </c>
      <c r="S327" s="24">
        <f t="shared" si="175"/>
        <v>15.331049624633792</v>
      </c>
      <c r="T327" s="24">
        <f t="shared" si="176"/>
        <v>258.63914794921874</v>
      </c>
      <c r="U327" s="24">
        <f t="shared" si="177"/>
        <v>279.44919433593748</v>
      </c>
      <c r="V327" s="24">
        <f t="shared" si="179"/>
        <v>705.64899212951661</v>
      </c>
    </row>
    <row r="328" spans="2:22" x14ac:dyDescent="0.55000000000000004">
      <c r="B328">
        <v>90</v>
      </c>
      <c r="C328">
        <v>5778903</v>
      </c>
      <c r="D328">
        <v>171152678</v>
      </c>
      <c r="E328">
        <v>199277</v>
      </c>
      <c r="F328">
        <v>404117</v>
      </c>
      <c r="G328">
        <v>90</v>
      </c>
      <c r="H328" s="24">
        <f t="shared" si="167"/>
        <v>5.5355868530273446E-2</v>
      </c>
      <c r="I328" s="24">
        <f t="shared" si="168"/>
        <v>3.1153585815429695E-3</v>
      </c>
      <c r="J328" s="24">
        <f t="shared" si="169"/>
        <v>6.206396484375E-2</v>
      </c>
      <c r="K328" s="24">
        <f t="shared" si="170"/>
        <v>0.16921606445312501</v>
      </c>
      <c r="L328" s="24">
        <f t="shared" si="171"/>
        <v>0.28975125640869143</v>
      </c>
      <c r="N328" s="25">
        <f t="shared" si="172"/>
        <v>1.1890087494075556E-3</v>
      </c>
      <c r="O328" s="25">
        <f t="shared" si="173"/>
        <v>3.0003956241466843E-3</v>
      </c>
      <c r="P328" s="26">
        <f t="shared" si="178"/>
        <v>4.1894043735542404E-3</v>
      </c>
      <c r="R328" s="24">
        <f t="shared" si="174"/>
        <v>168.8363607788086</v>
      </c>
      <c r="S328" s="24">
        <f t="shared" si="175"/>
        <v>16.26565719909668</v>
      </c>
      <c r="T328" s="24">
        <f t="shared" si="176"/>
        <v>277.25833740234373</v>
      </c>
      <c r="U328" s="24">
        <f t="shared" si="177"/>
        <v>299.56647949218751</v>
      </c>
      <c r="V328" s="24">
        <f t="shared" si="179"/>
        <v>761.92683487243653</v>
      </c>
    </row>
    <row r="329" spans="2:22" x14ac:dyDescent="0.55000000000000004">
      <c r="B329">
        <v>95</v>
      </c>
      <c r="C329">
        <v>6396851</v>
      </c>
      <c r="D329">
        <v>180362442</v>
      </c>
      <c r="E329">
        <v>220554</v>
      </c>
      <c r="F329">
        <v>452130</v>
      </c>
      <c r="G329">
        <v>95</v>
      </c>
      <c r="H329" s="24">
        <f t="shared" si="167"/>
        <v>6.2232312011718749E-2</v>
      </c>
      <c r="I329" s="24">
        <f t="shared" si="168"/>
        <v>3.0916566162109372E-3</v>
      </c>
      <c r="J329" s="24">
        <f t="shared" si="169"/>
        <v>0.11298211669921873</v>
      </c>
      <c r="K329" s="24">
        <f t="shared" si="170"/>
        <v>0.27546520996093748</v>
      </c>
      <c r="L329" s="24">
        <f t="shared" si="171"/>
        <v>0.45377129528808591</v>
      </c>
      <c r="N329" s="25">
        <f t="shared" si="172"/>
        <v>2.1650003581708539E-3</v>
      </c>
      <c r="O329" s="25">
        <f t="shared" si="173"/>
        <v>4.8854707993071025E-3</v>
      </c>
      <c r="P329" s="26">
        <f t="shared" si="178"/>
        <v>7.0504711574779569E-3</v>
      </c>
      <c r="R329" s="24">
        <f t="shared" si="174"/>
        <v>187.50605438232424</v>
      </c>
      <c r="S329" s="24">
        <f t="shared" si="175"/>
        <v>17.193154183959962</v>
      </c>
      <c r="T329" s="24">
        <f t="shared" si="176"/>
        <v>311.15297241210936</v>
      </c>
      <c r="U329" s="24">
        <f t="shared" si="177"/>
        <v>336.18826904296873</v>
      </c>
      <c r="V329" s="24">
        <f t="shared" si="179"/>
        <v>852.04045002136229</v>
      </c>
    </row>
    <row r="330" spans="2:22" x14ac:dyDescent="0.55000000000000004">
      <c r="B330">
        <v>100</v>
      </c>
      <c r="C330">
        <v>6945408</v>
      </c>
      <c r="D330">
        <v>189643906</v>
      </c>
      <c r="E330">
        <v>228775</v>
      </c>
      <c r="F330">
        <v>488204</v>
      </c>
      <c r="G330">
        <v>100</v>
      </c>
      <c r="H330" s="24">
        <f t="shared" si="167"/>
        <v>5.5244082641601557E-2</v>
      </c>
      <c r="I330" s="24">
        <f t="shared" si="168"/>
        <v>3.1157258300781253E-3</v>
      </c>
      <c r="J330" s="24">
        <f t="shared" si="169"/>
        <v>4.3653991699218749E-2</v>
      </c>
      <c r="K330" s="24">
        <f t="shared" si="170"/>
        <v>0.20696752929687501</v>
      </c>
      <c r="L330" s="24">
        <f t="shared" si="171"/>
        <v>0.30898132946777346</v>
      </c>
      <c r="N330" s="25">
        <f t="shared" si="172"/>
        <v>8.3631560909178115E-4</v>
      </c>
      <c r="O330" s="25">
        <f t="shared" si="173"/>
        <v>3.6697785284487187E-3</v>
      </c>
      <c r="P330" s="26">
        <f t="shared" si="178"/>
        <v>4.5060941375405002E-3</v>
      </c>
      <c r="R330" s="24">
        <f t="shared" si="174"/>
        <v>204.0792791748047</v>
      </c>
      <c r="S330" s="24">
        <f t="shared" si="175"/>
        <v>18.1278719329834</v>
      </c>
      <c r="T330" s="24">
        <f t="shared" si="176"/>
        <v>324.24916992187497</v>
      </c>
      <c r="U330" s="24">
        <f t="shared" si="177"/>
        <v>350.33818359375005</v>
      </c>
      <c r="V330" s="24">
        <f t="shared" si="179"/>
        <v>896.7945046234131</v>
      </c>
    </row>
    <row r="331" spans="2:22" x14ac:dyDescent="0.55000000000000004">
      <c r="B331">
        <v>105</v>
      </c>
      <c r="C331">
        <v>7532976</v>
      </c>
      <c r="D331">
        <v>198886019</v>
      </c>
      <c r="E331">
        <v>240645</v>
      </c>
      <c r="F331">
        <v>524499</v>
      </c>
      <c r="G331">
        <v>105</v>
      </c>
      <c r="H331" s="24">
        <f t="shared" si="167"/>
        <v>5.9172802734375009E-2</v>
      </c>
      <c r="I331" s="24">
        <f t="shared" si="168"/>
        <v>3.1025159606933592E-3</v>
      </c>
      <c r="J331" s="24">
        <f t="shared" si="169"/>
        <v>6.3030395507812489E-2</v>
      </c>
      <c r="K331" s="24">
        <f t="shared" si="170"/>
        <v>0.2082354736328125</v>
      </c>
      <c r="L331" s="24">
        <f t="shared" si="171"/>
        <v>0.33354118783569336</v>
      </c>
      <c r="N331" s="25">
        <f t="shared" si="172"/>
        <v>1.2075671631663328E-3</v>
      </c>
      <c r="O331" s="25">
        <f t="shared" si="173"/>
        <v>3.6923883898165159E-3</v>
      </c>
      <c r="P331" s="26">
        <f t="shared" si="178"/>
        <v>4.8999555529828489E-3</v>
      </c>
      <c r="R331" s="24">
        <f t="shared" si="174"/>
        <v>221.83111999511718</v>
      </c>
      <c r="S331" s="24">
        <f t="shared" si="175"/>
        <v>19.058626721191409</v>
      </c>
      <c r="T331" s="24">
        <f t="shared" si="176"/>
        <v>343.15828857421872</v>
      </c>
      <c r="U331" s="24">
        <f t="shared" si="177"/>
        <v>370.76872558593755</v>
      </c>
      <c r="V331" s="24">
        <f t="shared" si="179"/>
        <v>954.81676087646485</v>
      </c>
    </row>
    <row r="332" spans="2:22" x14ac:dyDescent="0.55000000000000004">
      <c r="B332">
        <v>110</v>
      </c>
      <c r="C332">
        <v>8097194</v>
      </c>
      <c r="D332">
        <v>208149660</v>
      </c>
      <c r="E332">
        <v>252830</v>
      </c>
      <c r="F332">
        <v>552118</v>
      </c>
      <c r="G332">
        <v>110</v>
      </c>
      <c r="H332" s="24">
        <f t="shared" si="167"/>
        <v>5.6821270751953132E-2</v>
      </c>
      <c r="I332" s="24">
        <f t="shared" si="168"/>
        <v>3.1097427673339845E-3</v>
      </c>
      <c r="J332" s="24">
        <f t="shared" si="169"/>
        <v>6.4703063964843738E-2</v>
      </c>
      <c r="K332" s="24">
        <f t="shared" si="170"/>
        <v>0.15845861816406251</v>
      </c>
      <c r="L332" s="24">
        <f t="shared" si="171"/>
        <v>0.28309269564819339</v>
      </c>
      <c r="N332" s="25">
        <f t="shared" si="172"/>
        <v>1.2398427775571464E-3</v>
      </c>
      <c r="O332" s="25">
        <f t="shared" si="173"/>
        <v>2.8102763786090135E-3</v>
      </c>
      <c r="P332" s="26">
        <f t="shared" si="178"/>
        <v>4.0501191561661595E-3</v>
      </c>
      <c r="R332" s="24">
        <f t="shared" si="174"/>
        <v>238.87750122070315</v>
      </c>
      <c r="S332" s="24">
        <f t="shared" si="175"/>
        <v>19.9915495513916</v>
      </c>
      <c r="T332" s="24">
        <f t="shared" si="176"/>
        <v>362.56920776367184</v>
      </c>
      <c r="U332" s="24">
        <f t="shared" si="177"/>
        <v>391.7414428710938</v>
      </c>
      <c r="V332" s="24">
        <f t="shared" si="179"/>
        <v>1013.1797014068604</v>
      </c>
    </row>
    <row r="333" spans="2:22" x14ac:dyDescent="0.55000000000000004">
      <c r="B333">
        <v>115</v>
      </c>
      <c r="C333">
        <v>8690490</v>
      </c>
      <c r="D333">
        <v>217385942</v>
      </c>
      <c r="E333">
        <v>266919</v>
      </c>
      <c r="F333">
        <v>588432</v>
      </c>
      <c r="G333">
        <v>115</v>
      </c>
      <c r="H333" s="24">
        <f t="shared" si="167"/>
        <v>5.9749658203125007E-2</v>
      </c>
      <c r="I333" s="24">
        <f>(D333-D332)*0.0011*3/32768/300</f>
        <v>3.1005585327148438E-3</v>
      </c>
      <c r="J333" s="24">
        <f>(E333-E332)*17.4*3/32768/300</f>
        <v>7.4813415527343746E-2</v>
      </c>
      <c r="K333" s="24">
        <f>(F333-F332)*18.8*3/327680/30</f>
        <v>0.20834448242187503</v>
      </c>
      <c r="L333" s="24">
        <f t="shared" si="171"/>
        <v>0.34600811468505865</v>
      </c>
      <c r="N333" s="25">
        <f t="shared" si="172"/>
        <v>1.43332704618652E-3</v>
      </c>
      <c r="O333" s="25">
        <f t="shared" si="173"/>
        <v>3.6943600223732901E-3</v>
      </c>
      <c r="P333" s="26">
        <f t="shared" si="178"/>
        <v>5.1276870685598103E-3</v>
      </c>
      <c r="R333" s="24">
        <f t="shared" si="174"/>
        <v>256.80239868164063</v>
      </c>
      <c r="S333" s="24">
        <f t="shared" si="175"/>
        <v>20.921717111206057</v>
      </c>
      <c r="T333" s="24">
        <f t="shared" si="176"/>
        <v>385.01323242187493</v>
      </c>
      <c r="U333" s="24">
        <f t="shared" si="177"/>
        <v>415.99130859375003</v>
      </c>
      <c r="V333" s="24">
        <f t="shared" si="179"/>
        <v>1078.7286568084717</v>
      </c>
    </row>
    <row r="334" spans="2:22" x14ac:dyDescent="0.55000000000000004">
      <c r="L334" s="21">
        <f>AVERAGE(L312:L333)</f>
        <v>0.24021033135708894</v>
      </c>
    </row>
    <row r="337" spans="1:22" s="8" customFormat="1" x14ac:dyDescent="0.55000000000000004">
      <c r="A337" s="7"/>
      <c r="C337" s="9" t="s">
        <v>1234</v>
      </c>
      <c r="D337" s="9"/>
      <c r="E337" s="9"/>
      <c r="F337" s="9"/>
      <c r="H337" s="10"/>
      <c r="I337" s="10"/>
      <c r="J337" s="10"/>
      <c r="K337" s="10"/>
      <c r="L337" s="11"/>
      <c r="N337" s="12"/>
      <c r="O337" s="13"/>
      <c r="P337" s="13"/>
      <c r="R337" s="14"/>
      <c r="S337" s="14"/>
      <c r="T337" s="14"/>
      <c r="U337" s="14"/>
      <c r="V337" s="15"/>
    </row>
    <row r="338" spans="1:22" s="8" customFormat="1" x14ac:dyDescent="0.55000000000000004">
      <c r="A338" s="7"/>
      <c r="C338" s="8" t="s">
        <v>1235</v>
      </c>
      <c r="D338" s="8" t="s">
        <v>1236</v>
      </c>
      <c r="E338" s="8" t="s">
        <v>1237</v>
      </c>
      <c r="F338" s="8" t="s">
        <v>1238</v>
      </c>
      <c r="H338" s="10" t="s">
        <v>1239</v>
      </c>
      <c r="I338" s="10"/>
      <c r="J338" s="10"/>
      <c r="K338" s="10"/>
      <c r="L338" s="11"/>
      <c r="N338" s="12" t="s">
        <v>1240</v>
      </c>
      <c r="O338" s="13"/>
      <c r="P338" s="13"/>
      <c r="R338" s="16" t="s">
        <v>1241</v>
      </c>
      <c r="S338" s="17"/>
      <c r="T338" s="17"/>
      <c r="U338" s="17"/>
      <c r="V338" s="18"/>
    </row>
    <row r="339" spans="1:22" ht="15.75" customHeight="1" x14ac:dyDescent="0.55000000000000004">
      <c r="A339" s="19" t="s">
        <v>1258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1243</v>
      </c>
      <c r="H339" s="21" t="s">
        <v>1228</v>
      </c>
      <c r="I339" s="21" t="s">
        <v>1229</v>
      </c>
      <c r="J339" s="21" t="s">
        <v>1244</v>
      </c>
      <c r="K339" s="21" t="s">
        <v>1245</v>
      </c>
      <c r="L339" s="21" t="s">
        <v>1246</v>
      </c>
      <c r="M339" s="21" t="s">
        <v>1243</v>
      </c>
      <c r="N339" s="22" t="s">
        <v>1244</v>
      </c>
      <c r="O339" s="22" t="s">
        <v>1245</v>
      </c>
      <c r="P339" s="23" t="s">
        <v>1246</v>
      </c>
      <c r="Q339" s="21"/>
      <c r="R339" s="21" t="s">
        <v>1228</v>
      </c>
      <c r="S339" s="21" t="s">
        <v>1229</v>
      </c>
      <c r="T339" s="21" t="s">
        <v>1244</v>
      </c>
      <c r="U339" s="21" t="s">
        <v>1245</v>
      </c>
      <c r="V339" s="21" t="s">
        <v>1246</v>
      </c>
    </row>
    <row r="340" spans="1:22" x14ac:dyDescent="0.55000000000000004">
      <c r="A340" s="19"/>
      <c r="B340">
        <v>10</v>
      </c>
      <c r="C340">
        <v>845528</v>
      </c>
      <c r="D340">
        <v>18814433</v>
      </c>
      <c r="E340">
        <v>169709</v>
      </c>
      <c r="F340">
        <v>189859</v>
      </c>
      <c r="G340">
        <v>10</v>
      </c>
      <c r="H340" s="24">
        <f>(C340-C339)*0.33*3/32768/300</f>
        <v>5.0341616821289063E-2</v>
      </c>
      <c r="I340" s="24">
        <f>(D340-D339)*0.0011*3/327680/30</f>
        <v>3.1319905090332035E-3</v>
      </c>
      <c r="J340" s="24">
        <f>(E340-E339)*17.4*3/327680/30</f>
        <v>0.316415771484375</v>
      </c>
      <c r="K340" s="24">
        <f>(F340-F339)*18.8*3/327680/30</f>
        <v>0.34477185058593751</v>
      </c>
      <c r="L340" s="24">
        <f>SUM(H340:K340)</f>
        <v>0.7146612294006347</v>
      </c>
      <c r="M340">
        <v>10</v>
      </c>
      <c r="N340" s="25">
        <f>(E340-E339)/(C340-C339+D340-D339)</f>
        <v>6.0619797448409896E-3</v>
      </c>
      <c r="O340" s="25">
        <f>(F340-F339)/(C340-C339+D340-D339)</f>
        <v>6.1133541788066315E-3</v>
      </c>
      <c r="P340" s="26">
        <f t="shared" ref="P340:P344" si="180">SUM(N340:O340)</f>
        <v>1.217533392364762E-2</v>
      </c>
      <c r="Q340">
        <v>10</v>
      </c>
      <c r="R340" s="24">
        <f>(C340-C$3)*0.33*3/32768</f>
        <v>19.787250366210937</v>
      </c>
      <c r="S340" s="24">
        <f>(D340-D$3)*0.0011*3/32768</f>
        <v>0.92397603149414076</v>
      </c>
      <c r="T340" s="24">
        <f>(E340-E$3)*17.4*3/32768</f>
        <v>230.15599365234374</v>
      </c>
      <c r="U340" s="24">
        <f>(E340-E$3)*18.8*3/32768</f>
        <v>248.67429199218748</v>
      </c>
      <c r="V340" s="24">
        <f t="shared" ref="V340:V344" si="181">SUM(R340:U340)</f>
        <v>499.54151204223626</v>
      </c>
    </row>
    <row r="341" spans="1:22" x14ac:dyDescent="0.55000000000000004">
      <c r="A341" s="19"/>
      <c r="B341">
        <v>15</v>
      </c>
      <c r="C341">
        <v>1320887</v>
      </c>
      <c r="D341">
        <v>28168826</v>
      </c>
      <c r="E341">
        <v>237624</v>
      </c>
      <c r="F341">
        <v>223916</v>
      </c>
      <c r="G341">
        <v>15</v>
      </c>
      <c r="H341" s="24">
        <f t="shared" ref="H341:H361" si="182">(C341-C340)*0.33*3/32768/300</f>
        <v>4.7872457885742188E-2</v>
      </c>
      <c r="I341" s="24">
        <f t="shared" ref="I341:I360" si="183">(D341-D340)*0.0011*3/327680/30</f>
        <v>3.1402076110839841E-3</v>
      </c>
      <c r="J341" s="24">
        <f t="shared" ref="J341:J360" si="184">(E341-E340)*17.4*3/327680/30</f>
        <v>0.36063262939453122</v>
      </c>
      <c r="K341" s="24">
        <f t="shared" ref="K341:K360" si="185">(F341-F340)*18.8*3/327680/30</f>
        <v>0.19539538574218748</v>
      </c>
      <c r="L341" s="24">
        <f t="shared" ref="L341:L361" si="186">SUM(H341:K341)</f>
        <v>0.60704068063354488</v>
      </c>
      <c r="M341">
        <v>15</v>
      </c>
      <c r="N341" s="25">
        <f t="shared" ref="N341:N361" si="187">(E341-E340)/(C341-C340+D341-D340)</f>
        <v>6.9091264967824214E-3</v>
      </c>
      <c r="O341" s="25">
        <f t="shared" ref="O341:O361" si="188">(F341-F340)/(C341-C340+D341-D340)</f>
        <v>3.4646855790461447E-3</v>
      </c>
      <c r="P341" s="26">
        <f t="shared" si="180"/>
        <v>1.0373812075828565E-2</v>
      </c>
      <c r="Q341">
        <v>15</v>
      </c>
      <c r="R341" s="24">
        <f t="shared" ref="R341:R361" si="189">(C341-C$3)*0.33*3/32768</f>
        <v>34.148987731933595</v>
      </c>
      <c r="S341" s="24">
        <f t="shared" ref="S341:S361" si="190">(D341-D$3)*0.0011*3/32768</f>
        <v>1.866038314819336</v>
      </c>
      <c r="T341" s="24">
        <f t="shared" ref="T341:T361" si="191">(E341-E$3)*17.4*3/32768</f>
        <v>338.34578247070311</v>
      </c>
      <c r="U341" s="24">
        <f t="shared" ref="U341:U361" si="192">(E341-E$3)*18.8*3/32768</f>
        <v>365.56900634765628</v>
      </c>
      <c r="V341" s="24">
        <f t="shared" si="181"/>
        <v>739.92981486511235</v>
      </c>
    </row>
    <row r="342" spans="1:22" x14ac:dyDescent="0.55000000000000004">
      <c r="A342" s="19"/>
      <c r="B342">
        <v>20</v>
      </c>
      <c r="C342">
        <v>1718387</v>
      </c>
      <c r="D342">
        <v>37601389</v>
      </c>
      <c r="E342">
        <v>271348</v>
      </c>
      <c r="F342">
        <v>243581</v>
      </c>
      <c r="G342">
        <v>20</v>
      </c>
      <c r="H342" s="24">
        <f t="shared" si="182"/>
        <v>4.003143310546875E-2</v>
      </c>
      <c r="I342" s="24">
        <f t="shared" si="183"/>
        <v>3.1664487609863279E-3</v>
      </c>
      <c r="J342" s="24">
        <f t="shared" si="184"/>
        <v>0.17907641601562496</v>
      </c>
      <c r="K342" s="24">
        <f t="shared" si="185"/>
        <v>0.1128240966796875</v>
      </c>
      <c r="L342" s="24">
        <f t="shared" si="186"/>
        <v>0.33509839456176754</v>
      </c>
      <c r="M342">
        <v>20</v>
      </c>
      <c r="N342" s="25">
        <f t="shared" si="187"/>
        <v>3.4307002915444185E-3</v>
      </c>
      <c r="O342" s="25">
        <f t="shared" si="188"/>
        <v>2.0004958259168836E-3</v>
      </c>
      <c r="P342" s="26">
        <f t="shared" si="180"/>
        <v>5.4311961174613021E-3</v>
      </c>
      <c r="Q342">
        <v>20</v>
      </c>
      <c r="R342" s="24">
        <f t="shared" si="189"/>
        <v>46.15841766357422</v>
      </c>
      <c r="S342" s="24">
        <f t="shared" si="190"/>
        <v>2.8159729431152347</v>
      </c>
      <c r="T342" s="24">
        <f t="shared" si="191"/>
        <v>392.06870727539058</v>
      </c>
      <c r="U342" s="24">
        <f t="shared" si="192"/>
        <v>423.61446533203127</v>
      </c>
      <c r="V342" s="24">
        <f t="shared" si="181"/>
        <v>864.65756321411129</v>
      </c>
    </row>
    <row r="343" spans="1:22" x14ac:dyDescent="0.55000000000000004">
      <c r="A343" s="19"/>
      <c r="B343">
        <v>25</v>
      </c>
      <c r="C343">
        <v>2265733</v>
      </c>
      <c r="D343">
        <v>46884064</v>
      </c>
      <c r="E343">
        <v>399338</v>
      </c>
      <c r="F343">
        <v>318111</v>
      </c>
      <c r="G343">
        <v>25</v>
      </c>
      <c r="H343" s="24">
        <f t="shared" si="182"/>
        <v>5.5122125244140625E-2</v>
      </c>
      <c r="I343" s="24">
        <f t="shared" si="183"/>
        <v>3.1161323547363286E-3</v>
      </c>
      <c r="J343" s="24">
        <f t="shared" si="184"/>
        <v>0.67963439941406256</v>
      </c>
      <c r="K343" s="24">
        <f t="shared" si="185"/>
        <v>0.42760131835937504</v>
      </c>
      <c r="L343" s="24">
        <f t="shared" si="186"/>
        <v>1.1654739753723145</v>
      </c>
      <c r="M343">
        <v>25</v>
      </c>
      <c r="N343" s="25">
        <f t="shared" si="187"/>
        <v>1.3020318064427329E-2</v>
      </c>
      <c r="O343" s="25">
        <f t="shared" si="188"/>
        <v>7.5818759695426893E-3</v>
      </c>
      <c r="P343" s="26">
        <f t="shared" si="180"/>
        <v>2.0602194033970019E-2</v>
      </c>
      <c r="Q343">
        <v>25</v>
      </c>
      <c r="R343" s="24">
        <f t="shared" si="189"/>
        <v>62.695055236816415</v>
      </c>
      <c r="S343" s="24">
        <f t="shared" si="190"/>
        <v>3.7508126495361331</v>
      </c>
      <c r="T343" s="24">
        <f t="shared" si="191"/>
        <v>595.95902709960933</v>
      </c>
      <c r="U343" s="24">
        <f t="shared" si="192"/>
        <v>643.90975341796877</v>
      </c>
      <c r="V343" s="24">
        <f t="shared" si="181"/>
        <v>1306.3146484039307</v>
      </c>
    </row>
    <row r="344" spans="1:22" x14ac:dyDescent="0.55000000000000004">
      <c r="A344" s="19"/>
      <c r="B344">
        <v>30</v>
      </c>
      <c r="C344">
        <v>2593555</v>
      </c>
      <c r="D344">
        <v>56386340</v>
      </c>
      <c r="E344">
        <v>399338</v>
      </c>
      <c r="F344">
        <v>324010</v>
      </c>
      <c r="G344">
        <v>30</v>
      </c>
      <c r="H344" s="24">
        <f t="shared" si="182"/>
        <v>3.3014300537109381E-2</v>
      </c>
      <c r="I344" s="24">
        <f t="shared" si="183"/>
        <v>3.1898509521484375E-3</v>
      </c>
      <c r="J344" s="24">
        <f t="shared" si="184"/>
        <v>0</v>
      </c>
      <c r="K344" s="24">
        <f t="shared" si="185"/>
        <v>3.3844360351562498E-2</v>
      </c>
      <c r="L344" s="24">
        <f t="shared" si="186"/>
        <v>7.004851184082031E-2</v>
      </c>
      <c r="M344">
        <v>30</v>
      </c>
      <c r="N344" s="25">
        <f t="shared" si="187"/>
        <v>0</v>
      </c>
      <c r="O344" s="25">
        <f t="shared" si="188"/>
        <v>6.0009574675654303E-4</v>
      </c>
      <c r="P344" s="26">
        <f t="shared" si="180"/>
        <v>6.0009574675654303E-4</v>
      </c>
      <c r="Q344">
        <v>30</v>
      </c>
      <c r="R344" s="24">
        <f t="shared" si="189"/>
        <v>72.599345397949222</v>
      </c>
      <c r="S344" s="24">
        <f t="shared" si="190"/>
        <v>4.7077679351806641</v>
      </c>
      <c r="T344" s="24">
        <f t="shared" si="191"/>
        <v>595.95902709960933</v>
      </c>
      <c r="U344" s="24">
        <f t="shared" si="192"/>
        <v>643.90975341796877</v>
      </c>
      <c r="V344" s="24">
        <f t="shared" si="181"/>
        <v>1317.175893850708</v>
      </c>
    </row>
    <row r="345" spans="1:22" x14ac:dyDescent="0.55000000000000004">
      <c r="B345">
        <v>35</v>
      </c>
      <c r="C345">
        <v>3059687</v>
      </c>
      <c r="D345">
        <v>65749952</v>
      </c>
      <c r="E345">
        <v>451440</v>
      </c>
      <c r="F345">
        <v>367293</v>
      </c>
      <c r="G345">
        <v>35</v>
      </c>
      <c r="H345" s="24">
        <f t="shared" si="182"/>
        <v>4.6943225097656249E-2</v>
      </c>
      <c r="I345" s="24">
        <f t="shared" si="183"/>
        <v>3.1433023681640628E-3</v>
      </c>
      <c r="J345" s="24">
        <f t="shared" si="184"/>
        <v>0.27666467285156249</v>
      </c>
      <c r="K345" s="24">
        <f t="shared" si="185"/>
        <v>0.24832775878906252</v>
      </c>
      <c r="L345" s="24">
        <f t="shared" si="186"/>
        <v>0.57507895910644535</v>
      </c>
      <c r="N345" s="25">
        <f t="shared" si="187"/>
        <v>5.3004432261918519E-3</v>
      </c>
      <c r="O345" s="25">
        <f t="shared" si="188"/>
        <v>4.403268284504663E-3</v>
      </c>
      <c r="P345" s="26">
        <f t="shared" ref="P345:P361" si="193">SUM(N345:O345)</f>
        <v>9.7037115106965149E-3</v>
      </c>
      <c r="R345" s="24">
        <f t="shared" si="189"/>
        <v>86.682312927246102</v>
      </c>
      <c r="S345" s="24">
        <f t="shared" si="190"/>
        <v>5.6507586456298826</v>
      </c>
      <c r="T345" s="24">
        <f t="shared" si="191"/>
        <v>678.95842895507803</v>
      </c>
      <c r="U345" s="24">
        <f t="shared" si="192"/>
        <v>733.5872680664063</v>
      </c>
      <c r="V345" s="24">
        <f t="shared" ref="V345:V361" si="194">SUM(R345:U345)</f>
        <v>1504.8787685943603</v>
      </c>
    </row>
    <row r="346" spans="1:22" x14ac:dyDescent="0.55000000000000004">
      <c r="B346">
        <v>40</v>
      </c>
      <c r="C346">
        <v>3447806</v>
      </c>
      <c r="D346">
        <v>75190643</v>
      </c>
      <c r="E346">
        <v>453345</v>
      </c>
      <c r="F346">
        <v>381111</v>
      </c>
      <c r="G346">
        <v>40</v>
      </c>
      <c r="H346" s="24">
        <f t="shared" si="182"/>
        <v>3.9086691284179687E-2</v>
      </c>
      <c r="I346" s="24">
        <f t="shared" si="183"/>
        <v>3.1691772766113285E-3</v>
      </c>
      <c r="J346" s="24">
        <f t="shared" si="184"/>
        <v>1.0115661621093751E-2</v>
      </c>
      <c r="K346" s="24">
        <f t="shared" si="185"/>
        <v>7.9278076171875003E-2</v>
      </c>
      <c r="L346" s="24">
        <f t="shared" si="186"/>
        <v>0.13164960635375977</v>
      </c>
      <c r="N346" s="25">
        <f t="shared" si="187"/>
        <v>1.9381796982544173E-4</v>
      </c>
      <c r="O346" s="25">
        <f t="shared" si="188"/>
        <v>1.4058670378204483E-3</v>
      </c>
      <c r="P346" s="26">
        <f t="shared" si="193"/>
        <v>1.59968500764589E-3</v>
      </c>
      <c r="R346" s="24">
        <f t="shared" si="189"/>
        <v>98.408320312499995</v>
      </c>
      <c r="S346" s="24">
        <f t="shared" si="190"/>
        <v>6.6015118286132815</v>
      </c>
      <c r="T346" s="24">
        <f t="shared" si="191"/>
        <v>681.99312744140616</v>
      </c>
      <c r="U346" s="24">
        <f t="shared" si="192"/>
        <v>736.86613769531255</v>
      </c>
      <c r="V346" s="24">
        <f t="shared" si="194"/>
        <v>1523.869097277832</v>
      </c>
    </row>
    <row r="347" spans="1:22" x14ac:dyDescent="0.55000000000000004">
      <c r="B347">
        <v>45</v>
      </c>
      <c r="C347">
        <v>3902183</v>
      </c>
      <c r="D347">
        <v>84566065</v>
      </c>
      <c r="E347">
        <v>499783</v>
      </c>
      <c r="F347">
        <v>409984</v>
      </c>
      <c r="G347">
        <v>45</v>
      </c>
      <c r="H347" s="24">
        <f t="shared" si="182"/>
        <v>4.5759402465820311E-2</v>
      </c>
      <c r="I347" s="24">
        <f t="shared" si="183"/>
        <v>3.1472669067382814E-3</v>
      </c>
      <c r="J347" s="24">
        <f t="shared" si="184"/>
        <v>0.24658850097656246</v>
      </c>
      <c r="K347" s="24">
        <f t="shared" si="185"/>
        <v>0.16565319824218752</v>
      </c>
      <c r="L347" s="24">
        <f t="shared" si="186"/>
        <v>0.46114836859130859</v>
      </c>
      <c r="N347" s="25">
        <f t="shared" si="187"/>
        <v>4.7242064664801383E-3</v>
      </c>
      <c r="O347" s="25">
        <f t="shared" si="188"/>
        <v>2.9372930209457995E-3</v>
      </c>
      <c r="P347" s="26">
        <f t="shared" si="193"/>
        <v>7.6614994874259377E-3</v>
      </c>
      <c r="R347" s="24">
        <f t="shared" si="189"/>
        <v>112.13614105224609</v>
      </c>
      <c r="S347" s="24">
        <f t="shared" si="190"/>
        <v>7.5456919006347665</v>
      </c>
      <c r="T347" s="24">
        <f t="shared" si="191"/>
        <v>755.96967773437495</v>
      </c>
      <c r="U347" s="24">
        <f t="shared" si="192"/>
        <v>816.79482421874991</v>
      </c>
      <c r="V347" s="24">
        <f t="shared" si="194"/>
        <v>1692.4463349060056</v>
      </c>
    </row>
    <row r="348" spans="1:22" x14ac:dyDescent="0.55000000000000004">
      <c r="B348">
        <v>50</v>
      </c>
      <c r="C348">
        <v>4405291</v>
      </c>
      <c r="D348">
        <v>93892729</v>
      </c>
      <c r="E348">
        <v>527065</v>
      </c>
      <c r="F348">
        <v>435744</v>
      </c>
      <c r="G348">
        <v>50</v>
      </c>
      <c r="H348" s="24">
        <f t="shared" si="182"/>
        <v>5.0667004394531256E-2</v>
      </c>
      <c r="I348" s="24">
        <f t="shared" si="183"/>
        <v>3.1308991699218755E-3</v>
      </c>
      <c r="J348" s="24">
        <f t="shared" si="184"/>
        <v>0.14486901855468748</v>
      </c>
      <c r="K348" s="24">
        <f t="shared" si="185"/>
        <v>0.14779296875</v>
      </c>
      <c r="L348" s="24">
        <f t="shared" si="186"/>
        <v>0.34645989086914064</v>
      </c>
      <c r="N348" s="25">
        <f t="shared" si="187"/>
        <v>2.7754458597818951E-3</v>
      </c>
      <c r="O348" s="25">
        <f t="shared" si="188"/>
        <v>2.6206101219845182E-3</v>
      </c>
      <c r="P348" s="26">
        <f t="shared" si="193"/>
        <v>5.3960559817664133E-3</v>
      </c>
      <c r="R348" s="24">
        <f t="shared" si="189"/>
        <v>127.33624237060548</v>
      </c>
      <c r="S348" s="24">
        <f t="shared" si="190"/>
        <v>8.4849616516113286</v>
      </c>
      <c r="T348" s="24">
        <f t="shared" si="191"/>
        <v>799.43038330078116</v>
      </c>
      <c r="U348" s="24">
        <f t="shared" si="192"/>
        <v>863.75236816406255</v>
      </c>
      <c r="V348" s="24">
        <f t="shared" si="194"/>
        <v>1799.0039554870605</v>
      </c>
    </row>
    <row r="349" spans="1:22" x14ac:dyDescent="0.55000000000000004">
      <c r="B349">
        <v>55</v>
      </c>
      <c r="C349">
        <v>4933561</v>
      </c>
      <c r="D349">
        <v>103192056</v>
      </c>
      <c r="E349">
        <v>541503</v>
      </c>
      <c r="F349">
        <v>460390</v>
      </c>
      <c r="G349">
        <v>55</v>
      </c>
      <c r="H349" s="24">
        <f t="shared" si="182"/>
        <v>5.320101928710938E-2</v>
      </c>
      <c r="I349" s="24">
        <f t="shared" si="183"/>
        <v>3.1217223205566402E-3</v>
      </c>
      <c r="J349" s="24">
        <f t="shared" si="184"/>
        <v>7.66666259765625E-2</v>
      </c>
      <c r="K349" s="24">
        <f t="shared" si="185"/>
        <v>0.14140161132812501</v>
      </c>
      <c r="L349" s="24">
        <f t="shared" si="186"/>
        <v>0.27439097891235353</v>
      </c>
      <c r="N349" s="25">
        <f t="shared" si="187"/>
        <v>1.4691282110977893E-3</v>
      </c>
      <c r="O349" s="25">
        <f t="shared" si="188"/>
        <v>2.5078358422715137E-3</v>
      </c>
      <c r="P349" s="26">
        <f t="shared" si="193"/>
        <v>3.9769640533693033E-3</v>
      </c>
      <c r="R349" s="24">
        <f t="shared" si="189"/>
        <v>143.29654815673831</v>
      </c>
      <c r="S349" s="24">
        <f t="shared" si="190"/>
        <v>9.4214783477783222</v>
      </c>
      <c r="T349" s="24">
        <f t="shared" si="191"/>
        <v>822.43037109374995</v>
      </c>
      <c r="U349" s="24">
        <f t="shared" si="192"/>
        <v>888.60292968749991</v>
      </c>
      <c r="V349" s="24">
        <f t="shared" si="194"/>
        <v>1863.7513272857664</v>
      </c>
    </row>
    <row r="350" spans="1:22" x14ac:dyDescent="0.55000000000000004">
      <c r="B350">
        <v>60</v>
      </c>
      <c r="C350">
        <v>5469834</v>
      </c>
      <c r="D350">
        <v>112483306</v>
      </c>
      <c r="E350">
        <v>548501</v>
      </c>
      <c r="F350">
        <v>485885</v>
      </c>
      <c r="G350">
        <v>60</v>
      </c>
      <c r="H350" s="24">
        <f t="shared" si="182"/>
        <v>5.4006985473632814E-2</v>
      </c>
      <c r="I350" s="24">
        <f t="shared" si="183"/>
        <v>3.1190109252929687E-3</v>
      </c>
      <c r="J350" s="24">
        <f t="shared" si="184"/>
        <v>3.7159790039062494E-2</v>
      </c>
      <c r="K350" s="24">
        <f t="shared" si="185"/>
        <v>0.14627258300781248</v>
      </c>
      <c r="L350" s="24">
        <f t="shared" si="186"/>
        <v>0.24055836944580075</v>
      </c>
      <c r="N350" s="25">
        <f t="shared" si="187"/>
        <v>7.1208177279259482E-4</v>
      </c>
      <c r="O350" s="25">
        <f t="shared" si="188"/>
        <v>2.5942447552653909E-3</v>
      </c>
      <c r="P350" s="26">
        <f t="shared" si="193"/>
        <v>3.3063265280579858E-3</v>
      </c>
      <c r="R350" s="24">
        <f t="shared" si="189"/>
        <v>159.49864379882814</v>
      </c>
      <c r="S350" s="24">
        <f t="shared" si="190"/>
        <v>10.357181625366213</v>
      </c>
      <c r="T350" s="24">
        <f t="shared" si="191"/>
        <v>833.57830810546875</v>
      </c>
      <c r="U350" s="24">
        <f t="shared" si="192"/>
        <v>900.6478271484375</v>
      </c>
      <c r="V350" s="24">
        <f t="shared" si="194"/>
        <v>1904.0819606781006</v>
      </c>
    </row>
    <row r="351" spans="1:22" x14ac:dyDescent="0.55000000000000004">
      <c r="B351">
        <v>65</v>
      </c>
      <c r="C351">
        <v>6032651</v>
      </c>
      <c r="D351">
        <v>121750123</v>
      </c>
      <c r="E351">
        <v>562137</v>
      </c>
      <c r="F351">
        <v>519203</v>
      </c>
      <c r="G351">
        <v>65</v>
      </c>
      <c r="H351" s="24">
        <f t="shared" si="182"/>
        <v>5.668017883300782E-2</v>
      </c>
      <c r="I351" s="24">
        <f t="shared" si="183"/>
        <v>3.1108089294433596E-3</v>
      </c>
      <c r="J351" s="24">
        <f t="shared" si="184"/>
        <v>7.2407958984374993E-2</v>
      </c>
      <c r="K351" s="24">
        <f t="shared" si="185"/>
        <v>0.19115551757812502</v>
      </c>
      <c r="L351" s="24">
        <f t="shared" si="186"/>
        <v>0.32335446432495119</v>
      </c>
      <c r="N351" s="25">
        <f t="shared" si="187"/>
        <v>1.3872337464446794E-3</v>
      </c>
      <c r="O351" s="25">
        <f t="shared" si="188"/>
        <v>3.3895463452657546E-3</v>
      </c>
      <c r="P351" s="26">
        <f t="shared" si="193"/>
        <v>4.776780091710434E-3</v>
      </c>
      <c r="R351" s="24">
        <f t="shared" si="189"/>
        <v>176.50269744873049</v>
      </c>
      <c r="S351" s="24">
        <f t="shared" si="190"/>
        <v>11.29042430419922</v>
      </c>
      <c r="T351" s="24">
        <f t="shared" si="191"/>
        <v>855.30069580078111</v>
      </c>
      <c r="U351" s="24">
        <f t="shared" si="192"/>
        <v>924.11799316406257</v>
      </c>
      <c r="V351" s="24">
        <f t="shared" si="194"/>
        <v>1967.2118107177735</v>
      </c>
    </row>
    <row r="352" spans="1:22" x14ac:dyDescent="0.55000000000000004">
      <c r="B352">
        <v>70</v>
      </c>
      <c r="C352">
        <v>6591921</v>
      </c>
      <c r="D352">
        <v>131018560</v>
      </c>
      <c r="E352">
        <v>575673</v>
      </c>
      <c r="F352">
        <v>554795</v>
      </c>
      <c r="G352">
        <v>70</v>
      </c>
      <c r="H352" s="24">
        <f t="shared" si="182"/>
        <v>5.6322967529296879E-2</v>
      </c>
      <c r="I352" s="24">
        <f t="shared" si="183"/>
        <v>3.1113527526855467E-3</v>
      </c>
      <c r="J352" s="24">
        <f t="shared" si="184"/>
        <v>7.1876953125000004E-2</v>
      </c>
      <c r="K352" s="24">
        <f t="shared" si="185"/>
        <v>0.20420214843749998</v>
      </c>
      <c r="L352" s="24">
        <f t="shared" si="186"/>
        <v>0.33551342184448241</v>
      </c>
      <c r="N352" s="25">
        <f t="shared" si="187"/>
        <v>1.3773304393384948E-3</v>
      </c>
      <c r="O352" s="25">
        <f t="shared" si="188"/>
        <v>3.6215975913811839E-3</v>
      </c>
      <c r="P352" s="26">
        <f t="shared" si="193"/>
        <v>4.9989280307196782E-3</v>
      </c>
      <c r="R352" s="24">
        <f t="shared" si="189"/>
        <v>193.39958770751952</v>
      </c>
      <c r="S352" s="24">
        <f t="shared" si="190"/>
        <v>12.223830130004885</v>
      </c>
      <c r="T352" s="24">
        <f t="shared" si="191"/>
        <v>876.8637817382812</v>
      </c>
      <c r="U352" s="24">
        <f t="shared" si="192"/>
        <v>947.41604003906241</v>
      </c>
      <c r="V352" s="24">
        <f t="shared" si="194"/>
        <v>2029.903239614868</v>
      </c>
    </row>
    <row r="353" spans="1:22" x14ac:dyDescent="0.55000000000000004">
      <c r="B353">
        <v>75</v>
      </c>
      <c r="C353">
        <v>7165436</v>
      </c>
      <c r="D353">
        <v>140274671</v>
      </c>
      <c r="E353">
        <v>588312</v>
      </c>
      <c r="F353">
        <v>594074</v>
      </c>
      <c r="G353">
        <v>75</v>
      </c>
      <c r="H353" s="24">
        <f t="shared" si="182"/>
        <v>5.7757553100585945E-2</v>
      </c>
      <c r="I353" s="24">
        <f t="shared" si="183"/>
        <v>3.1072149963378912E-3</v>
      </c>
      <c r="J353" s="24">
        <f t="shared" si="184"/>
        <v>6.7113830566406241E-2</v>
      </c>
      <c r="K353" s="24">
        <f t="shared" si="185"/>
        <v>0.22535559082031251</v>
      </c>
      <c r="L353" s="24">
        <f t="shared" si="186"/>
        <v>0.35333418948364259</v>
      </c>
      <c r="N353" s="25">
        <f t="shared" si="187"/>
        <v>1.2858068048570718E-3</v>
      </c>
      <c r="O353" s="25">
        <f t="shared" si="188"/>
        <v>3.9959811288852697E-3</v>
      </c>
      <c r="P353" s="26">
        <f t="shared" si="193"/>
        <v>5.2817879337423417E-3</v>
      </c>
      <c r="R353" s="24">
        <f t="shared" si="189"/>
        <v>210.72685363769534</v>
      </c>
      <c r="S353" s="24">
        <f t="shared" si="190"/>
        <v>13.155994628906249</v>
      </c>
      <c r="T353" s="24">
        <f t="shared" si="191"/>
        <v>896.99793090820299</v>
      </c>
      <c r="U353" s="24">
        <f t="shared" si="192"/>
        <v>969.17017822265632</v>
      </c>
      <c r="V353" s="24">
        <f t="shared" si="194"/>
        <v>2090.0509573974609</v>
      </c>
    </row>
    <row r="354" spans="1:22" x14ac:dyDescent="0.55000000000000004">
      <c r="B354">
        <v>80</v>
      </c>
      <c r="C354">
        <v>7727068</v>
      </c>
      <c r="D354">
        <v>149540784</v>
      </c>
      <c r="E354">
        <v>603275</v>
      </c>
      <c r="F354">
        <v>630131</v>
      </c>
      <c r="G354">
        <v>80</v>
      </c>
      <c r="H354" s="24">
        <f t="shared" si="182"/>
        <v>5.6560839843749995E-2</v>
      </c>
      <c r="I354" s="24">
        <f t="shared" si="183"/>
        <v>3.1105726013183595E-3</v>
      </c>
      <c r="J354" s="24">
        <f t="shared" si="184"/>
        <v>7.9454406738281247E-2</v>
      </c>
      <c r="K354" s="24">
        <f t="shared" si="185"/>
        <v>0.20686999511718748</v>
      </c>
      <c r="L354" s="24">
        <f t="shared" si="186"/>
        <v>0.34599581430053705</v>
      </c>
      <c r="N354" s="25">
        <f t="shared" si="187"/>
        <v>1.5225262763736748E-3</v>
      </c>
      <c r="O354" s="25">
        <f t="shared" si="188"/>
        <v>3.6688986130592521E-3</v>
      </c>
      <c r="P354" s="26">
        <f t="shared" si="193"/>
        <v>5.1914248894329267E-3</v>
      </c>
      <c r="R354" s="24">
        <f t="shared" si="189"/>
        <v>227.69510559082033</v>
      </c>
      <c r="S354" s="24">
        <f t="shared" si="190"/>
        <v>14.089166409301757</v>
      </c>
      <c r="T354" s="24">
        <f t="shared" si="191"/>
        <v>920.83425292968741</v>
      </c>
      <c r="U354" s="24">
        <f t="shared" si="192"/>
        <v>994.92436523437505</v>
      </c>
      <c r="V354" s="24">
        <f t="shared" si="194"/>
        <v>2157.5428901641844</v>
      </c>
    </row>
    <row r="355" spans="1:22" x14ac:dyDescent="0.55000000000000004">
      <c r="B355">
        <v>85</v>
      </c>
      <c r="C355">
        <v>8288875</v>
      </c>
      <c r="D355">
        <v>158808937</v>
      </c>
      <c r="E355">
        <v>616925</v>
      </c>
      <c r="F355">
        <v>662731</v>
      </c>
      <c r="G355">
        <v>85</v>
      </c>
      <c r="H355" s="24">
        <f t="shared" si="182"/>
        <v>5.6578463745117179E-2</v>
      </c>
      <c r="I355" s="24">
        <f t="shared" si="183"/>
        <v>3.1112574157714846E-3</v>
      </c>
      <c r="J355" s="24">
        <f t="shared" si="184"/>
        <v>7.2482299804687483E-2</v>
      </c>
      <c r="K355" s="24">
        <f t="shared" si="185"/>
        <v>0.18703613281250001</v>
      </c>
      <c r="L355" s="24">
        <f t="shared" si="186"/>
        <v>0.31920815377807615</v>
      </c>
      <c r="N355" s="25">
        <f t="shared" si="187"/>
        <v>1.3886119577292278E-3</v>
      </c>
      <c r="O355" s="25">
        <f t="shared" si="188"/>
        <v>3.3163919283496577E-3</v>
      </c>
      <c r="P355" s="26">
        <f t="shared" si="193"/>
        <v>4.7050038860788857E-3</v>
      </c>
      <c r="R355" s="24">
        <f t="shared" si="189"/>
        <v>244.66864471435548</v>
      </c>
      <c r="S355" s="24">
        <f t="shared" si="190"/>
        <v>15.022543634033203</v>
      </c>
      <c r="T355" s="24">
        <f t="shared" si="191"/>
        <v>942.57894287109366</v>
      </c>
      <c r="U355" s="24">
        <f t="shared" si="192"/>
        <v>1018.4186279296875</v>
      </c>
      <c r="V355" s="24">
        <f t="shared" si="194"/>
        <v>2220.6887591491695</v>
      </c>
    </row>
    <row r="356" spans="1:22" x14ac:dyDescent="0.55000000000000004">
      <c r="B356">
        <v>90</v>
      </c>
      <c r="C356">
        <v>8842246</v>
      </c>
      <c r="D356">
        <v>168085047</v>
      </c>
      <c r="E356">
        <v>623796</v>
      </c>
      <c r="F356">
        <v>694306</v>
      </c>
      <c r="G356">
        <v>90</v>
      </c>
      <c r="H356" s="24">
        <f t="shared" si="182"/>
        <v>5.5728890991210943E-2</v>
      </c>
      <c r="I356" s="24">
        <f t="shared" si="183"/>
        <v>3.1139285278320317E-3</v>
      </c>
      <c r="J356" s="24">
        <f t="shared" si="184"/>
        <v>3.6485412597656246E-2</v>
      </c>
      <c r="K356" s="24">
        <f t="shared" si="185"/>
        <v>0.18115539550781251</v>
      </c>
      <c r="L356" s="24">
        <f t="shared" si="186"/>
        <v>0.27648362762451173</v>
      </c>
      <c r="N356" s="25">
        <f t="shared" si="187"/>
        <v>6.9901961253091591E-4</v>
      </c>
      <c r="O356" s="25">
        <f t="shared" si="188"/>
        <v>3.2122753988740606E-3</v>
      </c>
      <c r="P356" s="26">
        <f t="shared" si="193"/>
        <v>3.9112950114049763E-3</v>
      </c>
      <c r="R356" s="24">
        <f t="shared" si="189"/>
        <v>261.38731201171873</v>
      </c>
      <c r="S356" s="24">
        <f t="shared" si="190"/>
        <v>15.956722192382815</v>
      </c>
      <c r="T356" s="24">
        <f t="shared" si="191"/>
        <v>953.52456665039063</v>
      </c>
      <c r="U356" s="24">
        <f t="shared" si="192"/>
        <v>1030.2449340820313</v>
      </c>
      <c r="V356" s="24">
        <f t="shared" si="194"/>
        <v>2261.1135349365231</v>
      </c>
    </row>
    <row r="357" spans="1:22" x14ac:dyDescent="0.55000000000000004">
      <c r="B357">
        <v>95</v>
      </c>
      <c r="C357">
        <v>9424866</v>
      </c>
      <c r="D357">
        <v>177330189</v>
      </c>
      <c r="E357">
        <v>644577</v>
      </c>
      <c r="F357">
        <v>730774</v>
      </c>
      <c r="G357">
        <v>95</v>
      </c>
      <c r="H357" s="24">
        <f t="shared" si="182"/>
        <v>5.8674499511718756E-2</v>
      </c>
      <c r="I357" s="24">
        <f t="shared" si="183"/>
        <v>3.1035327758789067E-3</v>
      </c>
      <c r="J357" s="24">
        <f t="shared" si="184"/>
        <v>0.11034832763671874</v>
      </c>
      <c r="K357" s="24">
        <f t="shared" si="185"/>
        <v>0.20922802734375001</v>
      </c>
      <c r="L357" s="24">
        <f t="shared" si="186"/>
        <v>0.38135438726806642</v>
      </c>
      <c r="N357" s="25">
        <f t="shared" si="187"/>
        <v>2.1145200707953652E-3</v>
      </c>
      <c r="O357" s="25">
        <f t="shared" si="188"/>
        <v>3.7107125711835511E-3</v>
      </c>
      <c r="P357" s="26">
        <f t="shared" si="193"/>
        <v>5.8252326419789158E-3</v>
      </c>
      <c r="R357" s="24">
        <f t="shared" si="189"/>
        <v>278.98966186523438</v>
      </c>
      <c r="S357" s="24">
        <f t="shared" si="190"/>
        <v>16.887782025146485</v>
      </c>
      <c r="T357" s="24">
        <f t="shared" si="191"/>
        <v>986.62906494140611</v>
      </c>
      <c r="U357" s="24">
        <f t="shared" si="192"/>
        <v>1066.0130126953127</v>
      </c>
      <c r="V357" s="24">
        <f t="shared" si="194"/>
        <v>2348.5195215270996</v>
      </c>
    </row>
    <row r="358" spans="1:22" x14ac:dyDescent="0.55000000000000004">
      <c r="B358">
        <v>100</v>
      </c>
      <c r="C358">
        <v>10010006</v>
      </c>
      <c r="D358">
        <v>186574745</v>
      </c>
      <c r="E358">
        <v>659982</v>
      </c>
      <c r="F358">
        <v>766030</v>
      </c>
      <c r="G358">
        <v>100</v>
      </c>
      <c r="H358" s="24">
        <f t="shared" si="182"/>
        <v>5.8928283691406257E-2</v>
      </c>
      <c r="I358" s="24">
        <f t="shared" si="183"/>
        <v>3.1033360595703126E-3</v>
      </c>
      <c r="J358" s="24">
        <f t="shared" si="184"/>
        <v>8.1801452636718758E-2</v>
      </c>
      <c r="K358" s="24">
        <f t="shared" si="185"/>
        <v>0.20227441406250002</v>
      </c>
      <c r="L358" s="24">
        <f t="shared" si="186"/>
        <v>0.34610748645019535</v>
      </c>
      <c r="N358" s="25">
        <f t="shared" si="187"/>
        <v>1.5671898703683207E-3</v>
      </c>
      <c r="O358" s="25">
        <f t="shared" si="188"/>
        <v>3.5866826400328148E-3</v>
      </c>
      <c r="P358" s="26">
        <f t="shared" si="193"/>
        <v>5.1538725104011357E-3</v>
      </c>
      <c r="R358" s="24">
        <f t="shared" si="189"/>
        <v>296.66814697265625</v>
      </c>
      <c r="S358" s="24">
        <f t="shared" si="190"/>
        <v>17.81878284301758</v>
      </c>
      <c r="T358" s="24">
        <f t="shared" si="191"/>
        <v>1011.1695007324217</v>
      </c>
      <c r="U358" s="24">
        <f t="shared" si="192"/>
        <v>1092.5279663085939</v>
      </c>
      <c r="V358" s="24">
        <f t="shared" si="194"/>
        <v>2418.1843968566895</v>
      </c>
    </row>
    <row r="359" spans="1:22" x14ac:dyDescent="0.55000000000000004">
      <c r="B359">
        <v>105</v>
      </c>
      <c r="C359">
        <v>10566122</v>
      </c>
      <c r="D359">
        <v>195848132</v>
      </c>
      <c r="E359">
        <v>670129</v>
      </c>
      <c r="F359">
        <v>793753</v>
      </c>
      <c r="G359">
        <v>105</v>
      </c>
      <c r="H359" s="24">
        <f t="shared" si="182"/>
        <v>5.6005334472656244E-2</v>
      </c>
      <c r="I359" s="24">
        <f t="shared" si="183"/>
        <v>3.113014434814453E-3</v>
      </c>
      <c r="J359" s="24">
        <f t="shared" si="184"/>
        <v>5.3881164550781242E-2</v>
      </c>
      <c r="K359" s="24">
        <f t="shared" si="185"/>
        <v>0.15905529785156253</v>
      </c>
      <c r="L359" s="24">
        <f t="shared" si="186"/>
        <v>0.27205481130981446</v>
      </c>
      <c r="N359" s="25">
        <f t="shared" si="187"/>
        <v>1.0323004123402781E-3</v>
      </c>
      <c r="O359" s="25">
        <f t="shared" si="188"/>
        <v>2.8203867479362895E-3</v>
      </c>
      <c r="P359" s="26">
        <f t="shared" si="193"/>
        <v>3.8526871602765677E-3</v>
      </c>
      <c r="R359" s="24">
        <f t="shared" si="189"/>
        <v>313.46974731445312</v>
      </c>
      <c r="S359" s="24">
        <f t="shared" si="190"/>
        <v>18.752687173461915</v>
      </c>
      <c r="T359" s="24">
        <f t="shared" si="191"/>
        <v>1027.3338500976561</v>
      </c>
      <c r="U359" s="24">
        <f t="shared" si="192"/>
        <v>1109.9928955078126</v>
      </c>
      <c r="V359" s="24">
        <f t="shared" si="194"/>
        <v>2469.5491800933837</v>
      </c>
    </row>
    <row r="360" spans="1:22" x14ac:dyDescent="0.55000000000000004">
      <c r="B360">
        <v>110</v>
      </c>
      <c r="C360">
        <v>11114971</v>
      </c>
      <c r="D360">
        <v>205128634</v>
      </c>
      <c r="E360">
        <v>680719</v>
      </c>
      <c r="F360">
        <v>824498</v>
      </c>
      <c r="G360">
        <v>110</v>
      </c>
      <c r="H360" s="24">
        <f t="shared" si="182"/>
        <v>5.5273489379882815E-2</v>
      </c>
      <c r="I360" s="24">
        <f t="shared" si="183"/>
        <v>3.1154028930664066E-3</v>
      </c>
      <c r="J360" s="24">
        <f t="shared" si="184"/>
        <v>5.6233520507812489E-2</v>
      </c>
      <c r="K360" s="24">
        <f t="shared" si="185"/>
        <v>0.17639343261718748</v>
      </c>
      <c r="L360" s="24">
        <f t="shared" si="186"/>
        <v>0.29101584539794922</v>
      </c>
      <c r="N360" s="25">
        <f t="shared" si="187"/>
        <v>1.0773854753991388E-3</v>
      </c>
      <c r="O360" s="25">
        <f t="shared" si="188"/>
        <v>3.1278769066238454E-3</v>
      </c>
      <c r="P360" s="26">
        <f t="shared" si="193"/>
        <v>4.205262382022984E-3</v>
      </c>
      <c r="R360" s="24">
        <f t="shared" si="189"/>
        <v>330.05179412841795</v>
      </c>
      <c r="S360" s="24">
        <f t="shared" si="190"/>
        <v>19.687308041381836</v>
      </c>
      <c r="T360" s="24">
        <f t="shared" si="191"/>
        <v>1044.2039062499998</v>
      </c>
      <c r="U360" s="24">
        <f t="shared" si="192"/>
        <v>1128.2203125000001</v>
      </c>
      <c r="V360" s="24">
        <f t="shared" si="194"/>
        <v>2522.1633209197998</v>
      </c>
    </row>
    <row r="361" spans="1:22" x14ac:dyDescent="0.55000000000000004">
      <c r="B361">
        <v>115</v>
      </c>
      <c r="C361">
        <v>11673032</v>
      </c>
      <c r="D361">
        <v>214398485</v>
      </c>
      <c r="E361">
        <v>694570</v>
      </c>
      <c r="F361">
        <v>855027</v>
      </c>
      <c r="G361">
        <v>115</v>
      </c>
      <c r="H361" s="24">
        <f t="shared" si="182"/>
        <v>5.6201211547851564E-2</v>
      </c>
      <c r="I361" s="24">
        <f>(D361-D360)*0.0011*3/32768/300</f>
        <v>3.1118274230957032E-3</v>
      </c>
      <c r="J361" s="24">
        <f>(E361-E360)*17.4*3/32768/300</f>
        <v>7.3549621582031252E-2</v>
      </c>
      <c r="K361" s="24">
        <f>(F361-F360)*18.8*3/327680/30</f>
        <v>0.17515417480468751</v>
      </c>
      <c r="L361" s="24">
        <f t="shared" si="186"/>
        <v>0.308016835357666</v>
      </c>
      <c r="N361" s="25">
        <f t="shared" si="187"/>
        <v>1.4093532787025362E-3</v>
      </c>
      <c r="O361" s="25">
        <f t="shared" si="188"/>
        <v>3.1063566706742997E-3</v>
      </c>
      <c r="P361" s="26">
        <f t="shared" si="193"/>
        <v>4.5157099493768355E-3</v>
      </c>
      <c r="R361" s="24">
        <f t="shared" si="189"/>
        <v>346.9121575927735</v>
      </c>
      <c r="S361" s="24">
        <f t="shared" si="190"/>
        <v>20.620856268310547</v>
      </c>
      <c r="T361" s="24">
        <f t="shared" si="191"/>
        <v>1066.2687927246093</v>
      </c>
      <c r="U361" s="24">
        <f t="shared" si="192"/>
        <v>1152.0605346679688</v>
      </c>
      <c r="V361" s="24">
        <f t="shared" si="194"/>
        <v>2585.8623412536622</v>
      </c>
    </row>
    <row r="362" spans="1:22" x14ac:dyDescent="0.55000000000000004">
      <c r="L362" s="21">
        <f>AVERAGE(L340:L361)</f>
        <v>0.3851840001012628</v>
      </c>
    </row>
    <row r="365" spans="1:22" s="8" customFormat="1" x14ac:dyDescent="0.55000000000000004">
      <c r="A365" s="7"/>
      <c r="C365" s="9" t="s">
        <v>1234</v>
      </c>
      <c r="D365" s="9"/>
      <c r="E365" s="9"/>
      <c r="F365" s="9"/>
      <c r="H365" s="10"/>
      <c r="I365" s="10"/>
      <c r="J365" s="10"/>
      <c r="K365" s="10"/>
      <c r="L365" s="11"/>
      <c r="N365" s="12"/>
      <c r="O365" s="13"/>
      <c r="P365" s="13"/>
      <c r="R365" s="14"/>
      <c r="S365" s="14"/>
      <c r="T365" s="14"/>
      <c r="U365" s="14"/>
      <c r="V365" s="15"/>
    </row>
    <row r="366" spans="1:22" s="8" customFormat="1" x14ac:dyDescent="0.55000000000000004">
      <c r="A366" s="7"/>
      <c r="C366" s="8" t="s">
        <v>1235</v>
      </c>
      <c r="D366" s="8" t="s">
        <v>1236</v>
      </c>
      <c r="E366" s="8" t="s">
        <v>1237</v>
      </c>
      <c r="F366" s="8" t="s">
        <v>1238</v>
      </c>
      <c r="H366" s="10" t="s">
        <v>1239</v>
      </c>
      <c r="I366" s="10"/>
      <c r="J366" s="10"/>
      <c r="K366" s="10"/>
      <c r="L366" s="11"/>
      <c r="N366" s="12" t="s">
        <v>1240</v>
      </c>
      <c r="O366" s="13"/>
      <c r="P366" s="13"/>
      <c r="R366" s="16" t="s">
        <v>1241</v>
      </c>
      <c r="S366" s="17"/>
      <c r="T366" s="17"/>
      <c r="U366" s="17"/>
      <c r="V366" s="18"/>
    </row>
    <row r="367" spans="1:22" ht="15.75" customHeight="1" x14ac:dyDescent="0.55000000000000004">
      <c r="A367" s="19" t="s">
        <v>1259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1243</v>
      </c>
      <c r="H367" s="21" t="s">
        <v>1228</v>
      </c>
      <c r="I367" s="21" t="s">
        <v>1229</v>
      </c>
      <c r="J367" s="21" t="s">
        <v>1244</v>
      </c>
      <c r="K367" s="21" t="s">
        <v>1245</v>
      </c>
      <c r="L367" s="21" t="s">
        <v>1246</v>
      </c>
      <c r="M367" s="21" t="s">
        <v>1243</v>
      </c>
      <c r="N367" s="22" t="s">
        <v>1244</v>
      </c>
      <c r="O367" s="22" t="s">
        <v>1245</v>
      </c>
      <c r="P367" s="23" t="s">
        <v>1246</v>
      </c>
      <c r="Q367" s="21"/>
      <c r="R367" s="21" t="s">
        <v>1228</v>
      </c>
      <c r="S367" s="21" t="s">
        <v>1229</v>
      </c>
      <c r="T367" s="21" t="s">
        <v>1244</v>
      </c>
      <c r="U367" s="21" t="s">
        <v>1245</v>
      </c>
      <c r="V367" s="21" t="s">
        <v>1246</v>
      </c>
    </row>
    <row r="368" spans="1:22" x14ac:dyDescent="0.55000000000000004">
      <c r="A368" s="19"/>
      <c r="B368">
        <v>10</v>
      </c>
      <c r="C368">
        <v>515469</v>
      </c>
      <c r="D368">
        <v>19144517</v>
      </c>
      <c r="E368">
        <v>42972</v>
      </c>
      <c r="F368">
        <v>121504</v>
      </c>
      <c r="G368">
        <v>10</v>
      </c>
      <c r="H368" s="24">
        <f>(C368-C367)*0.33*3/32768/300</f>
        <v>3.408059692382813E-2</v>
      </c>
      <c r="I368" s="24">
        <f>(D368-D367)*0.0011*3/327680/30</f>
        <v>3.1861838378906254E-3</v>
      </c>
      <c r="J368" s="24">
        <f>(E368-E367)*17.4*3/327680/30</f>
        <v>9.156665039062499E-2</v>
      </c>
      <c r="K368" s="24">
        <f>(F368-F367)*18.8*3/327680/30</f>
        <v>0.18748364257812503</v>
      </c>
      <c r="L368" s="24">
        <f>SUM(H368:K368)</f>
        <v>0.3163170737304688</v>
      </c>
      <c r="M368">
        <v>10</v>
      </c>
      <c r="N368" s="25">
        <f>(E368-E367)/(C368-C367+D368-D367)</f>
        <v>1.7542642436307206E-3</v>
      </c>
      <c r="O368" s="25">
        <f>(F368-F367)/(C368-C367+D368-D367)</f>
        <v>3.324393815435206E-3</v>
      </c>
      <c r="P368" s="26">
        <f t="shared" ref="P368:P372" si="195">SUM(N368:O368)</f>
        <v>5.0786580590659264E-3</v>
      </c>
      <c r="Q368">
        <v>10</v>
      </c>
      <c r="R368" s="24">
        <f>(C368-C$3)*0.33*3/32768</f>
        <v>9.8153750610351569</v>
      </c>
      <c r="S368" s="24">
        <f>(D368-D$3)*0.0011*3/32768</f>
        <v>0.95721813354492191</v>
      </c>
      <c r="T368" s="24">
        <f>(E368-E$3)*17.4*3/32768</f>
        <v>28.261724853515624</v>
      </c>
      <c r="U368" s="24">
        <f>(E368-E$3)*18.8*3/32768</f>
        <v>30.535656738281247</v>
      </c>
      <c r="V368" s="24">
        <f t="shared" ref="V368:V372" si="196">SUM(R368:U368)</f>
        <v>69.569974786376946</v>
      </c>
    </row>
    <row r="369" spans="1:22" x14ac:dyDescent="0.55000000000000004">
      <c r="A369" s="19"/>
      <c r="B369">
        <v>15</v>
      </c>
      <c r="C369">
        <v>857621</v>
      </c>
      <c r="D369">
        <v>28632227</v>
      </c>
      <c r="E369">
        <v>56041</v>
      </c>
      <c r="F369">
        <v>130863</v>
      </c>
      <c r="G369">
        <v>15</v>
      </c>
      <c r="H369" s="24">
        <f t="shared" ref="H369:H389" si="197">(C369-C368)*0.33*3/32768/300</f>
        <v>3.4457446289062499E-2</v>
      </c>
      <c r="I369" s="24">
        <f t="shared" ref="I369:I388" si="198">(D369-D368)*0.0011*3/327680/30</f>
        <v>3.1849612426757814E-3</v>
      </c>
      <c r="J369" s="24">
        <f t="shared" ref="J369:J388" si="199">(E369-E368)*17.4*3/327680/30</f>
        <v>6.9397155761718746E-2</v>
      </c>
      <c r="K369" s="24">
        <f t="shared" ref="K369:K388" si="200">(F369-F368)*18.8*3/327680/30</f>
        <v>5.3695434570312513E-2</v>
      </c>
      <c r="L369" s="24">
        <f t="shared" ref="L369:L389" si="201">SUM(H369:K369)</f>
        <v>0.16073499786376955</v>
      </c>
      <c r="M369">
        <v>15</v>
      </c>
      <c r="N369" s="25">
        <f t="shared" ref="N369:N389" si="202">(E369-E368)/(C369-C368+D369-D368)</f>
        <v>1.3295201906191561E-3</v>
      </c>
      <c r="O369" s="25">
        <f t="shared" ref="O369:O389" si="203">(F369-F368)/(C369-C368+D369-D368)</f>
        <v>9.5209881888474123E-4</v>
      </c>
      <c r="P369" s="26">
        <f t="shared" si="195"/>
        <v>2.2816190095038972E-3</v>
      </c>
      <c r="Q369">
        <v>15</v>
      </c>
      <c r="R369" s="24">
        <f t="shared" ref="R369:R389" si="204">(C369-C$3)*0.33*3/32768</f>
        <v>20.152608947753908</v>
      </c>
      <c r="S369" s="24">
        <f t="shared" ref="S369:S389" si="205">(D369-D$3)*0.0011*3/32768</f>
        <v>1.9127065063476565</v>
      </c>
      <c r="T369" s="24">
        <f t="shared" ref="T369:T389" si="206">(E369-E$3)*17.4*3/32768</f>
        <v>49.08087158203125</v>
      </c>
      <c r="U369" s="24">
        <f t="shared" ref="U369:U389" si="207">(E369-E$3)*18.8*3/32768</f>
        <v>53.0299072265625</v>
      </c>
      <c r="V369" s="24">
        <f t="shared" si="196"/>
        <v>124.17609426269532</v>
      </c>
    </row>
    <row r="370" spans="1:22" x14ac:dyDescent="0.55000000000000004">
      <c r="A370" s="19"/>
      <c r="B370">
        <v>20</v>
      </c>
      <c r="C370">
        <v>1186779</v>
      </c>
      <c r="D370">
        <v>38130755</v>
      </c>
      <c r="E370">
        <v>60937</v>
      </c>
      <c r="F370">
        <v>139318</v>
      </c>
      <c r="G370">
        <v>20</v>
      </c>
      <c r="H370" s="24">
        <f t="shared" si="197"/>
        <v>3.3148846435546872E-2</v>
      </c>
      <c r="I370" s="24">
        <f t="shared" si="198"/>
        <v>3.1885927734375003E-3</v>
      </c>
      <c r="J370" s="24">
        <f t="shared" si="199"/>
        <v>2.5998046875E-2</v>
      </c>
      <c r="K370" s="24">
        <f t="shared" si="200"/>
        <v>4.8508911132812499E-2</v>
      </c>
      <c r="L370" s="24">
        <f t="shared" si="201"/>
        <v>0.11084439721679687</v>
      </c>
      <c r="M370">
        <v>20</v>
      </c>
      <c r="N370" s="25">
        <f t="shared" si="202"/>
        <v>4.981844149273796E-4</v>
      </c>
      <c r="O370" s="25">
        <f t="shared" si="203"/>
        <v>8.6032459726531759E-4</v>
      </c>
      <c r="P370" s="26">
        <f t="shared" si="195"/>
        <v>1.3585090121926973E-3</v>
      </c>
      <c r="Q370">
        <v>20</v>
      </c>
      <c r="R370" s="24">
        <f t="shared" si="204"/>
        <v>30.097262878417968</v>
      </c>
      <c r="S370" s="24">
        <f t="shared" si="205"/>
        <v>2.8692843383789066</v>
      </c>
      <c r="T370" s="24">
        <f t="shared" si="206"/>
        <v>56.880285644531241</v>
      </c>
      <c r="U370" s="24">
        <f t="shared" si="207"/>
        <v>61.456860351562504</v>
      </c>
      <c r="V370" s="24">
        <f t="shared" si="196"/>
        <v>151.30369321289064</v>
      </c>
    </row>
    <row r="371" spans="1:22" x14ac:dyDescent="0.55000000000000004">
      <c r="A371" s="19"/>
      <c r="B371">
        <v>25</v>
      </c>
      <c r="C371">
        <v>1654001</v>
      </c>
      <c r="D371">
        <v>47491267</v>
      </c>
      <c r="E371">
        <v>149855</v>
      </c>
      <c r="F371">
        <v>189141</v>
      </c>
      <c r="G371">
        <v>25</v>
      </c>
      <c r="H371" s="24">
        <f t="shared" si="197"/>
        <v>4.7052996826171881E-2</v>
      </c>
      <c r="I371" s="24">
        <f t="shared" si="198"/>
        <v>3.14226171875E-3</v>
      </c>
      <c r="J371" s="24">
        <f t="shared" si="199"/>
        <v>0.47215979003906244</v>
      </c>
      <c r="K371" s="24">
        <f t="shared" si="200"/>
        <v>0.2858497314453125</v>
      </c>
      <c r="L371" s="24">
        <f t="shared" si="201"/>
        <v>0.80820478002929685</v>
      </c>
      <c r="M371">
        <v>25</v>
      </c>
      <c r="N371" s="25">
        <f t="shared" si="202"/>
        <v>9.0476604271137167E-3</v>
      </c>
      <c r="O371" s="25">
        <f t="shared" si="203"/>
        <v>5.0696325317718203E-3</v>
      </c>
      <c r="P371" s="26">
        <f t="shared" si="195"/>
        <v>1.4117292958885537E-2</v>
      </c>
      <c r="Q371">
        <v>25</v>
      </c>
      <c r="R371" s="24">
        <f t="shared" si="204"/>
        <v>44.213161926269535</v>
      </c>
      <c r="S371" s="24">
        <f t="shared" si="205"/>
        <v>3.811962854003907</v>
      </c>
      <c r="T371" s="24">
        <f t="shared" si="206"/>
        <v>198.52822265624997</v>
      </c>
      <c r="U371" s="24">
        <f t="shared" si="207"/>
        <v>214.50175781250002</v>
      </c>
      <c r="V371" s="24">
        <f t="shared" si="196"/>
        <v>461.05510524902343</v>
      </c>
    </row>
    <row r="372" spans="1:22" x14ac:dyDescent="0.55000000000000004">
      <c r="A372" s="19"/>
      <c r="B372">
        <v>30</v>
      </c>
      <c r="C372">
        <v>1967080</v>
      </c>
      <c r="D372">
        <v>57008177</v>
      </c>
      <c r="E372">
        <v>149855</v>
      </c>
      <c r="F372">
        <v>195016</v>
      </c>
      <c r="G372">
        <v>30</v>
      </c>
      <c r="H372" s="24">
        <f t="shared" si="197"/>
        <v>3.1529562377929692E-2</v>
      </c>
      <c r="I372" s="24">
        <f t="shared" si="198"/>
        <v>3.1947634887695311E-3</v>
      </c>
      <c r="J372" s="24">
        <f t="shared" si="199"/>
        <v>0</v>
      </c>
      <c r="K372" s="24">
        <f t="shared" si="200"/>
        <v>3.37066650390625E-2</v>
      </c>
      <c r="L372" s="24">
        <f t="shared" si="201"/>
        <v>6.8430990905761713E-2</v>
      </c>
      <c r="M372">
        <v>30</v>
      </c>
      <c r="N372" s="25">
        <f t="shared" si="202"/>
        <v>0</v>
      </c>
      <c r="O372" s="25">
        <f t="shared" si="203"/>
        <v>5.9766089260120234E-4</v>
      </c>
      <c r="P372" s="26">
        <f t="shared" si="195"/>
        <v>5.9766089260120234E-4</v>
      </c>
      <c r="Q372">
        <v>30</v>
      </c>
      <c r="R372" s="24">
        <f t="shared" si="204"/>
        <v>53.67203063964844</v>
      </c>
      <c r="S372" s="24">
        <f t="shared" si="205"/>
        <v>4.7703919006347659</v>
      </c>
      <c r="T372" s="24">
        <f t="shared" si="206"/>
        <v>198.52822265624997</v>
      </c>
      <c r="U372" s="24">
        <f t="shared" si="207"/>
        <v>214.50175781250002</v>
      </c>
      <c r="V372" s="24">
        <f t="shared" si="196"/>
        <v>471.4724030090332</v>
      </c>
    </row>
    <row r="373" spans="1:22" x14ac:dyDescent="0.55000000000000004">
      <c r="B373">
        <v>35</v>
      </c>
      <c r="C373">
        <v>2362626</v>
      </c>
      <c r="D373">
        <v>66442315</v>
      </c>
      <c r="E373">
        <v>185735</v>
      </c>
      <c r="F373">
        <v>222547</v>
      </c>
      <c r="G373">
        <v>35</v>
      </c>
      <c r="H373" s="24">
        <f t="shared" si="197"/>
        <v>3.9834649658203131E-2</v>
      </c>
      <c r="I373" s="24">
        <f t="shared" si="198"/>
        <v>3.1669774780273439E-3</v>
      </c>
      <c r="J373" s="24">
        <f t="shared" si="199"/>
        <v>0.19052490234375</v>
      </c>
      <c r="K373" s="24">
        <f t="shared" si="200"/>
        <v>0.15795373535156251</v>
      </c>
      <c r="L373" s="24">
        <f t="shared" si="201"/>
        <v>0.39148026483154297</v>
      </c>
      <c r="N373" s="25">
        <f t="shared" si="202"/>
        <v>3.6501682047968176E-3</v>
      </c>
      <c r="O373" s="25">
        <f t="shared" si="203"/>
        <v>2.8008021417575582E-3</v>
      </c>
      <c r="P373" s="26">
        <f t="shared" ref="P373:P389" si="208">SUM(N373:O373)</f>
        <v>6.4509703465543758E-3</v>
      </c>
      <c r="R373" s="24">
        <f t="shared" si="204"/>
        <v>65.622425537109379</v>
      </c>
      <c r="S373" s="24">
        <f t="shared" si="205"/>
        <v>5.7204851440429687</v>
      </c>
      <c r="T373" s="24">
        <f t="shared" si="206"/>
        <v>255.68569335937497</v>
      </c>
      <c r="U373" s="24">
        <f t="shared" si="207"/>
        <v>276.25810546875005</v>
      </c>
      <c r="V373" s="24">
        <f t="shared" ref="V373:V389" si="209">SUM(R373:U373)</f>
        <v>603.28670950927733</v>
      </c>
    </row>
    <row r="374" spans="1:22" x14ac:dyDescent="0.55000000000000004">
      <c r="B374">
        <v>40</v>
      </c>
      <c r="C374">
        <v>2761164</v>
      </c>
      <c r="D374">
        <v>75873348</v>
      </c>
      <c r="E374">
        <v>192275</v>
      </c>
      <c r="F374">
        <v>231440</v>
      </c>
      <c r="G374">
        <v>40</v>
      </c>
      <c r="H374" s="24">
        <f t="shared" si="197"/>
        <v>4.0135968017578127E-2</v>
      </c>
      <c r="I374" s="24">
        <f t="shared" si="198"/>
        <v>3.1659351501464846E-3</v>
      </c>
      <c r="J374" s="24">
        <f t="shared" si="199"/>
        <v>3.4727783203124994E-2</v>
      </c>
      <c r="K374" s="24">
        <f t="shared" si="200"/>
        <v>5.1021850585937494E-2</v>
      </c>
      <c r="L374" s="24">
        <f t="shared" si="201"/>
        <v>0.12905153695678712</v>
      </c>
      <c r="N374" s="25">
        <f t="shared" si="202"/>
        <v>6.653393113493966E-4</v>
      </c>
      <c r="O374" s="25">
        <f t="shared" si="203"/>
        <v>9.0471903605966123E-4</v>
      </c>
      <c r="P374" s="26">
        <f t="shared" si="208"/>
        <v>1.5700583474090577E-3</v>
      </c>
      <c r="R374" s="24">
        <f t="shared" si="204"/>
        <v>77.66321594238282</v>
      </c>
      <c r="S374" s="24">
        <f t="shared" si="205"/>
        <v>6.6702656890869143</v>
      </c>
      <c r="T374" s="24">
        <f t="shared" si="206"/>
        <v>266.10402832031247</v>
      </c>
      <c r="U374" s="24">
        <f t="shared" si="207"/>
        <v>287.51469726562505</v>
      </c>
      <c r="V374" s="24">
        <f t="shared" si="209"/>
        <v>637.95220721740725</v>
      </c>
    </row>
    <row r="375" spans="1:22" x14ac:dyDescent="0.55000000000000004">
      <c r="B375">
        <v>45</v>
      </c>
      <c r="C375">
        <v>3144636</v>
      </c>
      <c r="D375">
        <v>85319812</v>
      </c>
      <c r="E375">
        <v>194176</v>
      </c>
      <c r="F375">
        <v>238533</v>
      </c>
      <c r="G375">
        <v>45</v>
      </c>
      <c r="H375" s="24">
        <f t="shared" si="197"/>
        <v>3.8618701171875006E-2</v>
      </c>
      <c r="I375" s="24">
        <f t="shared" si="198"/>
        <v>3.1711152343750003E-3</v>
      </c>
      <c r="J375" s="24">
        <f t="shared" si="199"/>
        <v>1.0094421386718748E-2</v>
      </c>
      <c r="K375" s="24">
        <f t="shared" si="200"/>
        <v>4.0694702148437498E-2</v>
      </c>
      <c r="L375" s="24">
        <f t="shared" si="201"/>
        <v>9.2578939941406257E-2</v>
      </c>
      <c r="N375" s="25">
        <f t="shared" si="202"/>
        <v>1.9338884810643731E-4</v>
      </c>
      <c r="O375" s="25">
        <f t="shared" si="203"/>
        <v>7.2157133067804306E-4</v>
      </c>
      <c r="P375" s="26">
        <f t="shared" si="208"/>
        <v>9.1496017878448031E-4</v>
      </c>
      <c r="R375" s="24">
        <f t="shared" si="204"/>
        <v>89.248826293945314</v>
      </c>
      <c r="S375" s="24">
        <f t="shared" si="205"/>
        <v>7.6216002593994139</v>
      </c>
      <c r="T375" s="24">
        <f t="shared" si="206"/>
        <v>269.13235473632807</v>
      </c>
      <c r="U375" s="24">
        <f t="shared" si="207"/>
        <v>290.78668212890625</v>
      </c>
      <c r="V375" s="24">
        <f t="shared" si="209"/>
        <v>656.78946341857909</v>
      </c>
    </row>
    <row r="376" spans="1:22" x14ac:dyDescent="0.55000000000000004">
      <c r="B376">
        <v>50</v>
      </c>
      <c r="C376">
        <v>3702491</v>
      </c>
      <c r="D376">
        <v>94592001</v>
      </c>
      <c r="E376">
        <v>272694</v>
      </c>
      <c r="F376">
        <v>281887</v>
      </c>
      <c r="G376">
        <v>50</v>
      </c>
      <c r="H376" s="24">
        <f t="shared" si="197"/>
        <v>5.6180465698242185E-2</v>
      </c>
      <c r="I376" s="24">
        <f t="shared" si="198"/>
        <v>3.1126122741699223E-3</v>
      </c>
      <c r="J376" s="24">
        <f t="shared" si="199"/>
        <v>0.41693518066406249</v>
      </c>
      <c r="K376" s="24">
        <f t="shared" si="200"/>
        <v>0.24873510742187499</v>
      </c>
      <c r="L376" s="24">
        <f t="shared" si="201"/>
        <v>0.72496336605834966</v>
      </c>
      <c r="N376" s="25">
        <f t="shared" si="202"/>
        <v>7.9875532601888666E-3</v>
      </c>
      <c r="O376" s="25">
        <f t="shared" si="203"/>
        <v>4.4103566576100782E-3</v>
      </c>
      <c r="P376" s="26">
        <f t="shared" si="208"/>
        <v>1.2397909917798945E-2</v>
      </c>
      <c r="R376" s="24">
        <f t="shared" si="204"/>
        <v>106.10296600341798</v>
      </c>
      <c r="S376" s="24">
        <f t="shared" si="205"/>
        <v>8.5553839416503905</v>
      </c>
      <c r="T376" s="24">
        <f t="shared" si="206"/>
        <v>394.21290893554681</v>
      </c>
      <c r="U376" s="24">
        <f t="shared" si="207"/>
        <v>425.93118896484378</v>
      </c>
      <c r="V376" s="24">
        <f t="shared" si="209"/>
        <v>934.80244784545903</v>
      </c>
    </row>
    <row r="377" spans="1:22" x14ac:dyDescent="0.55000000000000004">
      <c r="B377">
        <v>55</v>
      </c>
      <c r="C377">
        <v>4192668</v>
      </c>
      <c r="D377">
        <v>103931653</v>
      </c>
      <c r="E377">
        <v>299271</v>
      </c>
      <c r="F377">
        <v>298509</v>
      </c>
      <c r="G377">
        <v>55</v>
      </c>
      <c r="H377" s="24">
        <f t="shared" si="197"/>
        <v>4.9364749145507814E-2</v>
      </c>
      <c r="I377" s="24">
        <f t="shared" si="198"/>
        <v>3.1352591552734374E-3</v>
      </c>
      <c r="J377" s="24">
        <f t="shared" si="199"/>
        <v>0.14112542724609375</v>
      </c>
      <c r="K377" s="24">
        <f t="shared" si="200"/>
        <v>9.5365478515625005E-2</v>
      </c>
      <c r="L377" s="24">
        <f t="shared" si="201"/>
        <v>0.28899091406249999</v>
      </c>
      <c r="N377" s="25">
        <f t="shared" si="202"/>
        <v>2.703709291382383E-3</v>
      </c>
      <c r="O377" s="25">
        <f t="shared" si="203"/>
        <v>1.6909754991668725E-3</v>
      </c>
      <c r="P377" s="26">
        <f t="shared" si="208"/>
        <v>4.3946847905492557E-3</v>
      </c>
      <c r="R377" s="24">
        <f t="shared" si="204"/>
        <v>120.9123907470703</v>
      </c>
      <c r="S377" s="24">
        <f t="shared" si="205"/>
        <v>9.4959616882324234</v>
      </c>
      <c r="T377" s="24">
        <f t="shared" si="206"/>
        <v>436.550537109375</v>
      </c>
      <c r="U377" s="24">
        <f t="shared" si="207"/>
        <v>471.67529296875</v>
      </c>
      <c r="V377" s="24">
        <f t="shared" si="209"/>
        <v>1038.6341825134277</v>
      </c>
    </row>
    <row r="378" spans="1:22" x14ac:dyDescent="0.55000000000000004">
      <c r="B378">
        <v>60</v>
      </c>
      <c r="C378">
        <v>4719219</v>
      </c>
      <c r="D378">
        <v>113232720</v>
      </c>
      <c r="E378">
        <v>308499</v>
      </c>
      <c r="F378">
        <v>325797</v>
      </c>
      <c r="G378">
        <v>60</v>
      </c>
      <c r="H378" s="24">
        <f t="shared" si="197"/>
        <v>5.302790222167969E-2</v>
      </c>
      <c r="I378" s="24">
        <f t="shared" si="198"/>
        <v>3.1223064270019538E-3</v>
      </c>
      <c r="J378" s="24">
        <f t="shared" si="199"/>
        <v>4.9001220703124994E-2</v>
      </c>
      <c r="K378" s="24">
        <f t="shared" si="200"/>
        <v>0.15655957031250001</v>
      </c>
      <c r="L378" s="24">
        <f t="shared" si="201"/>
        <v>0.26171099966430666</v>
      </c>
      <c r="N378" s="25">
        <f t="shared" si="202"/>
        <v>9.3898643598072293E-4</v>
      </c>
      <c r="O378" s="25">
        <f t="shared" si="203"/>
        <v>2.77666470145665E-3</v>
      </c>
      <c r="P378" s="26">
        <f t="shared" si="208"/>
        <v>3.7156511374373731E-3</v>
      </c>
      <c r="R378" s="24">
        <f t="shared" si="204"/>
        <v>136.82076141357422</v>
      </c>
      <c r="S378" s="24">
        <f t="shared" si="205"/>
        <v>10.43265361633301</v>
      </c>
      <c r="T378" s="24">
        <f t="shared" si="206"/>
        <v>451.25090332031243</v>
      </c>
      <c r="U378" s="24">
        <f t="shared" si="207"/>
        <v>487.55844726562503</v>
      </c>
      <c r="V378" s="24">
        <f t="shared" si="209"/>
        <v>1086.0627656158447</v>
      </c>
    </row>
    <row r="379" spans="1:22" x14ac:dyDescent="0.55000000000000004">
      <c r="B379">
        <v>65</v>
      </c>
      <c r="C379">
        <v>5262752</v>
      </c>
      <c r="D379">
        <v>122516894</v>
      </c>
      <c r="E379">
        <v>320495</v>
      </c>
      <c r="F379">
        <v>352606</v>
      </c>
      <c r="G379">
        <v>65</v>
      </c>
      <c r="H379" s="24">
        <f t="shared" si="197"/>
        <v>5.4738125610351566E-2</v>
      </c>
      <c r="I379" s="24">
        <f t="shared" si="198"/>
        <v>3.1166355590820315E-3</v>
      </c>
      <c r="J379" s="24">
        <f t="shared" si="199"/>
        <v>6.3699462890624989E-2</v>
      </c>
      <c r="K379" s="24">
        <f t="shared" si="200"/>
        <v>0.15381140136718752</v>
      </c>
      <c r="L379" s="24">
        <f t="shared" si="201"/>
        <v>0.27536562542724607</v>
      </c>
      <c r="N379" s="25">
        <f t="shared" si="202"/>
        <v>1.2206306109858586E-3</v>
      </c>
      <c r="O379" s="25">
        <f t="shared" si="203"/>
        <v>2.7278998040946886E-3</v>
      </c>
      <c r="P379" s="26">
        <f t="shared" si="208"/>
        <v>3.9485304150805468E-3</v>
      </c>
      <c r="R379" s="24">
        <f t="shared" si="204"/>
        <v>153.24219909667968</v>
      </c>
      <c r="S379" s="24">
        <f t="shared" si="205"/>
        <v>11.367644284057617</v>
      </c>
      <c r="T379" s="24">
        <f t="shared" si="206"/>
        <v>470.36074218749997</v>
      </c>
      <c r="U379" s="24">
        <f t="shared" si="207"/>
        <v>508.20585937500005</v>
      </c>
      <c r="V379" s="24">
        <f t="shared" si="209"/>
        <v>1143.1764449432374</v>
      </c>
    </row>
    <row r="380" spans="1:22" x14ac:dyDescent="0.55000000000000004">
      <c r="B380">
        <v>70</v>
      </c>
      <c r="C380">
        <v>5790157</v>
      </c>
      <c r="D380">
        <v>131819089</v>
      </c>
      <c r="E380">
        <v>326584</v>
      </c>
      <c r="F380">
        <v>378789</v>
      </c>
      <c r="G380">
        <v>70</v>
      </c>
      <c r="H380" s="24">
        <f t="shared" si="197"/>
        <v>5.3113906860351556E-2</v>
      </c>
      <c r="I380" s="24">
        <f t="shared" si="198"/>
        <v>3.1226850891113286E-3</v>
      </c>
      <c r="J380" s="24">
        <f t="shared" si="199"/>
        <v>3.2332946777343746E-2</v>
      </c>
      <c r="K380" s="24">
        <f t="shared" si="200"/>
        <v>0.15021984863281251</v>
      </c>
      <c r="L380" s="24">
        <f t="shared" si="201"/>
        <v>0.23878938735961913</v>
      </c>
      <c r="N380" s="25">
        <f t="shared" si="202"/>
        <v>6.1945552209652474E-4</v>
      </c>
      <c r="O380" s="25">
        <f t="shared" si="203"/>
        <v>2.6636892650769104E-3</v>
      </c>
      <c r="P380" s="26">
        <f t="shared" si="208"/>
        <v>3.2831447871734349E-3</v>
      </c>
      <c r="R380" s="24">
        <f t="shared" si="204"/>
        <v>169.17637115478516</v>
      </c>
      <c r="S380" s="24">
        <f t="shared" si="205"/>
        <v>12.304449810791017</v>
      </c>
      <c r="T380" s="24">
        <f t="shared" si="206"/>
        <v>480.06062622070306</v>
      </c>
      <c r="U380" s="24">
        <f t="shared" si="207"/>
        <v>518.68619384765634</v>
      </c>
      <c r="V380" s="24">
        <f t="shared" si="209"/>
        <v>1180.2276410339355</v>
      </c>
    </row>
    <row r="381" spans="1:22" x14ac:dyDescent="0.55000000000000004">
      <c r="B381">
        <v>75</v>
      </c>
      <c r="C381">
        <v>6353124</v>
      </c>
      <c r="D381">
        <v>141086047</v>
      </c>
      <c r="E381">
        <v>339032</v>
      </c>
      <c r="F381">
        <v>412032</v>
      </c>
      <c r="G381">
        <v>75</v>
      </c>
      <c r="H381" s="24">
        <f t="shared" si="197"/>
        <v>5.6695285034179692E-2</v>
      </c>
      <c r="I381" s="24">
        <f t="shared" si="198"/>
        <v>3.1108562622070312E-3</v>
      </c>
      <c r="J381" s="24">
        <f t="shared" si="199"/>
        <v>6.6099609374999993E-2</v>
      </c>
      <c r="K381" s="24">
        <f t="shared" si="200"/>
        <v>0.19072521972656251</v>
      </c>
      <c r="L381" s="24">
        <f t="shared" si="201"/>
        <v>0.31663097039794919</v>
      </c>
      <c r="N381" s="25">
        <f t="shared" si="202"/>
        <v>1.2663372304468244E-3</v>
      </c>
      <c r="O381" s="25">
        <f t="shared" si="203"/>
        <v>3.3818162396966407E-3</v>
      </c>
      <c r="P381" s="26">
        <f t="shared" si="208"/>
        <v>4.6481534701434653E-3</v>
      </c>
      <c r="R381" s="24">
        <f t="shared" si="204"/>
        <v>186.18495666503907</v>
      </c>
      <c r="S381" s="24">
        <f t="shared" si="205"/>
        <v>13.237706689453125</v>
      </c>
      <c r="T381" s="24">
        <f t="shared" si="206"/>
        <v>499.8905090332031</v>
      </c>
      <c r="U381" s="24">
        <f t="shared" si="207"/>
        <v>540.1115844726562</v>
      </c>
      <c r="V381" s="24">
        <f t="shared" si="209"/>
        <v>1239.4247568603514</v>
      </c>
    </row>
    <row r="382" spans="1:22" x14ac:dyDescent="0.55000000000000004">
      <c r="B382">
        <v>80</v>
      </c>
      <c r="C382">
        <v>6905440</v>
      </c>
      <c r="D382">
        <v>150363180</v>
      </c>
      <c r="E382">
        <v>352057</v>
      </c>
      <c r="F382">
        <v>443492</v>
      </c>
      <c r="G382">
        <v>80</v>
      </c>
      <c r="H382" s="24">
        <f t="shared" si="197"/>
        <v>5.5622644042968745E-2</v>
      </c>
      <c r="I382" s="24">
        <f t="shared" si="198"/>
        <v>3.1142719421386723E-3</v>
      </c>
      <c r="J382" s="24">
        <f t="shared" si="199"/>
        <v>6.9163513183593733E-2</v>
      </c>
      <c r="K382" s="24">
        <f t="shared" si="200"/>
        <v>0.18049560546874999</v>
      </c>
      <c r="L382" s="24">
        <f t="shared" si="201"/>
        <v>0.30839603463745113</v>
      </c>
      <c r="N382" s="25">
        <f t="shared" si="202"/>
        <v>1.3250997080304298E-3</v>
      </c>
      <c r="O382" s="25">
        <f t="shared" si="203"/>
        <v>3.200586319741829E-3</v>
      </c>
      <c r="P382" s="26">
        <f t="shared" si="208"/>
        <v>4.5256860277722586E-3</v>
      </c>
      <c r="R382" s="24">
        <f t="shared" si="204"/>
        <v>202.87174987792969</v>
      </c>
      <c r="S382" s="24">
        <f t="shared" si="205"/>
        <v>14.171988272094726</v>
      </c>
      <c r="T382" s="24">
        <f t="shared" si="206"/>
        <v>520.63956298828123</v>
      </c>
      <c r="U382" s="24">
        <f t="shared" si="207"/>
        <v>562.53010253906245</v>
      </c>
      <c r="V382" s="24">
        <f t="shared" si="209"/>
        <v>1300.2134036773682</v>
      </c>
    </row>
    <row r="383" spans="1:22" x14ac:dyDescent="0.55000000000000004">
      <c r="B383">
        <v>85</v>
      </c>
      <c r="C383">
        <v>7474001</v>
      </c>
      <c r="D383">
        <v>159622643</v>
      </c>
      <c r="E383">
        <v>369981</v>
      </c>
      <c r="F383">
        <v>472275</v>
      </c>
      <c r="G383">
        <v>85</v>
      </c>
      <c r="H383" s="24">
        <f t="shared" si="197"/>
        <v>5.7258645629882816E-2</v>
      </c>
      <c r="I383" s="24">
        <f t="shared" si="198"/>
        <v>3.1083402404785158E-3</v>
      </c>
      <c r="J383" s="24">
        <f t="shared" si="199"/>
        <v>9.5177490234374995E-2</v>
      </c>
      <c r="K383" s="24">
        <f t="shared" si="200"/>
        <v>0.16513684082031252</v>
      </c>
      <c r="L383" s="24">
        <f t="shared" si="201"/>
        <v>0.32068131692504886</v>
      </c>
      <c r="N383" s="25">
        <f t="shared" si="202"/>
        <v>1.8237643701317782E-3</v>
      </c>
      <c r="O383" s="25">
        <f t="shared" si="203"/>
        <v>2.9286660268635894E-3</v>
      </c>
      <c r="P383" s="26">
        <f t="shared" si="208"/>
        <v>4.7524303969953673E-3</v>
      </c>
      <c r="R383" s="24">
        <f t="shared" si="204"/>
        <v>220.04934356689452</v>
      </c>
      <c r="S383" s="24">
        <f t="shared" si="205"/>
        <v>15.104490344238283</v>
      </c>
      <c r="T383" s="24">
        <f t="shared" si="206"/>
        <v>549.19281005859364</v>
      </c>
      <c r="U383" s="24">
        <f t="shared" si="207"/>
        <v>593.3807373046875</v>
      </c>
      <c r="V383" s="24">
        <f t="shared" si="209"/>
        <v>1377.7273812744138</v>
      </c>
    </row>
    <row r="384" spans="1:22" x14ac:dyDescent="0.55000000000000004">
      <c r="B384">
        <v>90</v>
      </c>
      <c r="C384">
        <v>8042753</v>
      </c>
      <c r="D384">
        <v>168883516</v>
      </c>
      <c r="E384">
        <v>385725</v>
      </c>
      <c r="F384">
        <v>501791</v>
      </c>
      <c r="G384">
        <v>90</v>
      </c>
      <c r="H384" s="24">
        <f t="shared" si="197"/>
        <v>5.7277880859374998E-2</v>
      </c>
      <c r="I384" s="24">
        <f t="shared" si="198"/>
        <v>3.1088135681152347E-3</v>
      </c>
      <c r="J384" s="24">
        <f t="shared" si="199"/>
        <v>8.360156249999999E-2</v>
      </c>
      <c r="K384" s="24">
        <f t="shared" si="200"/>
        <v>0.16934228515625002</v>
      </c>
      <c r="L384" s="24">
        <f t="shared" si="201"/>
        <v>0.31333054208374023</v>
      </c>
      <c r="N384" s="25">
        <f t="shared" si="202"/>
        <v>1.6016887724608008E-3</v>
      </c>
      <c r="O384" s="25">
        <f t="shared" si="203"/>
        <v>3.002759515240917E-3</v>
      </c>
      <c r="P384" s="26">
        <f t="shared" si="208"/>
        <v>4.6044482877017181E-3</v>
      </c>
      <c r="R384" s="24">
        <f t="shared" si="204"/>
        <v>237.23270782470703</v>
      </c>
      <c r="S384" s="24">
        <f t="shared" si="205"/>
        <v>16.037134414672853</v>
      </c>
      <c r="T384" s="24">
        <f t="shared" si="206"/>
        <v>574.27327880859366</v>
      </c>
      <c r="U384" s="24">
        <f t="shared" si="207"/>
        <v>620.47917480468755</v>
      </c>
      <c r="V384" s="24">
        <f t="shared" si="209"/>
        <v>1448.022295852661</v>
      </c>
    </row>
    <row r="385" spans="1:22" x14ac:dyDescent="0.55000000000000004">
      <c r="B385">
        <v>95</v>
      </c>
      <c r="C385">
        <v>8605803</v>
      </c>
      <c r="D385">
        <v>178150470</v>
      </c>
      <c r="E385">
        <v>399863</v>
      </c>
      <c r="F385">
        <v>531942</v>
      </c>
      <c r="G385">
        <v>95</v>
      </c>
      <c r="H385" s="24">
        <f t="shared" si="197"/>
        <v>5.6703643798828127E-2</v>
      </c>
      <c r="I385" s="24">
        <f t="shared" si="198"/>
        <v>3.1108549194335936E-3</v>
      </c>
      <c r="J385" s="24">
        <f t="shared" si="199"/>
        <v>7.5073608398437505E-2</v>
      </c>
      <c r="K385" s="24">
        <f t="shared" si="200"/>
        <v>0.17298547363281253</v>
      </c>
      <c r="L385" s="24">
        <f t="shared" si="201"/>
        <v>0.30787358074951177</v>
      </c>
      <c r="N385" s="25">
        <f t="shared" si="202"/>
        <v>1.4382496690743972E-3</v>
      </c>
      <c r="O385" s="25">
        <f t="shared" si="203"/>
        <v>3.0672418851508099E-3</v>
      </c>
      <c r="P385" s="26">
        <f t="shared" si="208"/>
        <v>4.5054915542252069E-3</v>
      </c>
      <c r="R385" s="24">
        <f t="shared" si="204"/>
        <v>254.24380096435547</v>
      </c>
      <c r="S385" s="24">
        <f t="shared" si="205"/>
        <v>16.97039089050293</v>
      </c>
      <c r="T385" s="24">
        <f t="shared" si="206"/>
        <v>596.79536132812495</v>
      </c>
      <c r="U385" s="24">
        <f t="shared" si="207"/>
        <v>644.81337890625002</v>
      </c>
      <c r="V385" s="24">
        <f t="shared" si="209"/>
        <v>1512.8229320892333</v>
      </c>
    </row>
    <row r="386" spans="1:22" x14ac:dyDescent="0.55000000000000004">
      <c r="B386">
        <v>100</v>
      </c>
      <c r="C386">
        <v>9155384</v>
      </c>
      <c r="D386">
        <v>187430573</v>
      </c>
      <c r="E386">
        <v>412401</v>
      </c>
      <c r="F386">
        <v>563899</v>
      </c>
      <c r="G386">
        <v>100</v>
      </c>
      <c r="H386" s="24">
        <f t="shared" si="197"/>
        <v>5.5347207641601566E-2</v>
      </c>
      <c r="I386" s="24">
        <f t="shared" si="198"/>
        <v>3.1152689514160159E-3</v>
      </c>
      <c r="J386" s="24">
        <f t="shared" si="199"/>
        <v>6.6577514648437502E-2</v>
      </c>
      <c r="K386" s="24">
        <f t="shared" si="200"/>
        <v>0.18334704589843748</v>
      </c>
      <c r="L386" s="24">
        <f t="shared" si="201"/>
        <v>0.30838703713989257</v>
      </c>
      <c r="N386" s="25">
        <f t="shared" si="202"/>
        <v>1.2755242182759894E-3</v>
      </c>
      <c r="O386" s="25">
        <f t="shared" si="203"/>
        <v>3.2510709398186149E-3</v>
      </c>
      <c r="P386" s="26">
        <f t="shared" si="208"/>
        <v>4.5265951580946047E-3</v>
      </c>
      <c r="R386" s="24">
        <f t="shared" si="204"/>
        <v>270.84796325683595</v>
      </c>
      <c r="S386" s="24">
        <f t="shared" si="205"/>
        <v>17.904971575927735</v>
      </c>
      <c r="T386" s="24">
        <f t="shared" si="206"/>
        <v>616.76861572265614</v>
      </c>
      <c r="U386" s="24">
        <f t="shared" si="207"/>
        <v>666.3936767578125</v>
      </c>
      <c r="V386" s="24">
        <f t="shared" si="209"/>
        <v>1571.9152273132322</v>
      </c>
    </row>
    <row r="387" spans="1:22" x14ac:dyDescent="0.55000000000000004">
      <c r="B387">
        <v>105</v>
      </c>
      <c r="C387">
        <v>9714019</v>
      </c>
      <c r="D387">
        <v>196699832</v>
      </c>
      <c r="E387">
        <v>422529</v>
      </c>
      <c r="F387">
        <v>591197</v>
      </c>
      <c r="G387">
        <v>105</v>
      </c>
      <c r="H387" s="24">
        <f t="shared" si="197"/>
        <v>5.6259017944335937E-2</v>
      </c>
      <c r="I387" s="24">
        <f t="shared" si="198"/>
        <v>3.1116286926269532E-3</v>
      </c>
      <c r="J387" s="24">
        <f t="shared" si="199"/>
        <v>5.3780273437499998E-2</v>
      </c>
      <c r="K387" s="24">
        <f t="shared" si="200"/>
        <v>0.15661694335937504</v>
      </c>
      <c r="L387" s="24">
        <f t="shared" si="201"/>
        <v>0.26976786343383796</v>
      </c>
      <c r="N387" s="25">
        <f t="shared" si="202"/>
        <v>1.0305361453837414E-3</v>
      </c>
      <c r="O387" s="25">
        <f t="shared" si="203"/>
        <v>2.7776042354547168E-3</v>
      </c>
      <c r="P387" s="26">
        <f t="shared" si="208"/>
        <v>3.8081403808384582E-3</v>
      </c>
      <c r="R387" s="24">
        <f t="shared" si="204"/>
        <v>287.72566864013675</v>
      </c>
      <c r="S387" s="24">
        <f t="shared" si="205"/>
        <v>18.838460183715824</v>
      </c>
      <c r="T387" s="24">
        <f t="shared" si="206"/>
        <v>632.90269775390618</v>
      </c>
      <c r="U387" s="24">
        <f t="shared" si="207"/>
        <v>683.82590332031259</v>
      </c>
      <c r="V387" s="24">
        <f t="shared" si="209"/>
        <v>1623.2927298980712</v>
      </c>
    </row>
    <row r="388" spans="1:22" x14ac:dyDescent="0.55000000000000004">
      <c r="B388">
        <v>110</v>
      </c>
      <c r="C388">
        <v>10286007</v>
      </c>
      <c r="D388">
        <v>205957555</v>
      </c>
      <c r="E388">
        <v>434155</v>
      </c>
      <c r="F388">
        <v>621433</v>
      </c>
      <c r="G388">
        <v>110</v>
      </c>
      <c r="H388" s="24">
        <f t="shared" si="197"/>
        <v>5.7603771972656252E-2</v>
      </c>
      <c r="I388" s="24">
        <f t="shared" si="198"/>
        <v>3.1077561340332031E-3</v>
      </c>
      <c r="J388" s="24">
        <f t="shared" si="199"/>
        <v>6.1734741210937492E-2</v>
      </c>
      <c r="K388" s="24">
        <f t="shared" si="200"/>
        <v>0.17347314453125001</v>
      </c>
      <c r="L388" s="24">
        <f t="shared" si="201"/>
        <v>0.29591941384887699</v>
      </c>
      <c r="N388" s="25">
        <f t="shared" si="202"/>
        <v>1.1827407743727155E-3</v>
      </c>
      <c r="O388" s="25">
        <f t="shared" si="203"/>
        <v>3.0759805654510088E-3</v>
      </c>
      <c r="P388" s="26">
        <f t="shared" si="208"/>
        <v>4.2587213398237247E-3</v>
      </c>
      <c r="R388" s="24">
        <f t="shared" si="204"/>
        <v>305.00680023193365</v>
      </c>
      <c r="S388" s="24">
        <f t="shared" si="205"/>
        <v>19.770787023925781</v>
      </c>
      <c r="T388" s="24">
        <f t="shared" si="206"/>
        <v>651.42312011718741</v>
      </c>
      <c r="U388" s="24">
        <f t="shared" si="207"/>
        <v>703.83647460937505</v>
      </c>
      <c r="V388" s="24">
        <f t="shared" si="209"/>
        <v>1680.0371819824218</v>
      </c>
    </row>
    <row r="389" spans="1:22" x14ac:dyDescent="0.55000000000000004">
      <c r="B389">
        <v>115</v>
      </c>
      <c r="C389">
        <v>10861373</v>
      </c>
      <c r="D389">
        <v>215211928</v>
      </c>
      <c r="E389">
        <v>448452</v>
      </c>
      <c r="F389">
        <v>651037</v>
      </c>
      <c r="G389">
        <v>115</v>
      </c>
      <c r="H389" s="24">
        <f t="shared" si="197"/>
        <v>5.7943963623046872E-2</v>
      </c>
      <c r="I389" s="24">
        <f>(D389-D388)*0.0011*3/32768/300</f>
        <v>3.1066315612792972E-3</v>
      </c>
      <c r="J389" s="24">
        <f>(E389-E388)*17.4*3/32768/300</f>
        <v>7.5917907714843746E-2</v>
      </c>
      <c r="K389" s="24">
        <f>(F389-F388)*18.8*3/327680/30</f>
        <v>0.16984716796874999</v>
      </c>
      <c r="L389" s="24">
        <f t="shared" si="201"/>
        <v>0.30681567086791994</v>
      </c>
      <c r="N389" s="25">
        <f t="shared" si="202"/>
        <v>1.4544638469037683E-3</v>
      </c>
      <c r="O389" s="25">
        <f t="shared" si="203"/>
        <v>3.0116771157403062E-3</v>
      </c>
      <c r="P389" s="26">
        <f t="shared" si="208"/>
        <v>4.4661409626440742E-3</v>
      </c>
      <c r="R389" s="24">
        <f t="shared" si="204"/>
        <v>322.38998931884765</v>
      </c>
      <c r="S389" s="24">
        <f t="shared" si="205"/>
        <v>20.702776492309571</v>
      </c>
      <c r="T389" s="24">
        <f t="shared" si="206"/>
        <v>674.1984924316406</v>
      </c>
      <c r="U389" s="24">
        <f t="shared" si="207"/>
        <v>728.44434814453132</v>
      </c>
      <c r="V389" s="24">
        <f t="shared" si="209"/>
        <v>1745.735606387329</v>
      </c>
    </row>
    <row r="390" spans="1:22" x14ac:dyDescent="0.55000000000000004">
      <c r="L390" s="21">
        <f>AVERAGE(L368:L389)</f>
        <v>0.30069389564236726</v>
      </c>
    </row>
    <row r="393" spans="1:22" s="8" customFormat="1" x14ac:dyDescent="0.55000000000000004">
      <c r="A393" s="7"/>
      <c r="C393" s="9" t="s">
        <v>1234</v>
      </c>
      <c r="D393" s="9"/>
      <c r="E393" s="9"/>
      <c r="F393" s="9"/>
      <c r="H393" s="10"/>
      <c r="I393" s="10"/>
      <c r="J393" s="10"/>
      <c r="K393" s="10"/>
      <c r="L393" s="11"/>
      <c r="N393" s="12"/>
      <c r="O393" s="13"/>
      <c r="P393" s="13"/>
      <c r="R393" s="14"/>
      <c r="S393" s="14"/>
      <c r="T393" s="14"/>
      <c r="U393" s="14"/>
      <c r="V393" s="15"/>
    </row>
    <row r="394" spans="1:22" s="8" customFormat="1" x14ac:dyDescent="0.55000000000000004">
      <c r="A394" s="7"/>
      <c r="C394" s="8" t="s">
        <v>1235</v>
      </c>
      <c r="D394" s="8" t="s">
        <v>1236</v>
      </c>
      <c r="E394" s="8" t="s">
        <v>1237</v>
      </c>
      <c r="F394" s="8" t="s">
        <v>1238</v>
      </c>
      <c r="H394" s="10" t="s">
        <v>1239</v>
      </c>
      <c r="I394" s="10"/>
      <c r="J394" s="10"/>
      <c r="K394" s="10"/>
      <c r="L394" s="11"/>
      <c r="N394" s="12" t="s">
        <v>1240</v>
      </c>
      <c r="O394" s="13"/>
      <c r="P394" s="13"/>
      <c r="R394" s="16" t="s">
        <v>1241</v>
      </c>
      <c r="S394" s="17"/>
      <c r="T394" s="17"/>
      <c r="U394" s="17"/>
      <c r="V394" s="18"/>
    </row>
    <row r="395" spans="1:22" ht="15.75" customHeight="1" x14ac:dyDescent="0.55000000000000004">
      <c r="A395" s="19" t="s">
        <v>1260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1243</v>
      </c>
      <c r="H395" s="21" t="s">
        <v>1228</v>
      </c>
      <c r="I395" s="21" t="s">
        <v>1229</v>
      </c>
      <c r="J395" s="21" t="s">
        <v>1244</v>
      </c>
      <c r="K395" s="21" t="s">
        <v>1245</v>
      </c>
      <c r="L395" s="21" t="s">
        <v>1246</v>
      </c>
      <c r="M395" s="21" t="s">
        <v>1243</v>
      </c>
      <c r="N395" s="22" t="s">
        <v>1244</v>
      </c>
      <c r="O395" s="22" t="s">
        <v>1245</v>
      </c>
      <c r="P395" s="23" t="s">
        <v>1246</v>
      </c>
      <c r="Q395" s="21"/>
      <c r="R395" s="21" t="s">
        <v>1228</v>
      </c>
      <c r="S395" s="21" t="s">
        <v>1229</v>
      </c>
      <c r="T395" s="21" t="s">
        <v>1244</v>
      </c>
      <c r="U395" s="21" t="s">
        <v>1245</v>
      </c>
      <c r="V395" s="21" t="s">
        <v>1246</v>
      </c>
    </row>
    <row r="396" spans="1:22" x14ac:dyDescent="0.55000000000000004">
      <c r="A396" s="19"/>
      <c r="B396">
        <v>10</v>
      </c>
      <c r="C396">
        <v>592434</v>
      </c>
      <c r="D396">
        <v>19067757</v>
      </c>
      <c r="E396">
        <v>79038</v>
      </c>
      <c r="F396">
        <v>144715</v>
      </c>
      <c r="G396">
        <v>10</v>
      </c>
      <c r="H396" s="24">
        <f>(C396-C395)*0.33*3/32768/300</f>
        <v>4.2473199462890625E-2</v>
      </c>
      <c r="I396" s="24">
        <f>(D396-D395)*0.0011*3/327680/30</f>
        <v>3.1567660217285158E-3</v>
      </c>
      <c r="J396" s="24">
        <f>(E396-E395)*17.4*3/327680/30</f>
        <v>0.29168151855468749</v>
      </c>
      <c r="K396" s="24">
        <f>(F396-F395)*18.8*3/327680/30</f>
        <v>0.29002075195312499</v>
      </c>
      <c r="L396" s="24">
        <f>SUM(H396:K396)</f>
        <v>0.6273322359924316</v>
      </c>
      <c r="M396">
        <v>10</v>
      </c>
      <c r="N396" s="25">
        <f>(E396-E395)/(C396-C395+D396-D395)</f>
        <v>5.5905751025523984E-3</v>
      </c>
      <c r="O396" s="25">
        <f>(F396-F395)/(C396-C395+D396-D395)</f>
        <v>5.1447946738398644E-3</v>
      </c>
      <c r="P396" s="26">
        <f t="shared" ref="P396:P400" si="210">SUM(N396:O396)</f>
        <v>1.0735369776392263E-2</v>
      </c>
      <c r="Q396">
        <v>10</v>
      </c>
      <c r="R396" s="24">
        <f>(C396-C$3)*0.33*3/32768</f>
        <v>12.140672607421877</v>
      </c>
      <c r="S396" s="24">
        <f>(D396-D$3)*0.0011*3/32768</f>
        <v>0.9494877868652345</v>
      </c>
      <c r="T396" s="24">
        <f>(E396-E$3)*17.4*3/32768</f>
        <v>85.715496826171872</v>
      </c>
      <c r="U396" s="24">
        <f>(E396-E$3)*18.8*3/32768</f>
        <v>92.612145996093759</v>
      </c>
      <c r="V396" s="24">
        <f t="shared" ref="V396:V400" si="211">SUM(R396:U396)</f>
        <v>191.41780321655273</v>
      </c>
    </row>
    <row r="397" spans="1:22" x14ac:dyDescent="0.55000000000000004">
      <c r="A397" s="19"/>
      <c r="B397">
        <v>15</v>
      </c>
      <c r="C397">
        <v>912000</v>
      </c>
      <c r="D397">
        <v>28578348</v>
      </c>
      <c r="E397">
        <v>81079</v>
      </c>
      <c r="F397">
        <v>152087</v>
      </c>
      <c r="G397">
        <v>15</v>
      </c>
      <c r="H397" s="24">
        <f t="shared" ref="H397:H417" si="212">(C397-C396)*0.33*3/32768/300</f>
        <v>3.2182855224609369E-2</v>
      </c>
      <c r="I397" s="24">
        <f t="shared" ref="I397:I416" si="213">(D397-D396)*0.0011*3/327680/30</f>
        <v>3.192642242431641E-3</v>
      </c>
      <c r="J397" s="24">
        <f t="shared" ref="J397:J416" si="214">(E397-E396)*17.4*3/327680/30</f>
        <v>1.0837829589843749E-2</v>
      </c>
      <c r="K397" s="24">
        <f t="shared" ref="K397:K416" si="215">(F397-F396)*18.8*3/327680/30</f>
        <v>4.2295410156250005E-2</v>
      </c>
      <c r="L397" s="24">
        <f t="shared" ref="L397:L417" si="216">SUM(H397:K397)</f>
        <v>8.8508737213134764E-2</v>
      </c>
      <c r="M397">
        <v>15</v>
      </c>
      <c r="N397" s="25">
        <f t="shared" ref="N397:N417" si="217">(E397-E396)/(C397-C396+D397-D396)</f>
        <v>2.0762638887659678E-4</v>
      </c>
      <c r="O397" s="25">
        <f t="shared" ref="O397:O417" si="218">(F397-F396)/(C397-C396+D397-D396)</f>
        <v>7.4993715766696304E-4</v>
      </c>
      <c r="P397" s="26">
        <f t="shared" si="210"/>
        <v>9.5756354654355979E-4</v>
      </c>
      <c r="Q397">
        <v>15</v>
      </c>
      <c r="R397" s="24">
        <f t="shared" ref="R397:R417" si="219">(C397-C$3)*0.33*3/32768</f>
        <v>21.795529174804688</v>
      </c>
      <c r="S397" s="24">
        <f t="shared" ref="S397:S417" si="220">(D397-D$3)*0.0011*3/32768</f>
        <v>1.9072804595947266</v>
      </c>
      <c r="T397" s="24">
        <f t="shared" ref="T397:T417" si="221">(E397-E$3)*17.4*3/32768</f>
        <v>88.966845703124989</v>
      </c>
      <c r="U397" s="24">
        <f t="shared" ref="U397:U417" si="222">(E397-E$3)*18.8*3/32768</f>
        <v>96.125097656250006</v>
      </c>
      <c r="V397" s="24">
        <f t="shared" si="211"/>
        <v>208.79475299377441</v>
      </c>
    </row>
    <row r="398" spans="1:22" x14ac:dyDescent="0.55000000000000004">
      <c r="A398" s="19"/>
      <c r="B398">
        <v>20</v>
      </c>
      <c r="C398">
        <v>1348876</v>
      </c>
      <c r="D398">
        <v>37969227</v>
      </c>
      <c r="E398">
        <v>170387</v>
      </c>
      <c r="F398">
        <v>198897</v>
      </c>
      <c r="G398">
        <v>20</v>
      </c>
      <c r="H398" s="24">
        <f t="shared" si="212"/>
        <v>4.3996911621093752E-2</v>
      </c>
      <c r="I398" s="24">
        <f t="shared" si="213"/>
        <v>3.1524557189941413E-3</v>
      </c>
      <c r="J398" s="24">
        <f t="shared" si="214"/>
        <v>0.47423071289062496</v>
      </c>
      <c r="K398" s="24">
        <f t="shared" si="215"/>
        <v>0.26856323242187502</v>
      </c>
      <c r="L398" s="24">
        <f t="shared" si="216"/>
        <v>0.78994331265258788</v>
      </c>
      <c r="M398">
        <v>20</v>
      </c>
      <c r="N398" s="25">
        <f t="shared" si="217"/>
        <v>9.0873246229683183E-3</v>
      </c>
      <c r="O398" s="25">
        <f t="shared" si="218"/>
        <v>4.7630409996993212E-3</v>
      </c>
      <c r="P398" s="26">
        <f t="shared" si="210"/>
        <v>1.385036562266764E-2</v>
      </c>
      <c r="Q398">
        <v>20</v>
      </c>
      <c r="R398" s="24">
        <f t="shared" si="219"/>
        <v>34.994602661132816</v>
      </c>
      <c r="S398" s="24">
        <f t="shared" si="220"/>
        <v>2.8530171752929689</v>
      </c>
      <c r="T398" s="24">
        <f t="shared" si="221"/>
        <v>231.23605957031248</v>
      </c>
      <c r="U398" s="24">
        <f t="shared" si="222"/>
        <v>249.84125976562501</v>
      </c>
      <c r="V398" s="24">
        <f t="shared" si="211"/>
        <v>518.92493917236334</v>
      </c>
    </row>
    <row r="399" spans="1:22" x14ac:dyDescent="0.55000000000000004">
      <c r="A399" s="19"/>
      <c r="B399">
        <v>25</v>
      </c>
      <c r="C399">
        <v>1732909</v>
      </c>
      <c r="D399">
        <v>47412751</v>
      </c>
      <c r="E399">
        <v>218749</v>
      </c>
      <c r="F399">
        <v>238580</v>
      </c>
      <c r="G399">
        <v>25</v>
      </c>
      <c r="H399" s="24">
        <f t="shared" si="212"/>
        <v>3.8675198364257812E-2</v>
      </c>
      <c r="I399" s="24">
        <f t="shared" si="213"/>
        <v>3.1701282958984381E-3</v>
      </c>
      <c r="J399" s="24">
        <f t="shared" si="214"/>
        <v>0.25680505371093748</v>
      </c>
      <c r="K399" s="24">
        <f t="shared" si="215"/>
        <v>0.22767346191406251</v>
      </c>
      <c r="L399" s="24">
        <f t="shared" si="216"/>
        <v>0.52632384228515616</v>
      </c>
      <c r="M399">
        <v>25</v>
      </c>
      <c r="N399" s="25">
        <f t="shared" si="217"/>
        <v>4.9210602390807809E-3</v>
      </c>
      <c r="O399" s="25">
        <f t="shared" si="218"/>
        <v>4.0379312986940702E-3</v>
      </c>
      <c r="P399" s="26">
        <f t="shared" si="210"/>
        <v>8.9589915377748519E-3</v>
      </c>
      <c r="Q399">
        <v>25</v>
      </c>
      <c r="R399" s="24">
        <f t="shared" si="219"/>
        <v>46.597162170410158</v>
      </c>
      <c r="S399" s="24">
        <f t="shared" si="220"/>
        <v>3.8040556640625001</v>
      </c>
      <c r="T399" s="24">
        <f t="shared" si="221"/>
        <v>308.27757568359374</v>
      </c>
      <c r="U399" s="24">
        <f t="shared" si="222"/>
        <v>333.08151855468748</v>
      </c>
      <c r="V399" s="24">
        <f t="shared" si="211"/>
        <v>691.76031207275389</v>
      </c>
    </row>
    <row r="400" spans="1:22" x14ac:dyDescent="0.55000000000000004">
      <c r="A400" s="19"/>
      <c r="B400">
        <v>30</v>
      </c>
      <c r="C400">
        <v>2016408</v>
      </c>
      <c r="D400">
        <v>56956840</v>
      </c>
      <c r="E400">
        <v>218749</v>
      </c>
      <c r="F400">
        <v>244479</v>
      </c>
      <c r="G400">
        <v>30</v>
      </c>
      <c r="H400" s="24">
        <f t="shared" si="212"/>
        <v>2.8550619506835937E-2</v>
      </c>
      <c r="I400" s="24">
        <f t="shared" si="213"/>
        <v>3.2038872985839842E-3</v>
      </c>
      <c r="J400" s="24">
        <f t="shared" si="214"/>
        <v>0</v>
      </c>
      <c r="K400" s="24">
        <f t="shared" si="215"/>
        <v>3.3844360351562498E-2</v>
      </c>
      <c r="L400" s="24">
        <f t="shared" si="216"/>
        <v>6.5598867156982418E-2</v>
      </c>
      <c r="M400">
        <v>30</v>
      </c>
      <c r="N400" s="25">
        <f t="shared" si="217"/>
        <v>0</v>
      </c>
      <c r="O400" s="25">
        <f t="shared" si="218"/>
        <v>6.0024901328789928E-4</v>
      </c>
      <c r="P400" s="26">
        <f t="shared" si="210"/>
        <v>6.0024901328789928E-4</v>
      </c>
      <c r="Q400">
        <v>30</v>
      </c>
      <c r="R400" s="24">
        <f t="shared" si="219"/>
        <v>55.162348022460947</v>
      </c>
      <c r="S400" s="24">
        <f t="shared" si="220"/>
        <v>4.765221853637696</v>
      </c>
      <c r="T400" s="24">
        <f t="shared" si="221"/>
        <v>308.27757568359374</v>
      </c>
      <c r="U400" s="24">
        <f t="shared" si="222"/>
        <v>333.08151855468748</v>
      </c>
      <c r="V400" s="24">
        <f t="shared" si="211"/>
        <v>701.28666411437985</v>
      </c>
    </row>
    <row r="401" spans="2:22" x14ac:dyDescent="0.55000000000000004">
      <c r="B401">
        <v>35</v>
      </c>
      <c r="C401">
        <v>2404092</v>
      </c>
      <c r="D401">
        <v>66399173</v>
      </c>
      <c r="E401">
        <v>230772</v>
      </c>
      <c r="F401">
        <v>264646</v>
      </c>
      <c r="G401">
        <v>35</v>
      </c>
      <c r="H401" s="24">
        <f t="shared" si="212"/>
        <v>3.9042883300781255E-2</v>
      </c>
      <c r="I401" s="24">
        <f t="shared" si="213"/>
        <v>3.1697284851074222E-3</v>
      </c>
      <c r="J401" s="24">
        <f t="shared" si="214"/>
        <v>6.3842834472656249E-2</v>
      </c>
      <c r="K401" s="24">
        <f t="shared" si="215"/>
        <v>0.11570422363281251</v>
      </c>
      <c r="L401" s="24">
        <f t="shared" si="216"/>
        <v>0.22175966989135742</v>
      </c>
      <c r="N401" s="25">
        <f t="shared" si="217"/>
        <v>1.2230904585414247E-3</v>
      </c>
      <c r="O401" s="25">
        <f t="shared" si="218"/>
        <v>2.0515732577064717E-3</v>
      </c>
      <c r="P401" s="26">
        <f t="shared" ref="P401:P417" si="223">SUM(N401:O401)</f>
        <v>3.2746637162478966E-3</v>
      </c>
      <c r="R401" s="24">
        <f t="shared" si="219"/>
        <v>66.875213012695312</v>
      </c>
      <c r="S401" s="24">
        <f t="shared" si="220"/>
        <v>5.7161403991699222</v>
      </c>
      <c r="T401" s="24">
        <f t="shared" si="221"/>
        <v>327.4304260253906</v>
      </c>
      <c r="U401" s="24">
        <f t="shared" si="222"/>
        <v>353.77540283203126</v>
      </c>
      <c r="V401" s="24">
        <f t="shared" ref="V401:V417" si="224">SUM(R401:U401)</f>
        <v>753.79718226928708</v>
      </c>
    </row>
    <row r="402" spans="2:22" x14ac:dyDescent="0.55000000000000004">
      <c r="B402">
        <v>40</v>
      </c>
      <c r="C402">
        <v>2774983</v>
      </c>
      <c r="D402">
        <v>75858329</v>
      </c>
      <c r="E402">
        <v>232677</v>
      </c>
      <c r="F402">
        <v>274061</v>
      </c>
      <c r="G402">
        <v>40</v>
      </c>
      <c r="H402" s="24">
        <f t="shared" si="212"/>
        <v>3.7351693725585937E-2</v>
      </c>
      <c r="I402" s="24">
        <f t="shared" si="213"/>
        <v>3.1753758544921878E-3</v>
      </c>
      <c r="J402" s="24">
        <f t="shared" si="214"/>
        <v>1.0115661621093751E-2</v>
      </c>
      <c r="K402" s="24">
        <f t="shared" si="215"/>
        <v>5.4016723632812499E-2</v>
      </c>
      <c r="L402" s="24">
        <f t="shared" si="216"/>
        <v>0.10465945483398437</v>
      </c>
      <c r="N402" s="25">
        <f t="shared" si="217"/>
        <v>1.9379358003069569E-4</v>
      </c>
      <c r="O402" s="25">
        <f t="shared" si="218"/>
        <v>9.5777771967926501E-4</v>
      </c>
      <c r="P402" s="26">
        <f t="shared" si="223"/>
        <v>1.1515712997099607E-3</v>
      </c>
      <c r="R402" s="24">
        <f t="shared" si="219"/>
        <v>78.080721130371103</v>
      </c>
      <c r="S402" s="24">
        <f t="shared" si="220"/>
        <v>6.6687531555175781</v>
      </c>
      <c r="T402" s="24">
        <f t="shared" si="221"/>
        <v>330.46512451171873</v>
      </c>
      <c r="U402" s="24">
        <f t="shared" si="222"/>
        <v>357.05427246093751</v>
      </c>
      <c r="V402" s="24">
        <f t="shared" si="224"/>
        <v>772.268871258545</v>
      </c>
    </row>
    <row r="403" spans="2:22" x14ac:dyDescent="0.55000000000000004">
      <c r="B403">
        <v>45</v>
      </c>
      <c r="C403">
        <v>3177637</v>
      </c>
      <c r="D403">
        <v>85285800</v>
      </c>
      <c r="E403">
        <v>243759</v>
      </c>
      <c r="F403">
        <v>290568</v>
      </c>
      <c r="G403">
        <v>45</v>
      </c>
      <c r="H403" s="24">
        <f t="shared" si="212"/>
        <v>4.0550482177734375E-2</v>
      </c>
      <c r="I403" s="24">
        <f t="shared" si="213"/>
        <v>3.1647394104003909E-3</v>
      </c>
      <c r="J403" s="24">
        <f t="shared" si="214"/>
        <v>5.8846069335937494E-2</v>
      </c>
      <c r="K403" s="24">
        <f t="shared" si="215"/>
        <v>9.4705688476562508E-2</v>
      </c>
      <c r="L403" s="24">
        <f t="shared" si="216"/>
        <v>0.19726697940063476</v>
      </c>
      <c r="N403" s="25">
        <f t="shared" si="217"/>
        <v>1.1273508729543113E-3</v>
      </c>
      <c r="O403" s="25">
        <f t="shared" si="218"/>
        <v>1.6792258491117864E-3</v>
      </c>
      <c r="P403" s="26">
        <f t="shared" si="223"/>
        <v>2.8065767220660977E-3</v>
      </c>
      <c r="R403" s="24">
        <f t="shared" si="219"/>
        <v>90.245865783691414</v>
      </c>
      <c r="S403" s="24">
        <f t="shared" si="220"/>
        <v>7.6181749786376951</v>
      </c>
      <c r="T403" s="24">
        <f t="shared" si="221"/>
        <v>348.11894531249999</v>
      </c>
      <c r="U403" s="24">
        <f t="shared" si="222"/>
        <v>376.12851562500003</v>
      </c>
      <c r="V403" s="24">
        <f t="shared" si="224"/>
        <v>822.1115016998292</v>
      </c>
    </row>
    <row r="404" spans="2:22" x14ac:dyDescent="0.55000000000000004">
      <c r="B404">
        <v>50</v>
      </c>
      <c r="C404">
        <v>3558704</v>
      </c>
      <c r="D404">
        <v>94734803</v>
      </c>
      <c r="E404">
        <v>245659</v>
      </c>
      <c r="F404">
        <v>297681</v>
      </c>
      <c r="G404">
        <v>50</v>
      </c>
      <c r="H404" s="24">
        <f t="shared" si="212"/>
        <v>3.8376498413085942E-2</v>
      </c>
      <c r="I404" s="24">
        <f t="shared" si="213"/>
        <v>3.1719675598144534E-3</v>
      </c>
      <c r="J404" s="24">
        <f t="shared" si="214"/>
        <v>1.0089111328125001E-2</v>
      </c>
      <c r="K404" s="24">
        <f t="shared" si="215"/>
        <v>4.080944824218749E-2</v>
      </c>
      <c r="L404" s="24">
        <f t="shared" si="216"/>
        <v>9.2447025543212893E-2</v>
      </c>
      <c r="N404" s="25">
        <f t="shared" si="217"/>
        <v>1.9328448322341549E-4</v>
      </c>
      <c r="O404" s="25">
        <f t="shared" si="218"/>
        <v>7.2359606798323923E-4</v>
      </c>
      <c r="P404" s="26">
        <f t="shared" si="223"/>
        <v>9.1688055120665466E-4</v>
      </c>
      <c r="R404" s="24">
        <f t="shared" si="219"/>
        <v>101.7588153076172</v>
      </c>
      <c r="S404" s="24">
        <f t="shared" si="220"/>
        <v>8.5697652465820315</v>
      </c>
      <c r="T404" s="24">
        <f t="shared" si="221"/>
        <v>351.14567871093749</v>
      </c>
      <c r="U404" s="24">
        <f t="shared" si="222"/>
        <v>379.39877929687503</v>
      </c>
      <c r="V404" s="24">
        <f t="shared" si="224"/>
        <v>840.87303856201174</v>
      </c>
    </row>
    <row r="405" spans="2:22" x14ac:dyDescent="0.55000000000000004">
      <c r="B405">
        <v>55</v>
      </c>
      <c r="C405">
        <v>4069332</v>
      </c>
      <c r="D405">
        <v>104054288</v>
      </c>
      <c r="E405">
        <v>257197</v>
      </c>
      <c r="F405">
        <v>319497</v>
      </c>
      <c r="G405">
        <v>55</v>
      </c>
      <c r="H405" s="24">
        <f t="shared" si="212"/>
        <v>5.1424328613281257E-2</v>
      </c>
      <c r="I405" s="24">
        <f t="shared" si="213"/>
        <v>3.1284892272949224E-3</v>
      </c>
      <c r="J405" s="24">
        <f t="shared" si="214"/>
        <v>6.1267456054687502E-2</v>
      </c>
      <c r="K405" s="24">
        <f t="shared" si="215"/>
        <v>0.12516503906249998</v>
      </c>
      <c r="L405" s="24">
        <f t="shared" si="216"/>
        <v>0.24098531295776365</v>
      </c>
      <c r="N405" s="25">
        <f t="shared" si="217"/>
        <v>1.1737403222119623E-3</v>
      </c>
      <c r="O405" s="25">
        <f t="shared" si="218"/>
        <v>2.2193030741355668E-3</v>
      </c>
      <c r="P405" s="26">
        <f t="shared" si="223"/>
        <v>3.3930433963475291E-3</v>
      </c>
      <c r="R405" s="24">
        <f t="shared" si="219"/>
        <v>117.18611389160156</v>
      </c>
      <c r="S405" s="24">
        <f t="shared" si="220"/>
        <v>9.5083120147705085</v>
      </c>
      <c r="T405" s="24">
        <f t="shared" si="221"/>
        <v>369.52591552734373</v>
      </c>
      <c r="U405" s="24">
        <f t="shared" si="222"/>
        <v>399.25788574218745</v>
      </c>
      <c r="V405" s="24">
        <f t="shared" si="224"/>
        <v>895.47822717590327</v>
      </c>
    </row>
    <row r="406" spans="2:22" x14ac:dyDescent="0.55000000000000004">
      <c r="B406">
        <v>60</v>
      </c>
      <c r="C406">
        <v>4603965</v>
      </c>
      <c r="D406">
        <v>113347323</v>
      </c>
      <c r="E406">
        <v>265188</v>
      </c>
      <c r="F406">
        <v>345418</v>
      </c>
      <c r="G406">
        <v>60</v>
      </c>
      <c r="H406" s="24">
        <f t="shared" si="212"/>
        <v>5.384182434082032E-2</v>
      </c>
      <c r="I406" s="24">
        <f t="shared" si="213"/>
        <v>3.1196101379394534E-3</v>
      </c>
      <c r="J406" s="24">
        <f t="shared" si="214"/>
        <v>4.2432678222656249E-2</v>
      </c>
      <c r="K406" s="24">
        <f t="shared" si="215"/>
        <v>0.1487166748046875</v>
      </c>
      <c r="L406" s="24">
        <f t="shared" si="216"/>
        <v>0.24811078750610352</v>
      </c>
      <c r="N406" s="25">
        <f t="shared" si="217"/>
        <v>8.1311253086693608E-4</v>
      </c>
      <c r="O406" s="25">
        <f t="shared" si="218"/>
        <v>2.6375534867478225E-3</v>
      </c>
      <c r="P406" s="26">
        <f t="shared" si="223"/>
        <v>3.4506660176147584E-3</v>
      </c>
      <c r="R406" s="24">
        <f t="shared" si="219"/>
        <v>133.33866119384766</v>
      </c>
      <c r="S406" s="24">
        <f t="shared" si="220"/>
        <v>10.444195056152344</v>
      </c>
      <c r="T406" s="24">
        <f t="shared" si="221"/>
        <v>382.25571899414058</v>
      </c>
      <c r="U406" s="24">
        <f t="shared" si="222"/>
        <v>413.01192626953127</v>
      </c>
      <c r="V406" s="24">
        <f t="shared" si="224"/>
        <v>939.05050151367186</v>
      </c>
    </row>
    <row r="407" spans="2:22" x14ac:dyDescent="0.55000000000000004">
      <c r="B407">
        <v>65</v>
      </c>
      <c r="C407">
        <v>5152224</v>
      </c>
      <c r="D407">
        <v>122628839</v>
      </c>
      <c r="E407">
        <v>275264</v>
      </c>
      <c r="F407">
        <v>375294</v>
      </c>
      <c r="G407">
        <v>65</v>
      </c>
      <c r="H407" s="24">
        <f t="shared" si="212"/>
        <v>5.5214071655273443E-2</v>
      </c>
      <c r="I407" s="24">
        <f t="shared" si="213"/>
        <v>3.115743286132813E-3</v>
      </c>
      <c r="J407" s="24">
        <f t="shared" si="214"/>
        <v>5.3504150390624991E-2</v>
      </c>
      <c r="K407" s="24">
        <f t="shared" si="215"/>
        <v>0.17140771484375</v>
      </c>
      <c r="L407" s="24">
        <f t="shared" si="216"/>
        <v>0.28324168017578122</v>
      </c>
      <c r="N407" s="25">
        <f t="shared" si="217"/>
        <v>1.0250488948119361E-3</v>
      </c>
      <c r="O407" s="25">
        <f t="shared" si="218"/>
        <v>3.0393371160580989E-3</v>
      </c>
      <c r="P407" s="26">
        <f t="shared" si="223"/>
        <v>4.0643860108700355E-3</v>
      </c>
      <c r="R407" s="24">
        <f t="shared" si="219"/>
        <v>149.90288269042969</v>
      </c>
      <c r="S407" s="24">
        <f t="shared" si="220"/>
        <v>11.378918041992188</v>
      </c>
      <c r="T407" s="24">
        <f t="shared" si="221"/>
        <v>398.30696411132806</v>
      </c>
      <c r="U407" s="24">
        <f t="shared" si="222"/>
        <v>430.35465087890628</v>
      </c>
      <c r="V407" s="24">
        <f t="shared" si="224"/>
        <v>989.94341572265625</v>
      </c>
    </row>
    <row r="408" spans="2:22" x14ac:dyDescent="0.55000000000000004">
      <c r="B408">
        <v>70</v>
      </c>
      <c r="C408">
        <v>5701285</v>
      </c>
      <c r="D408">
        <v>131909590</v>
      </c>
      <c r="E408">
        <v>287855</v>
      </c>
      <c r="F408">
        <v>405166</v>
      </c>
      <c r="G408">
        <v>70</v>
      </c>
      <c r="H408" s="24">
        <f t="shared" si="212"/>
        <v>5.5294839477539062E-2</v>
      </c>
      <c r="I408" s="24">
        <f t="shared" si="213"/>
        <v>3.1154864807128911E-3</v>
      </c>
      <c r="J408" s="24">
        <f t="shared" si="214"/>
        <v>6.6858947753906245E-2</v>
      </c>
      <c r="K408" s="24">
        <f t="shared" si="215"/>
        <v>0.17138476562499999</v>
      </c>
      <c r="L408" s="24">
        <f t="shared" si="216"/>
        <v>0.29665403933715817</v>
      </c>
      <c r="N408" s="25">
        <f t="shared" si="217"/>
        <v>1.2808993702015867E-3</v>
      </c>
      <c r="O408" s="25">
        <f t="shared" si="218"/>
        <v>3.0389187504298149E-3</v>
      </c>
      <c r="P408" s="26">
        <f t="shared" si="223"/>
        <v>4.319818120631402E-3</v>
      </c>
      <c r="R408" s="24">
        <f t="shared" si="219"/>
        <v>166.49133453369143</v>
      </c>
      <c r="S408" s="24">
        <f t="shared" si="220"/>
        <v>12.313563986206056</v>
      </c>
      <c r="T408" s="24">
        <f t="shared" si="221"/>
        <v>418.36464843749997</v>
      </c>
      <c r="U408" s="24">
        <f t="shared" si="222"/>
        <v>452.02617187500005</v>
      </c>
      <c r="V408" s="24">
        <f t="shared" si="224"/>
        <v>1049.1957188323975</v>
      </c>
    </row>
    <row r="409" spans="2:22" x14ac:dyDescent="0.55000000000000004">
      <c r="B409">
        <v>75</v>
      </c>
      <c r="C409">
        <v>6251880</v>
      </c>
      <c r="D409">
        <v>141188928</v>
      </c>
      <c r="E409">
        <v>300329</v>
      </c>
      <c r="F409">
        <v>436350</v>
      </c>
      <c r="G409">
        <v>75</v>
      </c>
      <c r="H409" s="24">
        <f t="shared" si="212"/>
        <v>5.544932556152344E-2</v>
      </c>
      <c r="I409" s="24">
        <f t="shared" si="213"/>
        <v>3.1150121459960936E-3</v>
      </c>
      <c r="J409" s="24">
        <f t="shared" si="214"/>
        <v>6.623767089843749E-2</v>
      </c>
      <c r="K409" s="24">
        <f t="shared" si="215"/>
        <v>0.17891210937500002</v>
      </c>
      <c r="L409" s="24">
        <f t="shared" si="216"/>
        <v>0.30371411798095704</v>
      </c>
      <c r="N409" s="25">
        <f t="shared" si="217"/>
        <v>1.2689811822725547E-3</v>
      </c>
      <c r="O409" s="25">
        <f t="shared" si="218"/>
        <v>3.1723512255882112E-3</v>
      </c>
      <c r="P409" s="26">
        <f t="shared" si="223"/>
        <v>4.4413324078607661E-3</v>
      </c>
      <c r="R409" s="24">
        <f t="shared" si="219"/>
        <v>183.12613220214845</v>
      </c>
      <c r="S409" s="24">
        <f t="shared" si="220"/>
        <v>13.248067630004883</v>
      </c>
      <c r="T409" s="24">
        <f t="shared" si="221"/>
        <v>438.23594970703118</v>
      </c>
      <c r="U409" s="24">
        <f t="shared" si="222"/>
        <v>473.49631347656253</v>
      </c>
      <c r="V409" s="24">
        <f t="shared" si="224"/>
        <v>1108.1064630157471</v>
      </c>
    </row>
    <row r="410" spans="2:22" x14ac:dyDescent="0.55000000000000004">
      <c r="B410">
        <v>80</v>
      </c>
      <c r="C410">
        <v>6826737</v>
      </c>
      <c r="D410">
        <v>150443841</v>
      </c>
      <c r="E410">
        <v>317770</v>
      </c>
      <c r="F410">
        <v>469979</v>
      </c>
      <c r="G410">
        <v>80</v>
      </c>
      <c r="H410" s="24">
        <f t="shared" si="212"/>
        <v>5.7892703247070305E-2</v>
      </c>
      <c r="I410" s="24">
        <f t="shared" si="213"/>
        <v>3.1068128356933596E-3</v>
      </c>
      <c r="J410" s="24">
        <f t="shared" si="214"/>
        <v>9.2612731933593734E-2</v>
      </c>
      <c r="K410" s="24">
        <f t="shared" si="215"/>
        <v>0.19293981933593748</v>
      </c>
      <c r="L410" s="24">
        <f t="shared" si="216"/>
        <v>0.34655206735229488</v>
      </c>
      <c r="N410" s="25">
        <f t="shared" si="217"/>
        <v>1.774303976593552E-3</v>
      </c>
      <c r="O410" s="25">
        <f t="shared" si="218"/>
        <v>3.421138032731183E-3</v>
      </c>
      <c r="P410" s="26">
        <f t="shared" si="223"/>
        <v>5.1954420093247352E-3</v>
      </c>
      <c r="R410" s="24">
        <f t="shared" si="219"/>
        <v>200.49394317626957</v>
      </c>
      <c r="S410" s="24">
        <f t="shared" si="220"/>
        <v>14.180111480712892</v>
      </c>
      <c r="T410" s="24">
        <f t="shared" si="221"/>
        <v>466.01976928710934</v>
      </c>
      <c r="U410" s="24">
        <f t="shared" si="222"/>
        <v>503.5156127929688</v>
      </c>
      <c r="V410" s="24">
        <f t="shared" si="224"/>
        <v>1184.2094367370605</v>
      </c>
    </row>
    <row r="411" spans="2:22" x14ac:dyDescent="0.55000000000000004">
      <c r="B411">
        <v>85</v>
      </c>
      <c r="C411">
        <v>7367287</v>
      </c>
      <c r="D411">
        <v>159733159</v>
      </c>
      <c r="E411">
        <v>330007</v>
      </c>
      <c r="F411">
        <v>496936</v>
      </c>
      <c r="G411">
        <v>85</v>
      </c>
      <c r="H411" s="24">
        <f t="shared" si="212"/>
        <v>5.4437713623046877E-2</v>
      </c>
      <c r="I411" s="24">
        <f t="shared" si="213"/>
        <v>3.118362365722657E-3</v>
      </c>
      <c r="J411" s="24">
        <f t="shared" si="214"/>
        <v>6.4979187011718745E-2</v>
      </c>
      <c r="K411" s="24">
        <f t="shared" si="215"/>
        <v>0.15466052246093751</v>
      </c>
      <c r="L411" s="24">
        <f t="shared" si="216"/>
        <v>0.27719578546142576</v>
      </c>
      <c r="N411" s="25">
        <f t="shared" si="217"/>
        <v>1.2448793819001436E-3</v>
      </c>
      <c r="O411" s="25">
        <f t="shared" si="218"/>
        <v>2.742356255445139E-3</v>
      </c>
      <c r="P411" s="26">
        <f t="shared" si="223"/>
        <v>3.9872356373452829E-3</v>
      </c>
      <c r="R411" s="24">
        <f t="shared" si="219"/>
        <v>216.82525726318363</v>
      </c>
      <c r="S411" s="24">
        <f t="shared" si="220"/>
        <v>15.115620190429688</v>
      </c>
      <c r="T411" s="24">
        <f t="shared" si="221"/>
        <v>485.51352539062498</v>
      </c>
      <c r="U411" s="24">
        <f t="shared" si="222"/>
        <v>524.57783203124995</v>
      </c>
      <c r="V411" s="24">
        <f t="shared" si="224"/>
        <v>1242.0322348754883</v>
      </c>
    </row>
    <row r="412" spans="2:22" x14ac:dyDescent="0.55000000000000004">
      <c r="B412">
        <v>90</v>
      </c>
      <c r="C412">
        <v>7925726</v>
      </c>
      <c r="D412">
        <v>169004652</v>
      </c>
      <c r="E412">
        <v>343096</v>
      </c>
      <c r="F412">
        <v>527543</v>
      </c>
      <c r="G412">
        <v>90</v>
      </c>
      <c r="H412" s="24">
        <f t="shared" si="212"/>
        <v>5.6239279174804688E-2</v>
      </c>
      <c r="I412" s="24">
        <f t="shared" si="213"/>
        <v>3.1123786315917974E-3</v>
      </c>
      <c r="J412" s="24">
        <f t="shared" si="214"/>
        <v>6.9503356933593732E-2</v>
      </c>
      <c r="K412" s="24">
        <f t="shared" si="215"/>
        <v>0.17560168457031247</v>
      </c>
      <c r="L412" s="24">
        <f t="shared" si="216"/>
        <v>0.30445669931030273</v>
      </c>
      <c r="N412" s="25">
        <f t="shared" si="217"/>
        <v>1.3315453250337846E-3</v>
      </c>
      <c r="O412" s="25">
        <f t="shared" si="218"/>
        <v>3.1136532785781225E-3</v>
      </c>
      <c r="P412" s="26">
        <f t="shared" si="223"/>
        <v>4.445198603611907E-3</v>
      </c>
      <c r="R412" s="24">
        <f t="shared" si="219"/>
        <v>233.69704101562499</v>
      </c>
      <c r="S412" s="24">
        <f t="shared" si="220"/>
        <v>16.049333779907229</v>
      </c>
      <c r="T412" s="24">
        <f t="shared" si="221"/>
        <v>506.36453247070313</v>
      </c>
      <c r="U412" s="24">
        <f t="shared" si="222"/>
        <v>547.10650634765625</v>
      </c>
      <c r="V412" s="24">
        <f t="shared" si="224"/>
        <v>1303.2174136138915</v>
      </c>
    </row>
    <row r="413" spans="2:22" x14ac:dyDescent="0.55000000000000004">
      <c r="B413">
        <v>95</v>
      </c>
      <c r="C413">
        <v>8475330</v>
      </c>
      <c r="D413">
        <v>178285027</v>
      </c>
      <c r="E413">
        <v>354772</v>
      </c>
      <c r="F413">
        <v>560324</v>
      </c>
      <c r="G413">
        <v>95</v>
      </c>
      <c r="H413" s="24">
        <f t="shared" si="212"/>
        <v>5.5349523925781248E-2</v>
      </c>
      <c r="I413" s="24">
        <f t="shared" si="213"/>
        <v>3.1153602600097661E-3</v>
      </c>
      <c r="J413" s="24">
        <f t="shared" si="214"/>
        <v>6.2000244140624994E-2</v>
      </c>
      <c r="K413" s="24">
        <f t="shared" si="215"/>
        <v>0.18807458496093751</v>
      </c>
      <c r="L413" s="24">
        <f t="shared" si="216"/>
        <v>0.30853971328735352</v>
      </c>
      <c r="N413" s="25">
        <f t="shared" si="217"/>
        <v>1.1877950095315565E-3</v>
      </c>
      <c r="O413" s="25">
        <f t="shared" si="218"/>
        <v>3.3347985789186326E-3</v>
      </c>
      <c r="P413" s="26">
        <f t="shared" si="223"/>
        <v>4.5225935884501888E-3</v>
      </c>
      <c r="R413" s="24">
        <f t="shared" si="219"/>
        <v>250.30189819335939</v>
      </c>
      <c r="S413" s="24">
        <f t="shared" si="220"/>
        <v>16.983941857910157</v>
      </c>
      <c r="T413" s="24">
        <f t="shared" si="221"/>
        <v>524.9646057128906</v>
      </c>
      <c r="U413" s="24">
        <f t="shared" si="222"/>
        <v>567.2031372070312</v>
      </c>
      <c r="V413" s="24">
        <f t="shared" si="224"/>
        <v>1359.4535829711913</v>
      </c>
    </row>
    <row r="414" spans="2:22" x14ac:dyDescent="0.55000000000000004">
      <c r="B414">
        <v>100</v>
      </c>
      <c r="C414">
        <v>9092140</v>
      </c>
      <c r="D414">
        <v>187497865</v>
      </c>
      <c r="E414">
        <v>382253</v>
      </c>
      <c r="F414">
        <v>604831</v>
      </c>
      <c r="G414">
        <v>100</v>
      </c>
      <c r="H414" s="24">
        <f t="shared" si="212"/>
        <v>6.2117706298828131E-2</v>
      </c>
      <c r="I414" s="24">
        <f t="shared" si="213"/>
        <v>3.0926885375976566E-3</v>
      </c>
      <c r="J414" s="24">
        <f t="shared" si="214"/>
        <v>0.14592572021484376</v>
      </c>
      <c r="K414" s="24">
        <f t="shared" si="215"/>
        <v>0.25535021972656247</v>
      </c>
      <c r="L414" s="24">
        <f t="shared" si="216"/>
        <v>0.46648633477783202</v>
      </c>
      <c r="N414" s="25">
        <f t="shared" si="217"/>
        <v>2.7957257472495454E-3</v>
      </c>
      <c r="O414" s="25">
        <f t="shared" si="218"/>
        <v>4.5278325327621095E-3</v>
      </c>
      <c r="P414" s="26">
        <f t="shared" si="223"/>
        <v>7.3235582800116553E-3</v>
      </c>
      <c r="R414" s="24">
        <f t="shared" si="219"/>
        <v>268.93721008300781</v>
      </c>
      <c r="S414" s="24">
        <f t="shared" si="220"/>
        <v>17.911748419189454</v>
      </c>
      <c r="T414" s="24">
        <f t="shared" si="221"/>
        <v>568.7423217773437</v>
      </c>
      <c r="U414" s="24">
        <f t="shared" si="222"/>
        <v>614.50319824218752</v>
      </c>
      <c r="V414" s="24">
        <f t="shared" si="224"/>
        <v>1470.0944785217284</v>
      </c>
    </row>
    <row r="415" spans="2:22" x14ac:dyDescent="0.55000000000000004">
      <c r="B415">
        <v>105</v>
      </c>
      <c r="C415">
        <v>9661489</v>
      </c>
      <c r="D415">
        <v>196758261</v>
      </c>
      <c r="E415">
        <v>394847</v>
      </c>
      <c r="F415">
        <v>636169</v>
      </c>
      <c r="G415">
        <v>105</v>
      </c>
      <c r="H415" s="24">
        <f t="shared" si="212"/>
        <v>5.7338003540039061E-2</v>
      </c>
      <c r="I415" s="24">
        <f t="shared" si="213"/>
        <v>3.108653442382813E-3</v>
      </c>
      <c r="J415" s="24">
        <f t="shared" si="214"/>
        <v>6.6874877929687493E-2</v>
      </c>
      <c r="K415" s="24">
        <f t="shared" si="215"/>
        <v>0.179795654296875</v>
      </c>
      <c r="L415" s="24">
        <f t="shared" si="216"/>
        <v>0.30711718920898434</v>
      </c>
      <c r="N415" s="25">
        <f t="shared" si="217"/>
        <v>1.2812132969878668E-3</v>
      </c>
      <c r="O415" s="25">
        <f t="shared" si="218"/>
        <v>3.188078632762091E-3</v>
      </c>
      <c r="P415" s="26">
        <f t="shared" si="223"/>
        <v>4.4692919297499578E-3</v>
      </c>
      <c r="R415" s="24">
        <f t="shared" si="219"/>
        <v>286.13861114501952</v>
      </c>
      <c r="S415" s="24">
        <f t="shared" si="220"/>
        <v>18.844344451904298</v>
      </c>
      <c r="T415" s="24">
        <f t="shared" si="221"/>
        <v>588.80478515624998</v>
      </c>
      <c r="U415" s="24">
        <f t="shared" si="222"/>
        <v>636.17988281249995</v>
      </c>
      <c r="V415" s="24">
        <f t="shared" si="224"/>
        <v>1529.9676235656739</v>
      </c>
    </row>
    <row r="416" spans="2:22" x14ac:dyDescent="0.55000000000000004">
      <c r="B416">
        <v>110</v>
      </c>
      <c r="C416">
        <v>10221616</v>
      </c>
      <c r="D416">
        <v>206027968</v>
      </c>
      <c r="E416">
        <v>405287</v>
      </c>
      <c r="F416">
        <v>665089</v>
      </c>
      <c r="G416">
        <v>110</v>
      </c>
      <c r="H416" s="24">
        <f t="shared" si="212"/>
        <v>5.6409274291992183E-2</v>
      </c>
      <c r="I416" s="24">
        <f t="shared" si="213"/>
        <v>3.1117790832519534E-3</v>
      </c>
      <c r="J416" s="24">
        <f t="shared" si="214"/>
        <v>5.5437011718749991E-2</v>
      </c>
      <c r="K416" s="24">
        <f t="shared" si="215"/>
        <v>0.1659228515625</v>
      </c>
      <c r="L416" s="24">
        <f t="shared" si="216"/>
        <v>0.28088091665649412</v>
      </c>
      <c r="N416" s="25">
        <f t="shared" si="217"/>
        <v>1.0620728691857868E-3</v>
      </c>
      <c r="O416" s="25">
        <f t="shared" si="218"/>
        <v>2.9420639249859155E-3</v>
      </c>
      <c r="P416" s="26">
        <f t="shared" si="223"/>
        <v>4.0041367941717025E-3</v>
      </c>
      <c r="R416" s="24">
        <f t="shared" si="219"/>
        <v>303.06139343261719</v>
      </c>
      <c r="S416" s="24">
        <f t="shared" si="220"/>
        <v>19.777878176879884</v>
      </c>
      <c r="T416" s="24">
        <f t="shared" si="221"/>
        <v>605.43588867187498</v>
      </c>
      <c r="U416" s="24">
        <f t="shared" si="222"/>
        <v>654.14912109374995</v>
      </c>
      <c r="V416" s="24">
        <f t="shared" si="224"/>
        <v>1582.4242813751221</v>
      </c>
    </row>
    <row r="417" spans="1:22" x14ac:dyDescent="0.55000000000000004">
      <c r="B417">
        <v>115</v>
      </c>
      <c r="C417">
        <v>10774994</v>
      </c>
      <c r="D417">
        <v>215302397</v>
      </c>
      <c r="E417">
        <v>415970</v>
      </c>
      <c r="F417">
        <v>695841</v>
      </c>
      <c r="G417">
        <v>115</v>
      </c>
      <c r="H417" s="24">
        <f t="shared" si="212"/>
        <v>5.5729595947265634E-2</v>
      </c>
      <c r="I417" s="24">
        <f>(D417-D416)*0.0011*3/32768/300</f>
        <v>3.113364227294922E-3</v>
      </c>
      <c r="J417" s="24">
        <f>(E417-E416)*17.4*3/32768/300</f>
        <v>5.6727355957031246E-2</v>
      </c>
      <c r="K417" s="24">
        <f>(F417-F416)*18.8*3/327680/30</f>
        <v>0.17643359374999998</v>
      </c>
      <c r="L417" s="24">
        <f t="shared" si="216"/>
        <v>0.29200390988159175</v>
      </c>
      <c r="N417" s="25">
        <f t="shared" si="217"/>
        <v>1.0870176835991996E-3</v>
      </c>
      <c r="O417" s="25">
        <f t="shared" si="218"/>
        <v>3.1290805771826817E-3</v>
      </c>
      <c r="P417" s="26">
        <f t="shared" si="223"/>
        <v>4.2160982607818811E-3</v>
      </c>
      <c r="R417" s="24">
        <f t="shared" si="219"/>
        <v>319.7802722167969</v>
      </c>
      <c r="S417" s="24">
        <f t="shared" si="220"/>
        <v>20.71188744506836</v>
      </c>
      <c r="T417" s="24">
        <f t="shared" si="221"/>
        <v>622.45409545898428</v>
      </c>
      <c r="U417" s="24">
        <f t="shared" si="222"/>
        <v>672.5366088867188</v>
      </c>
      <c r="V417" s="24">
        <f t="shared" si="224"/>
        <v>1635.4828640075684</v>
      </c>
    </row>
    <row r="418" spans="1:22" x14ac:dyDescent="0.55000000000000004">
      <c r="L418" s="21">
        <f>AVERAGE(L396:L417)</f>
        <v>0.30317175813016023</v>
      </c>
    </row>
    <row r="421" spans="1:22" s="8" customFormat="1" x14ac:dyDescent="0.55000000000000004">
      <c r="A421" s="7"/>
      <c r="C421" s="9" t="s">
        <v>1234</v>
      </c>
      <c r="D421" s="9"/>
      <c r="E421" s="9"/>
      <c r="F421" s="9"/>
      <c r="H421" s="10"/>
      <c r="I421" s="10"/>
      <c r="J421" s="10"/>
      <c r="K421" s="10"/>
      <c r="L421" s="11"/>
      <c r="N421" s="12"/>
      <c r="O421" s="13"/>
      <c r="P421" s="13"/>
      <c r="R421" s="14"/>
      <c r="S421" s="14"/>
      <c r="T421" s="14"/>
      <c r="U421" s="14"/>
      <c r="V421" s="15"/>
    </row>
    <row r="422" spans="1:22" s="8" customFormat="1" x14ac:dyDescent="0.55000000000000004">
      <c r="A422" s="7"/>
      <c r="C422" s="8" t="s">
        <v>1235</v>
      </c>
      <c r="D422" s="8" t="s">
        <v>1236</v>
      </c>
      <c r="E422" s="8" t="s">
        <v>1237</v>
      </c>
      <c r="F422" s="8" t="s">
        <v>1238</v>
      </c>
      <c r="H422" s="10" t="s">
        <v>1239</v>
      </c>
      <c r="I422" s="10"/>
      <c r="J422" s="10"/>
      <c r="K422" s="10"/>
      <c r="L422" s="11"/>
      <c r="N422" s="12" t="s">
        <v>1240</v>
      </c>
      <c r="O422" s="13"/>
      <c r="P422" s="13"/>
      <c r="R422" s="16" t="s">
        <v>1241</v>
      </c>
      <c r="S422" s="17"/>
      <c r="T422" s="17"/>
      <c r="U422" s="17"/>
      <c r="V422" s="18"/>
    </row>
    <row r="423" spans="1:22" ht="15.75" customHeight="1" x14ac:dyDescent="0.55000000000000004">
      <c r="A423" s="19" t="s">
        <v>1261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1243</v>
      </c>
      <c r="H423" s="21" t="s">
        <v>1228</v>
      </c>
      <c r="I423" s="21" t="s">
        <v>1229</v>
      </c>
      <c r="J423" s="21" t="s">
        <v>1244</v>
      </c>
      <c r="K423" s="21" t="s">
        <v>1245</v>
      </c>
      <c r="L423" s="21" t="s">
        <v>1246</v>
      </c>
      <c r="M423" s="21" t="s">
        <v>1243</v>
      </c>
      <c r="N423" s="22" t="s">
        <v>1244</v>
      </c>
      <c r="O423" s="22" t="s">
        <v>1245</v>
      </c>
      <c r="P423" s="23" t="s">
        <v>1246</v>
      </c>
      <c r="Q423" s="21"/>
      <c r="R423" s="21" t="s">
        <v>1228</v>
      </c>
      <c r="S423" s="21" t="s">
        <v>1229</v>
      </c>
      <c r="T423" s="21" t="s">
        <v>1244</v>
      </c>
      <c r="U423" s="21" t="s">
        <v>1245</v>
      </c>
      <c r="V423" s="21" t="s">
        <v>1246</v>
      </c>
    </row>
    <row r="424" spans="1:22" x14ac:dyDescent="0.55000000000000004">
      <c r="A424" s="19"/>
      <c r="B424">
        <v>10</v>
      </c>
      <c r="C424">
        <v>635521</v>
      </c>
      <c r="D424">
        <v>19022189</v>
      </c>
      <c r="E424">
        <v>84886</v>
      </c>
      <c r="F424">
        <v>144752</v>
      </c>
      <c r="G424">
        <v>10</v>
      </c>
      <c r="H424" s="24">
        <f>(C424-C423)*0.33*3/32768/300</f>
        <v>4.5629086303710945E-2</v>
      </c>
      <c r="I424" s="24">
        <f>(D424-D423)*0.0011*3/327680/30</f>
        <v>3.1469187927246093E-3</v>
      </c>
      <c r="J424" s="24">
        <f>(E424-E423)*17.4*3/327680/30</f>
        <v>0.3222833862304687</v>
      </c>
      <c r="K424" s="24">
        <f>(F424-F423)*18.8*3/327680/30</f>
        <v>0.30113964843750002</v>
      </c>
      <c r="L424" s="24">
        <f>SUM(H424:K424)</f>
        <v>0.6721990397644042</v>
      </c>
      <c r="M424">
        <v>10</v>
      </c>
      <c r="N424" s="25">
        <f>(E424-E423)/(C424-C423+D424-D423)</f>
        <v>6.1758532309644761E-3</v>
      </c>
      <c r="O424" s="25">
        <f>(F424-F423)/(C424-C423+D424-D423)</f>
        <v>5.3409484518290975E-3</v>
      </c>
      <c r="P424" s="26">
        <f t="shared" ref="P424:P428" si="225">SUM(N424:O424)</f>
        <v>1.1516801682793574E-2</v>
      </c>
      <c r="Q424">
        <v>10</v>
      </c>
      <c r="R424" s="24">
        <f>(C424-C$3)*0.33*3/32768</f>
        <v>13.442434387207033</v>
      </c>
      <c r="S424" s="24">
        <f>(D424-D$3)*0.0011*3/32768</f>
        <v>0.94489872436523437</v>
      </c>
      <c r="T424" s="24">
        <f>(E424-E$3)*17.4*3/32768</f>
        <v>95.031463623046861</v>
      </c>
      <c r="U424" s="24">
        <f>(E424-E$3)*18.8*3/32768</f>
        <v>102.67767333984375</v>
      </c>
      <c r="V424" s="24">
        <f t="shared" ref="V424:V428" si="226">SUM(R424:U424)</f>
        <v>212.09647007446287</v>
      </c>
    </row>
    <row r="425" spans="1:22" x14ac:dyDescent="0.55000000000000004">
      <c r="A425" s="19"/>
      <c r="B425">
        <v>15</v>
      </c>
      <c r="C425">
        <v>975293</v>
      </c>
      <c r="D425">
        <v>28510114</v>
      </c>
      <c r="E425">
        <v>86786</v>
      </c>
      <c r="F425">
        <v>152004</v>
      </c>
      <c r="G425">
        <v>15</v>
      </c>
      <c r="H425" s="24">
        <f t="shared" ref="H425:H445" si="227">(C425-C424)*0.33*3/32768/300</f>
        <v>3.4217761230468755E-2</v>
      </c>
      <c r="I425" s="24">
        <f t="shared" ref="I425:I444" si="228">(D425-D424)*0.0011*3/327680/30</f>
        <v>3.1850334167480474E-3</v>
      </c>
      <c r="J425" s="24">
        <f t="shared" ref="J425:J444" si="229">(E425-E424)*17.4*3/327680/30</f>
        <v>1.0089111328125001E-2</v>
      </c>
      <c r="K425" s="24">
        <f t="shared" ref="K425:K444" si="230">(F425-F424)*18.8*3/327680/30</f>
        <v>4.1606933593750006E-2</v>
      </c>
      <c r="L425" s="24">
        <f t="shared" ref="L425:L445" si="231">SUM(H425:K425)</f>
        <v>8.9098839569091814E-2</v>
      </c>
      <c r="M425">
        <v>15</v>
      </c>
      <c r="N425" s="25">
        <f t="shared" ref="N425:N445" si="232">(E425-E424)/(C425-C424+D425-D424)</f>
        <v>1.9333115377895757E-4</v>
      </c>
      <c r="O425" s="25">
        <f t="shared" ref="O425:O445" si="233">(F425-F424)/(C425-C424+D425-D424)</f>
        <v>7.3791448800263179E-4</v>
      </c>
      <c r="P425" s="26">
        <f t="shared" si="225"/>
        <v>9.3124564178158939E-4</v>
      </c>
      <c r="Q425">
        <v>15</v>
      </c>
      <c r="R425" s="24">
        <f t="shared" ref="R425:R445" si="234">(C425-C$3)*0.33*3/32768</f>
        <v>23.707762756347659</v>
      </c>
      <c r="S425" s="24">
        <f t="shared" ref="S425:S445" si="235">(D425-D$3)*0.0011*3/32768</f>
        <v>1.9004087493896487</v>
      </c>
      <c r="T425" s="24">
        <f t="shared" ref="T425:T445" si="236">(E425-E$3)*17.4*3/32768</f>
        <v>98.058197021484375</v>
      </c>
      <c r="U425" s="24">
        <f t="shared" ref="U425:U445" si="237">(E425-E$3)*18.8*3/32768</f>
        <v>105.94793701171875</v>
      </c>
      <c r="V425" s="24">
        <f t="shared" si="226"/>
        <v>229.61430553894041</v>
      </c>
    </row>
    <row r="426" spans="1:22" x14ac:dyDescent="0.55000000000000004">
      <c r="A426" s="19"/>
      <c r="B426">
        <v>20</v>
      </c>
      <c r="C426">
        <v>1407772</v>
      </c>
      <c r="D426">
        <v>37906478</v>
      </c>
      <c r="E426">
        <v>160893</v>
      </c>
      <c r="F426">
        <v>188879</v>
      </c>
      <c r="G426">
        <v>20</v>
      </c>
      <c r="H426" s="24">
        <f t="shared" si="227"/>
        <v>4.3554098510742191E-2</v>
      </c>
      <c r="I426" s="24">
        <f t="shared" si="228"/>
        <v>3.154296997070313E-3</v>
      </c>
      <c r="J426" s="24">
        <f t="shared" si="229"/>
        <v>0.39351251220703115</v>
      </c>
      <c r="K426" s="24">
        <f t="shared" si="230"/>
        <v>0.2115631103515625</v>
      </c>
      <c r="L426" s="24">
        <f t="shared" si="231"/>
        <v>0.65178401806640618</v>
      </c>
      <c r="M426">
        <v>20</v>
      </c>
      <c r="N426" s="25">
        <f t="shared" si="232"/>
        <v>7.5397480659727704E-3</v>
      </c>
      <c r="O426" s="25">
        <f t="shared" si="233"/>
        <v>3.7517131975757473E-3</v>
      </c>
      <c r="P426" s="26">
        <f t="shared" si="225"/>
        <v>1.1291461263548517E-2</v>
      </c>
      <c r="Q426">
        <v>20</v>
      </c>
      <c r="R426" s="24">
        <f t="shared" si="234"/>
        <v>36.773992309570311</v>
      </c>
      <c r="S426" s="24">
        <f t="shared" si="235"/>
        <v>2.8466978485107424</v>
      </c>
      <c r="T426" s="24">
        <f t="shared" si="236"/>
        <v>216.11195068359373</v>
      </c>
      <c r="U426" s="24">
        <f t="shared" si="237"/>
        <v>233.50026855468752</v>
      </c>
      <c r="V426" s="24">
        <f t="shared" si="226"/>
        <v>489.23290939636229</v>
      </c>
    </row>
    <row r="427" spans="1:22" x14ac:dyDescent="0.55000000000000004">
      <c r="A427" s="19"/>
      <c r="B427">
        <v>25</v>
      </c>
      <c r="C427">
        <v>1721468</v>
      </c>
      <c r="D427">
        <v>47421664</v>
      </c>
      <c r="E427">
        <v>160893</v>
      </c>
      <c r="F427">
        <v>194754</v>
      </c>
      <c r="G427">
        <v>25</v>
      </c>
      <c r="H427" s="24">
        <f t="shared" si="227"/>
        <v>3.1591699218750005E-2</v>
      </c>
      <c r="I427" s="24">
        <f t="shared" si="228"/>
        <v>3.1941847534179692E-3</v>
      </c>
      <c r="J427" s="24">
        <f t="shared" si="229"/>
        <v>0</v>
      </c>
      <c r="K427" s="24">
        <f t="shared" si="230"/>
        <v>3.37066650390625E-2</v>
      </c>
      <c r="L427" s="24">
        <f t="shared" si="231"/>
        <v>6.8492549011230475E-2</v>
      </c>
      <c r="M427">
        <v>25</v>
      </c>
      <c r="N427" s="25">
        <f t="shared" si="232"/>
        <v>0</v>
      </c>
      <c r="O427" s="25">
        <f t="shared" si="233"/>
        <v>5.9772820550699462E-4</v>
      </c>
      <c r="P427" s="26">
        <f t="shared" si="225"/>
        <v>5.9772820550699462E-4</v>
      </c>
      <c r="Q427">
        <v>25</v>
      </c>
      <c r="R427" s="24">
        <f t="shared" si="234"/>
        <v>46.251502075195319</v>
      </c>
      <c r="S427" s="24">
        <f t="shared" si="235"/>
        <v>3.8049532745361332</v>
      </c>
      <c r="T427" s="24">
        <f t="shared" si="236"/>
        <v>216.11195068359373</v>
      </c>
      <c r="U427" s="24">
        <f t="shared" si="237"/>
        <v>233.50026855468752</v>
      </c>
      <c r="V427" s="24">
        <f t="shared" si="226"/>
        <v>499.66867458801272</v>
      </c>
    </row>
    <row r="428" spans="1:22" x14ac:dyDescent="0.55000000000000004">
      <c r="A428" s="19"/>
      <c r="B428">
        <v>30</v>
      </c>
      <c r="C428">
        <v>2035205</v>
      </c>
      <c r="D428">
        <v>56936730</v>
      </c>
      <c r="E428">
        <v>160893</v>
      </c>
      <c r="F428">
        <v>200653</v>
      </c>
      <c r="G428">
        <v>30</v>
      </c>
      <c r="H428" s="24">
        <f t="shared" si="227"/>
        <v>3.1595828247070315E-2</v>
      </c>
      <c r="I428" s="24">
        <f t="shared" si="228"/>
        <v>3.1941444702148444E-3</v>
      </c>
      <c r="J428" s="24">
        <f t="shared" si="229"/>
        <v>0</v>
      </c>
      <c r="K428" s="24">
        <f t="shared" si="230"/>
        <v>3.3844360351562498E-2</v>
      </c>
      <c r="L428" s="24">
        <f t="shared" si="231"/>
        <v>6.8634333068847656E-2</v>
      </c>
      <c r="M428">
        <v>30</v>
      </c>
      <c r="N428" s="25">
        <f t="shared" si="232"/>
        <v>0</v>
      </c>
      <c r="O428" s="25">
        <f t="shared" si="233"/>
        <v>6.0017481274169402E-4</v>
      </c>
      <c r="P428" s="26">
        <f t="shared" si="225"/>
        <v>6.0017481274169402E-4</v>
      </c>
      <c r="Q428">
        <v>30</v>
      </c>
      <c r="R428" s="24">
        <f t="shared" si="234"/>
        <v>55.730250549316409</v>
      </c>
      <c r="S428" s="24">
        <f t="shared" si="235"/>
        <v>4.7631966156005863</v>
      </c>
      <c r="T428" s="24">
        <f t="shared" si="236"/>
        <v>216.11195068359373</v>
      </c>
      <c r="U428" s="24">
        <f t="shared" si="237"/>
        <v>233.50026855468752</v>
      </c>
      <c r="V428" s="24">
        <f t="shared" si="226"/>
        <v>510.10566640319826</v>
      </c>
    </row>
    <row r="429" spans="1:22" x14ac:dyDescent="0.55000000000000004">
      <c r="B429">
        <v>35</v>
      </c>
      <c r="C429">
        <v>2470779</v>
      </c>
      <c r="D429">
        <v>66331127</v>
      </c>
      <c r="E429">
        <v>191048</v>
      </c>
      <c r="F429">
        <v>232683</v>
      </c>
      <c r="G429">
        <v>35</v>
      </c>
      <c r="H429" s="24">
        <f t="shared" si="227"/>
        <v>4.3865789794921874E-2</v>
      </c>
      <c r="I429" s="24">
        <f t="shared" si="228"/>
        <v>3.153636688232422E-3</v>
      </c>
      <c r="J429" s="24">
        <f t="shared" si="229"/>
        <v>0.16012481689453126</v>
      </c>
      <c r="K429" s="24">
        <f t="shared" si="230"/>
        <v>0.18376586914062501</v>
      </c>
      <c r="L429" s="24">
        <f t="shared" si="231"/>
        <v>0.39091011251831054</v>
      </c>
      <c r="N429" s="25">
        <f t="shared" si="232"/>
        <v>3.0676591009271541E-3</v>
      </c>
      <c r="O429" s="25">
        <f t="shared" si="233"/>
        <v>3.258402288267178E-3</v>
      </c>
      <c r="P429" s="26">
        <f t="shared" ref="P429:P445" si="238">SUM(N429:O429)</f>
        <v>6.3260613891943322E-3</v>
      </c>
      <c r="R429" s="24">
        <f t="shared" si="234"/>
        <v>68.889987487792965</v>
      </c>
      <c r="S429" s="24">
        <f t="shared" si="235"/>
        <v>5.7092876220703133</v>
      </c>
      <c r="T429" s="24">
        <f t="shared" si="236"/>
        <v>264.14939575195308</v>
      </c>
      <c r="U429" s="24">
        <f t="shared" si="237"/>
        <v>285.40279541015627</v>
      </c>
      <c r="V429" s="24">
        <f t="shared" ref="V429:V445" si="239">SUM(R429:U429)</f>
        <v>624.15146627197259</v>
      </c>
    </row>
    <row r="430" spans="1:22" x14ac:dyDescent="0.55000000000000004">
      <c r="B430">
        <v>40</v>
      </c>
      <c r="C430">
        <v>2828814</v>
      </c>
      <c r="D430">
        <v>75803050</v>
      </c>
      <c r="E430">
        <v>192951</v>
      </c>
      <c r="F430">
        <v>241257</v>
      </c>
      <c r="G430">
        <v>40</v>
      </c>
      <c r="H430" s="24">
        <f t="shared" si="227"/>
        <v>3.6056991577148437E-2</v>
      </c>
      <c r="I430" s="24">
        <f t="shared" si="228"/>
        <v>3.1796616516113286E-3</v>
      </c>
      <c r="J430" s="24">
        <f t="shared" si="229"/>
        <v>1.010504150390625E-2</v>
      </c>
      <c r="K430" s="24">
        <f t="shared" si="230"/>
        <v>4.9191650390625001E-2</v>
      </c>
      <c r="L430" s="24">
        <f t="shared" si="231"/>
        <v>9.8533345123291011E-2</v>
      </c>
      <c r="N430" s="25">
        <f t="shared" si="232"/>
        <v>1.9359187496019819E-4</v>
      </c>
      <c r="O430" s="25">
        <f t="shared" si="233"/>
        <v>8.7223160058262715E-4</v>
      </c>
      <c r="P430" s="26">
        <f t="shared" si="238"/>
        <v>1.0658234755428254E-3</v>
      </c>
      <c r="R430" s="24">
        <f t="shared" si="234"/>
        <v>79.707084960937507</v>
      </c>
      <c r="S430" s="24">
        <f t="shared" si="235"/>
        <v>6.6631861175537122</v>
      </c>
      <c r="T430" s="24">
        <f t="shared" si="236"/>
        <v>267.18090820312494</v>
      </c>
      <c r="U430" s="24">
        <f t="shared" si="237"/>
        <v>288.67822265625</v>
      </c>
      <c r="V430" s="24">
        <f t="shared" si="239"/>
        <v>642.22940193786621</v>
      </c>
    </row>
    <row r="431" spans="1:22" x14ac:dyDescent="0.55000000000000004">
      <c r="B431">
        <v>45</v>
      </c>
      <c r="C431">
        <v>3359243</v>
      </c>
      <c r="D431">
        <v>85100305</v>
      </c>
      <c r="E431">
        <v>266823</v>
      </c>
      <c r="F431">
        <v>291836</v>
      </c>
      <c r="G431">
        <v>45</v>
      </c>
      <c r="H431" s="24">
        <f t="shared" si="227"/>
        <v>5.3418447875976556E-2</v>
      </c>
      <c r="I431" s="24">
        <f t="shared" si="228"/>
        <v>3.1210267639160158E-3</v>
      </c>
      <c r="J431" s="24">
        <f t="shared" si="229"/>
        <v>0.39226464843749997</v>
      </c>
      <c r="K431" s="24">
        <f t="shared" si="230"/>
        <v>0.29018713378906252</v>
      </c>
      <c r="L431" s="24">
        <f t="shared" si="231"/>
        <v>0.73899125686645506</v>
      </c>
      <c r="N431" s="25">
        <f t="shared" si="232"/>
        <v>7.5167252019906214E-3</v>
      </c>
      <c r="O431" s="25">
        <f t="shared" si="233"/>
        <v>5.1465838746951979E-3</v>
      </c>
      <c r="P431" s="26">
        <f t="shared" si="238"/>
        <v>1.2663309076685818E-2</v>
      </c>
      <c r="R431" s="24">
        <f t="shared" si="234"/>
        <v>95.732619323730475</v>
      </c>
      <c r="S431" s="24">
        <f t="shared" si="235"/>
        <v>7.5994941467285155</v>
      </c>
      <c r="T431" s="24">
        <f t="shared" si="236"/>
        <v>384.86030273437495</v>
      </c>
      <c r="U431" s="24">
        <f t="shared" si="237"/>
        <v>415.82607421875002</v>
      </c>
      <c r="V431" s="24">
        <f t="shared" si="239"/>
        <v>904.0184904235839</v>
      </c>
    </row>
    <row r="432" spans="1:22" x14ac:dyDescent="0.55000000000000004">
      <c r="B432">
        <v>50</v>
      </c>
      <c r="C432">
        <v>3881102</v>
      </c>
      <c r="D432">
        <v>94408513</v>
      </c>
      <c r="E432">
        <v>291542</v>
      </c>
      <c r="F432">
        <v>318260</v>
      </c>
      <c r="G432">
        <v>50</v>
      </c>
      <c r="H432" s="24">
        <f t="shared" si="227"/>
        <v>5.255538024902344E-2</v>
      </c>
      <c r="I432" s="24">
        <f t="shared" si="228"/>
        <v>3.1247036132812499E-3</v>
      </c>
      <c r="J432" s="24">
        <f t="shared" si="229"/>
        <v>0.13125933837890622</v>
      </c>
      <c r="K432" s="24">
        <f t="shared" si="230"/>
        <v>0.15160253906250001</v>
      </c>
      <c r="L432" s="24">
        <f t="shared" si="231"/>
        <v>0.33854196130371095</v>
      </c>
      <c r="N432" s="25">
        <f t="shared" si="232"/>
        <v>2.5146318941671507E-3</v>
      </c>
      <c r="O432" s="25">
        <f t="shared" si="233"/>
        <v>2.6880793386250572E-3</v>
      </c>
      <c r="P432" s="26">
        <f t="shared" si="238"/>
        <v>5.2027112327922079E-3</v>
      </c>
      <c r="R432" s="24">
        <f t="shared" si="234"/>
        <v>111.4992333984375</v>
      </c>
      <c r="S432" s="24">
        <f t="shared" si="235"/>
        <v>8.5369052307128896</v>
      </c>
      <c r="T432" s="24">
        <f t="shared" si="236"/>
        <v>424.23810424804685</v>
      </c>
      <c r="U432" s="24">
        <f t="shared" si="237"/>
        <v>458.3722045898437</v>
      </c>
      <c r="V432" s="24">
        <f t="shared" si="239"/>
        <v>1002.646447467041</v>
      </c>
    </row>
    <row r="433" spans="2:22" x14ac:dyDescent="0.55000000000000004">
      <c r="B433">
        <v>55</v>
      </c>
      <c r="C433">
        <v>4425731</v>
      </c>
      <c r="D433">
        <v>103693655</v>
      </c>
      <c r="E433">
        <v>310729</v>
      </c>
      <c r="F433">
        <v>343541</v>
      </c>
      <c r="G433">
        <v>55</v>
      </c>
      <c r="H433" s="24">
        <f t="shared" si="227"/>
        <v>5.484850158691406E-2</v>
      </c>
      <c r="I433" s="24">
        <f t="shared" si="228"/>
        <v>3.1169605102539066E-3</v>
      </c>
      <c r="J433" s="24">
        <f t="shared" si="229"/>
        <v>0.10188409423828124</v>
      </c>
      <c r="K433" s="24">
        <f t="shared" si="230"/>
        <v>0.14504479980468751</v>
      </c>
      <c r="L433" s="24">
        <f t="shared" si="231"/>
        <v>0.30489435614013671</v>
      </c>
      <c r="N433" s="25">
        <f t="shared" si="232"/>
        <v>1.9519274660620273E-3</v>
      </c>
      <c r="O433" s="25">
        <f t="shared" si="233"/>
        <v>2.5718808708768497E-3</v>
      </c>
      <c r="P433" s="26">
        <f t="shared" si="238"/>
        <v>4.5238083369388768E-3</v>
      </c>
      <c r="R433" s="24">
        <f t="shared" si="234"/>
        <v>127.95378387451171</v>
      </c>
      <c r="S433" s="24">
        <f t="shared" si="235"/>
        <v>9.471993383789064</v>
      </c>
      <c r="T433" s="24">
        <f t="shared" si="236"/>
        <v>454.80333251953118</v>
      </c>
      <c r="U433" s="24">
        <f t="shared" si="237"/>
        <v>491.39670410156253</v>
      </c>
      <c r="V433" s="24">
        <f t="shared" si="239"/>
        <v>1083.6258138793944</v>
      </c>
    </row>
    <row r="434" spans="2:22" x14ac:dyDescent="0.55000000000000004">
      <c r="B434">
        <v>60</v>
      </c>
      <c r="C434">
        <v>4959548</v>
      </c>
      <c r="D434">
        <v>112989658</v>
      </c>
      <c r="E434">
        <v>317483</v>
      </c>
      <c r="F434">
        <v>368741</v>
      </c>
      <c r="G434">
        <v>60</v>
      </c>
      <c r="H434" s="24">
        <f t="shared" si="227"/>
        <v>5.3759646606445319E-2</v>
      </c>
      <c r="I434" s="24">
        <f t="shared" si="228"/>
        <v>3.1206064758300778E-3</v>
      </c>
      <c r="J434" s="24">
        <f t="shared" si="229"/>
        <v>3.5864135742187497E-2</v>
      </c>
      <c r="K434" s="24">
        <f t="shared" si="230"/>
        <v>0.14458007812500001</v>
      </c>
      <c r="L434" s="24">
        <f t="shared" si="231"/>
        <v>0.23732446694946291</v>
      </c>
      <c r="N434" s="25">
        <f t="shared" si="232"/>
        <v>6.8709294778541215E-4</v>
      </c>
      <c r="O434" s="25">
        <f t="shared" si="233"/>
        <v>2.5636278182103031E-3</v>
      </c>
      <c r="P434" s="26">
        <f t="shared" si="238"/>
        <v>3.2507207659957151E-3</v>
      </c>
      <c r="R434" s="24">
        <f t="shared" si="234"/>
        <v>144.08167785644531</v>
      </c>
      <c r="S434" s="24">
        <f t="shared" si="235"/>
        <v>10.408175326538087</v>
      </c>
      <c r="T434" s="24">
        <f t="shared" si="236"/>
        <v>465.56257324218745</v>
      </c>
      <c r="U434" s="24">
        <f t="shared" si="237"/>
        <v>503.02163085937502</v>
      </c>
      <c r="V434" s="24">
        <f t="shared" si="239"/>
        <v>1123.0740572845459</v>
      </c>
    </row>
    <row r="435" spans="2:22" x14ac:dyDescent="0.55000000000000004">
      <c r="B435">
        <v>65</v>
      </c>
      <c r="C435">
        <v>5511948</v>
      </c>
      <c r="D435">
        <v>122266708</v>
      </c>
      <c r="E435">
        <v>328715</v>
      </c>
      <c r="F435">
        <v>398539</v>
      </c>
      <c r="G435">
        <v>65</v>
      </c>
      <c r="H435" s="24">
        <f t="shared" si="227"/>
        <v>5.5631103515625002E-2</v>
      </c>
      <c r="I435" s="24">
        <f t="shared" si="228"/>
        <v>3.1142440795898442E-3</v>
      </c>
      <c r="J435" s="24">
        <f t="shared" si="229"/>
        <v>5.9642578124999991E-2</v>
      </c>
      <c r="K435" s="24">
        <f t="shared" si="230"/>
        <v>0.17096020507812504</v>
      </c>
      <c r="L435" s="24">
        <f t="shared" si="231"/>
        <v>0.28934813079833988</v>
      </c>
      <c r="N435" s="25">
        <f t="shared" si="232"/>
        <v>1.1426885532761243E-3</v>
      </c>
      <c r="O435" s="25">
        <f t="shared" si="233"/>
        <v>3.0315022712359288E-3</v>
      </c>
      <c r="P435" s="26">
        <f t="shared" si="238"/>
        <v>4.1741908245120536E-3</v>
      </c>
      <c r="R435" s="24">
        <f t="shared" si="234"/>
        <v>160.77100891113281</v>
      </c>
      <c r="S435" s="24">
        <f t="shared" si="235"/>
        <v>11.342448550415039</v>
      </c>
      <c r="T435" s="24">
        <f t="shared" si="236"/>
        <v>483.45534667968747</v>
      </c>
      <c r="U435" s="24">
        <f t="shared" si="237"/>
        <v>522.35405273437505</v>
      </c>
      <c r="V435" s="24">
        <f t="shared" si="239"/>
        <v>1177.9228568756103</v>
      </c>
    </row>
    <row r="436" spans="2:22" x14ac:dyDescent="0.55000000000000004">
      <c r="B436">
        <v>70</v>
      </c>
      <c r="C436">
        <v>6060783</v>
      </c>
      <c r="D436">
        <v>131547534</v>
      </c>
      <c r="E436">
        <v>337991</v>
      </c>
      <c r="F436">
        <v>428524</v>
      </c>
      <c r="G436">
        <v>70</v>
      </c>
      <c r="H436" s="24">
        <f t="shared" si="227"/>
        <v>5.527207946777344E-2</v>
      </c>
      <c r="I436" s="24">
        <f t="shared" si="228"/>
        <v>3.1155116577148436E-3</v>
      </c>
      <c r="J436" s="24">
        <f t="shared" si="229"/>
        <v>4.9256103515624997E-2</v>
      </c>
      <c r="K436" s="24">
        <f t="shared" si="230"/>
        <v>0.17203308105468748</v>
      </c>
      <c r="L436" s="24">
        <f t="shared" si="231"/>
        <v>0.27967677569580074</v>
      </c>
      <c r="N436" s="25">
        <f t="shared" si="232"/>
        <v>9.4367445632153539E-4</v>
      </c>
      <c r="O436" s="25">
        <f t="shared" si="233"/>
        <v>3.0504612519190641E-3</v>
      </c>
      <c r="P436" s="26">
        <f t="shared" si="238"/>
        <v>3.9941357082405992E-3</v>
      </c>
      <c r="R436" s="24">
        <f t="shared" si="234"/>
        <v>177.35263275146485</v>
      </c>
      <c r="S436" s="24">
        <f t="shared" si="235"/>
        <v>12.277102047729493</v>
      </c>
      <c r="T436" s="24">
        <f t="shared" si="236"/>
        <v>498.232177734375</v>
      </c>
      <c r="U436" s="24">
        <f t="shared" si="237"/>
        <v>538.31982421875</v>
      </c>
      <c r="V436" s="24">
        <f t="shared" si="239"/>
        <v>1226.1817367523195</v>
      </c>
    </row>
    <row r="437" spans="2:22" x14ac:dyDescent="0.55000000000000004">
      <c r="B437">
        <v>75</v>
      </c>
      <c r="C437">
        <v>6642718</v>
      </c>
      <c r="D437">
        <v>140795494</v>
      </c>
      <c r="E437">
        <v>358031</v>
      </c>
      <c r="F437">
        <v>462471</v>
      </c>
      <c r="G437">
        <v>75</v>
      </c>
      <c r="H437" s="24">
        <f t="shared" si="227"/>
        <v>5.860551452636719E-2</v>
      </c>
      <c r="I437" s="24">
        <f t="shared" si="228"/>
        <v>3.1044787597656253E-3</v>
      </c>
      <c r="J437" s="24">
        <f t="shared" si="229"/>
        <v>0.10641357421875</v>
      </c>
      <c r="K437" s="24">
        <f t="shared" si="230"/>
        <v>0.19476428222656247</v>
      </c>
      <c r="L437" s="24">
        <f t="shared" si="231"/>
        <v>0.36288784973144528</v>
      </c>
      <c r="N437" s="25">
        <f t="shared" si="232"/>
        <v>2.0386789482491931E-3</v>
      </c>
      <c r="O437" s="25">
        <f t="shared" si="233"/>
        <v>3.4534448231644385E-3</v>
      </c>
      <c r="P437" s="26">
        <f t="shared" si="238"/>
        <v>5.4921237714136316E-3</v>
      </c>
      <c r="R437" s="24">
        <f t="shared" si="234"/>
        <v>194.93428710937502</v>
      </c>
      <c r="S437" s="24">
        <f t="shared" si="235"/>
        <v>13.208445675659181</v>
      </c>
      <c r="T437" s="24">
        <f t="shared" si="236"/>
        <v>530.15624999999989</v>
      </c>
      <c r="U437" s="24">
        <f t="shared" si="237"/>
        <v>572.8125</v>
      </c>
      <c r="V437" s="24">
        <f t="shared" si="239"/>
        <v>1311.1114827850342</v>
      </c>
    </row>
    <row r="438" spans="2:22" x14ac:dyDescent="0.55000000000000004">
      <c r="B438">
        <v>80</v>
      </c>
      <c r="C438">
        <v>7220896</v>
      </c>
      <c r="D438">
        <v>150046652</v>
      </c>
      <c r="E438">
        <v>376554</v>
      </c>
      <c r="F438">
        <v>497328</v>
      </c>
      <c r="G438">
        <v>80</v>
      </c>
      <c r="H438" s="24">
        <f t="shared" si="227"/>
        <v>5.8227154541015631E-2</v>
      </c>
      <c r="I438" s="24">
        <f t="shared" si="228"/>
        <v>3.1055523071289062E-3</v>
      </c>
      <c r="J438" s="24">
        <f t="shared" si="229"/>
        <v>9.8358215332031235E-2</v>
      </c>
      <c r="K438" s="24">
        <f t="shared" si="230"/>
        <v>0.19998522949218747</v>
      </c>
      <c r="L438" s="24">
        <f t="shared" si="231"/>
        <v>0.35967615167236322</v>
      </c>
      <c r="N438" s="25">
        <f t="shared" si="232"/>
        <v>1.884460964606358E-3</v>
      </c>
      <c r="O438" s="25">
        <f t="shared" si="233"/>
        <v>3.5462212299996665E-3</v>
      </c>
      <c r="P438" s="26">
        <f t="shared" si="238"/>
        <v>5.4306821946060249E-3</v>
      </c>
      <c r="R438" s="24">
        <f t="shared" si="234"/>
        <v>212.40243347167967</v>
      </c>
      <c r="S438" s="24">
        <f t="shared" si="235"/>
        <v>14.140111367797852</v>
      </c>
      <c r="T438" s="24">
        <f t="shared" si="236"/>
        <v>559.66371459960931</v>
      </c>
      <c r="U438" s="24">
        <f t="shared" si="237"/>
        <v>604.69412841796884</v>
      </c>
      <c r="V438" s="24">
        <f t="shared" si="239"/>
        <v>1390.9003878570556</v>
      </c>
    </row>
    <row r="439" spans="2:22" x14ac:dyDescent="0.55000000000000004">
      <c r="B439">
        <v>85</v>
      </c>
      <c r="C439">
        <v>7773539</v>
      </c>
      <c r="D439">
        <v>159321863</v>
      </c>
      <c r="E439">
        <v>384773</v>
      </c>
      <c r="F439">
        <v>524822</v>
      </c>
      <c r="G439">
        <v>85</v>
      </c>
      <c r="H439" s="24">
        <f t="shared" si="227"/>
        <v>5.5655575561523445E-2</v>
      </c>
      <c r="I439" s="24">
        <f t="shared" si="228"/>
        <v>3.1136267395019536E-3</v>
      </c>
      <c r="J439" s="24">
        <f t="shared" si="229"/>
        <v>4.3643371582031243E-2</v>
      </c>
      <c r="K439" s="24">
        <f t="shared" si="230"/>
        <v>0.15774145507812501</v>
      </c>
      <c r="L439" s="24">
        <f t="shared" si="231"/>
        <v>0.26015402896118167</v>
      </c>
      <c r="N439" s="25">
        <f t="shared" si="232"/>
        <v>8.362965098993127E-4</v>
      </c>
      <c r="O439" s="25">
        <f t="shared" si="233"/>
        <v>2.7975588566944523E-3</v>
      </c>
      <c r="P439" s="26">
        <f t="shared" si="238"/>
        <v>3.633855366593765E-3</v>
      </c>
      <c r="R439" s="24">
        <f t="shared" si="234"/>
        <v>229.09910614013671</v>
      </c>
      <c r="S439" s="24">
        <f t="shared" si="235"/>
        <v>15.074199389648438</v>
      </c>
      <c r="T439" s="24">
        <f t="shared" si="236"/>
        <v>572.7567260742187</v>
      </c>
      <c r="U439" s="24">
        <f t="shared" si="237"/>
        <v>618.84060058593752</v>
      </c>
      <c r="V439" s="24">
        <f t="shared" si="239"/>
        <v>1435.7706321899414</v>
      </c>
    </row>
    <row r="440" spans="2:22" x14ac:dyDescent="0.55000000000000004">
      <c r="B440">
        <v>90</v>
      </c>
      <c r="C440">
        <v>8321453</v>
      </c>
      <c r="D440">
        <v>168603524</v>
      </c>
      <c r="E440">
        <v>394579</v>
      </c>
      <c r="F440">
        <v>551771</v>
      </c>
      <c r="G440">
        <v>90</v>
      </c>
      <c r="H440" s="24">
        <f t="shared" si="227"/>
        <v>5.5179327392578123E-2</v>
      </c>
      <c r="I440" s="24">
        <f t="shared" si="228"/>
        <v>3.1157919616699218E-3</v>
      </c>
      <c r="J440" s="24">
        <f t="shared" si="229"/>
        <v>5.207043457031249E-2</v>
      </c>
      <c r="K440" s="24">
        <f t="shared" si="230"/>
        <v>0.15461462402343751</v>
      </c>
      <c r="L440" s="24">
        <f t="shared" si="231"/>
        <v>0.26498017794799805</v>
      </c>
      <c r="N440" s="25">
        <f t="shared" si="232"/>
        <v>9.9760162570609618E-4</v>
      </c>
      <c r="O440" s="25">
        <f t="shared" si="233"/>
        <v>2.7416241292222707E-3</v>
      </c>
      <c r="P440" s="26">
        <f t="shared" si="238"/>
        <v>3.7392257549283669E-3</v>
      </c>
      <c r="R440" s="24">
        <f t="shared" si="234"/>
        <v>245.65290435791016</v>
      </c>
      <c r="S440" s="24">
        <f t="shared" si="235"/>
        <v>16.008936978149414</v>
      </c>
      <c r="T440" s="24">
        <f t="shared" si="236"/>
        <v>588.37785644531243</v>
      </c>
      <c r="U440" s="24">
        <f t="shared" si="237"/>
        <v>635.71860351562509</v>
      </c>
      <c r="V440" s="24">
        <f t="shared" si="239"/>
        <v>1485.7583012969972</v>
      </c>
    </row>
    <row r="441" spans="2:22" x14ac:dyDescent="0.55000000000000004">
      <c r="B441">
        <v>95</v>
      </c>
      <c r="C441">
        <v>8909354</v>
      </c>
      <c r="D441">
        <v>177843536</v>
      </c>
      <c r="E441">
        <v>411469</v>
      </c>
      <c r="F441">
        <v>593181</v>
      </c>
      <c r="G441">
        <v>95</v>
      </c>
      <c r="H441" s="24">
        <f t="shared" si="227"/>
        <v>5.9206338500976563E-2</v>
      </c>
      <c r="I441" s="24">
        <f t="shared" si="228"/>
        <v>3.1018106689453128E-3</v>
      </c>
      <c r="J441" s="24">
        <f t="shared" si="229"/>
        <v>8.9686889648437504E-2</v>
      </c>
      <c r="K441" s="24">
        <f t="shared" si="230"/>
        <v>0.237581787109375</v>
      </c>
      <c r="L441" s="24">
        <f t="shared" si="231"/>
        <v>0.38957682592773435</v>
      </c>
      <c r="N441" s="25">
        <f t="shared" si="232"/>
        <v>1.7185744318249459E-3</v>
      </c>
      <c r="O441" s="25">
        <f t="shared" si="233"/>
        <v>4.2135090125441687E-3</v>
      </c>
      <c r="P441" s="26">
        <f t="shared" si="238"/>
        <v>5.9320834443691147E-3</v>
      </c>
      <c r="R441" s="24">
        <f t="shared" si="234"/>
        <v>263.41480590820311</v>
      </c>
      <c r="S441" s="24">
        <f t="shared" si="235"/>
        <v>16.939480178833008</v>
      </c>
      <c r="T441" s="24">
        <f t="shared" si="236"/>
        <v>615.28392333984368</v>
      </c>
      <c r="U441" s="24">
        <f t="shared" si="237"/>
        <v>664.78952636718759</v>
      </c>
      <c r="V441" s="24">
        <f t="shared" si="239"/>
        <v>1560.4277357940673</v>
      </c>
    </row>
    <row r="442" spans="2:22" x14ac:dyDescent="0.55000000000000004">
      <c r="B442">
        <v>100</v>
      </c>
      <c r="C442">
        <v>9510331</v>
      </c>
      <c r="D442">
        <v>187071340</v>
      </c>
      <c r="E442">
        <v>425147</v>
      </c>
      <c r="F442">
        <v>639945</v>
      </c>
      <c r="G442">
        <v>100</v>
      </c>
      <c r="H442" s="24">
        <f t="shared" si="227"/>
        <v>6.052319641113281E-2</v>
      </c>
      <c r="I442" s="24">
        <f t="shared" si="228"/>
        <v>3.0977125244140624E-3</v>
      </c>
      <c r="J442" s="24">
        <f t="shared" si="229"/>
        <v>7.2630981445312506E-2</v>
      </c>
      <c r="K442" s="24">
        <f t="shared" si="230"/>
        <v>0.26829931640625004</v>
      </c>
      <c r="L442" s="24">
        <f t="shared" si="231"/>
        <v>0.40455120678710943</v>
      </c>
      <c r="N442" s="25">
        <f t="shared" si="232"/>
        <v>1.3916273035282809E-3</v>
      </c>
      <c r="O442" s="25">
        <f t="shared" si="233"/>
        <v>4.7578636659011938E-3</v>
      </c>
      <c r="P442" s="26">
        <f t="shared" si="238"/>
        <v>6.1494909694294747E-3</v>
      </c>
      <c r="R442" s="24">
        <f t="shared" si="234"/>
        <v>281.57176483154296</v>
      </c>
      <c r="S442" s="24">
        <f t="shared" si="235"/>
        <v>17.868793936157225</v>
      </c>
      <c r="T442" s="24">
        <f t="shared" si="236"/>
        <v>637.07321777343748</v>
      </c>
      <c r="U442" s="24">
        <f t="shared" si="237"/>
        <v>688.33198242187507</v>
      </c>
      <c r="V442" s="24">
        <f t="shared" si="239"/>
        <v>1624.8457589630127</v>
      </c>
    </row>
    <row r="443" spans="2:22" x14ac:dyDescent="0.55000000000000004">
      <c r="B443">
        <v>105</v>
      </c>
      <c r="C443">
        <v>10072217</v>
      </c>
      <c r="D443">
        <v>196339423</v>
      </c>
      <c r="E443">
        <v>435086</v>
      </c>
      <c r="F443">
        <v>669847</v>
      </c>
      <c r="G443">
        <v>105</v>
      </c>
      <c r="H443" s="24">
        <f t="shared" si="227"/>
        <v>5.6586419677734374E-2</v>
      </c>
      <c r="I443" s="24">
        <f t="shared" si="228"/>
        <v>3.1112339172363283E-3</v>
      </c>
      <c r="J443" s="24">
        <f t="shared" si="229"/>
        <v>5.2776672363281242E-2</v>
      </c>
      <c r="K443" s="24">
        <f t="shared" si="230"/>
        <v>0.17155688476562497</v>
      </c>
      <c r="L443" s="24">
        <f t="shared" si="231"/>
        <v>0.28403121072387694</v>
      </c>
      <c r="N443" s="25">
        <f t="shared" si="232"/>
        <v>1.0110916931681067E-3</v>
      </c>
      <c r="O443" s="25">
        <f t="shared" si="233"/>
        <v>3.0419221057563866E-3</v>
      </c>
      <c r="P443" s="26">
        <f t="shared" si="238"/>
        <v>4.0530137989244937E-3</v>
      </c>
      <c r="R443" s="24">
        <f t="shared" si="234"/>
        <v>298.54769073486329</v>
      </c>
      <c r="S443" s="24">
        <f t="shared" si="235"/>
        <v>18.802164111328125</v>
      </c>
      <c r="T443" s="24">
        <f t="shared" si="236"/>
        <v>652.90621948242176</v>
      </c>
      <c r="U443" s="24">
        <f t="shared" si="237"/>
        <v>705.43890380859375</v>
      </c>
      <c r="V443" s="24">
        <f t="shared" si="239"/>
        <v>1675.6949781372068</v>
      </c>
    </row>
    <row r="444" spans="2:22" x14ac:dyDescent="0.55000000000000004">
      <c r="B444">
        <v>110</v>
      </c>
      <c r="C444">
        <v>10604508</v>
      </c>
      <c r="D444">
        <v>205636980</v>
      </c>
      <c r="E444">
        <v>442199</v>
      </c>
      <c r="F444">
        <v>693597</v>
      </c>
      <c r="G444">
        <v>110</v>
      </c>
      <c r="H444" s="24">
        <f t="shared" si="227"/>
        <v>5.3605966186523434E-2</v>
      </c>
      <c r="I444" s="24">
        <f t="shared" si="228"/>
        <v>3.1211281433105465E-3</v>
      </c>
      <c r="J444" s="24">
        <f t="shared" si="229"/>
        <v>3.7770446777343751E-2</v>
      </c>
      <c r="K444" s="24">
        <f t="shared" si="230"/>
        <v>0.136260986328125</v>
      </c>
      <c r="L444" s="24">
        <f t="shared" si="231"/>
        <v>0.23075852743530273</v>
      </c>
      <c r="N444" s="25">
        <f t="shared" si="232"/>
        <v>7.2361240987653115E-4</v>
      </c>
      <c r="O444" s="25">
        <f t="shared" si="233"/>
        <v>2.4161106051690728E-3</v>
      </c>
      <c r="P444" s="26">
        <f t="shared" si="238"/>
        <v>3.1397230150456042E-3</v>
      </c>
      <c r="R444" s="24">
        <f t="shared" si="234"/>
        <v>314.62948059082032</v>
      </c>
      <c r="S444" s="24">
        <f t="shared" si="235"/>
        <v>19.738502554321293</v>
      </c>
      <c r="T444" s="24">
        <f t="shared" si="236"/>
        <v>664.23735351562493</v>
      </c>
      <c r="U444" s="24">
        <f t="shared" si="237"/>
        <v>717.68173828125009</v>
      </c>
      <c r="V444" s="24">
        <f t="shared" si="239"/>
        <v>1716.2870749420167</v>
      </c>
    </row>
    <row r="445" spans="2:22" x14ac:dyDescent="0.55000000000000004">
      <c r="B445">
        <v>115</v>
      </c>
      <c r="C445">
        <v>11156718</v>
      </c>
      <c r="D445">
        <v>214914878</v>
      </c>
      <c r="E445">
        <v>452033</v>
      </c>
      <c r="F445">
        <v>722511</v>
      </c>
      <c r="G445">
        <v>115</v>
      </c>
      <c r="H445" s="24">
        <f t="shared" si="227"/>
        <v>5.5611968994140629E-2</v>
      </c>
      <c r="I445" s="24">
        <f>(D445-D444)*0.0011*3/32768/300</f>
        <v>3.1145287475585945E-3</v>
      </c>
      <c r="J445" s="24">
        <f>(E445-E444)*17.4*3/32768/300</f>
        <v>5.2219116210937493E-2</v>
      </c>
      <c r="K445" s="24">
        <f>(F445-F444)*18.8*3/327680/30</f>
        <v>0.16588842773437501</v>
      </c>
      <c r="L445" s="24">
        <f t="shared" si="231"/>
        <v>0.27683404168701176</v>
      </c>
      <c r="N445" s="25">
        <f t="shared" si="232"/>
        <v>1.0003959264740529E-3</v>
      </c>
      <c r="O445" s="25">
        <f t="shared" si="233"/>
        <v>2.9413715495292627E-3</v>
      </c>
      <c r="P445" s="26">
        <f t="shared" si="238"/>
        <v>3.9417674760033154E-3</v>
      </c>
      <c r="R445" s="24">
        <f t="shared" si="234"/>
        <v>331.31307128906252</v>
      </c>
      <c r="S445" s="24">
        <f t="shared" si="235"/>
        <v>20.672861178588867</v>
      </c>
      <c r="T445" s="24">
        <f t="shared" si="236"/>
        <v>679.9030883789062</v>
      </c>
      <c r="U445" s="24">
        <f t="shared" si="237"/>
        <v>734.60793457031252</v>
      </c>
      <c r="V445" s="24">
        <f t="shared" si="239"/>
        <v>1766.4969554168702</v>
      </c>
    </row>
    <row r="446" spans="2:22" x14ac:dyDescent="0.55000000000000004">
      <c r="L446" s="21">
        <f>AVERAGE(L424:L445)</f>
        <v>0.32099450935225049</v>
      </c>
    </row>
    <row r="449" spans="1:22" s="8" customFormat="1" x14ac:dyDescent="0.55000000000000004">
      <c r="A449" s="7"/>
      <c r="C449" s="9" t="s">
        <v>1234</v>
      </c>
      <c r="D449" s="9"/>
      <c r="E449" s="9"/>
      <c r="F449" s="9"/>
      <c r="H449" s="10"/>
      <c r="I449" s="10"/>
      <c r="J449" s="10"/>
      <c r="K449" s="10"/>
      <c r="L449" s="11"/>
      <c r="N449" s="12"/>
      <c r="O449" s="13"/>
      <c r="P449" s="13"/>
      <c r="R449" s="14"/>
      <c r="S449" s="14"/>
      <c r="T449" s="14"/>
      <c r="U449" s="14"/>
      <c r="V449" s="15"/>
    </row>
    <row r="450" spans="1:22" s="8" customFormat="1" x14ac:dyDescent="0.55000000000000004">
      <c r="A450" s="7"/>
      <c r="C450" s="8" t="s">
        <v>1235</v>
      </c>
      <c r="D450" s="8" t="s">
        <v>1236</v>
      </c>
      <c r="E450" s="8" t="s">
        <v>1237</v>
      </c>
      <c r="F450" s="8" t="s">
        <v>1238</v>
      </c>
      <c r="H450" s="10" t="s">
        <v>1239</v>
      </c>
      <c r="I450" s="10"/>
      <c r="J450" s="10"/>
      <c r="K450" s="10"/>
      <c r="L450" s="11"/>
      <c r="N450" s="12" t="s">
        <v>1240</v>
      </c>
      <c r="O450" s="13"/>
      <c r="P450" s="13"/>
      <c r="R450" s="16" t="s">
        <v>1241</v>
      </c>
      <c r="S450" s="17"/>
      <c r="T450" s="17"/>
      <c r="U450" s="17"/>
      <c r="V450" s="18"/>
    </row>
    <row r="451" spans="1:22" ht="15.75" customHeight="1" x14ac:dyDescent="0.55000000000000004">
      <c r="A451" s="19" t="s">
        <v>1262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1243</v>
      </c>
      <c r="H451" s="21" t="s">
        <v>1228</v>
      </c>
      <c r="I451" s="21" t="s">
        <v>1229</v>
      </c>
      <c r="J451" s="21" t="s">
        <v>1244</v>
      </c>
      <c r="K451" s="21" t="s">
        <v>1245</v>
      </c>
      <c r="L451" s="21" t="s">
        <v>1246</v>
      </c>
      <c r="M451" s="21" t="s">
        <v>1243</v>
      </c>
      <c r="N451" s="22" t="s">
        <v>1244</v>
      </c>
      <c r="O451" s="22" t="s">
        <v>1245</v>
      </c>
      <c r="P451" s="23" t="s">
        <v>1246</v>
      </c>
      <c r="Q451" s="21"/>
      <c r="R451" s="21" t="s">
        <v>1228</v>
      </c>
      <c r="S451" s="21" t="s">
        <v>1229</v>
      </c>
      <c r="T451" s="21" t="s">
        <v>1244</v>
      </c>
      <c r="U451" s="21" t="s">
        <v>1245</v>
      </c>
      <c r="V451" s="21" t="s">
        <v>1246</v>
      </c>
    </row>
    <row r="452" spans="1:22" x14ac:dyDescent="0.55000000000000004">
      <c r="A452" s="19"/>
      <c r="B452">
        <v>10</v>
      </c>
      <c r="C452">
        <v>478054</v>
      </c>
      <c r="D452">
        <v>19182291</v>
      </c>
      <c r="E452">
        <v>55734</v>
      </c>
      <c r="F452">
        <v>102697</v>
      </c>
      <c r="G452">
        <v>10</v>
      </c>
      <c r="H452" s="24">
        <f>(C452-C451)*0.33*3/32768/300</f>
        <v>3.0646353149414066E-2</v>
      </c>
      <c r="I452" s="24">
        <f>(D452-D451)*0.0011*3/327680/30</f>
        <v>3.1976316528320313E-3</v>
      </c>
      <c r="J452" s="24">
        <f>(E452-E451)*17.4*3/327680/30</f>
        <v>0.13133898925781248</v>
      </c>
      <c r="K452" s="24">
        <f>(F452-F451)*18.8*3/327680/30</f>
        <v>0.12885986328124999</v>
      </c>
      <c r="L452" s="24">
        <f>SUM(H452:K452)</f>
        <v>0.29404283734130854</v>
      </c>
      <c r="M452">
        <v>10</v>
      </c>
      <c r="N452" s="25">
        <f>(E452-E451)/(C452-C451+D452-D451)</f>
        <v>2.5162356406761791E-3</v>
      </c>
      <c r="O452" s="25">
        <f>(F452-F451)/(C452-C451+D452-D451)</f>
        <v>2.2848974080046489E-3</v>
      </c>
      <c r="P452" s="26">
        <f t="shared" ref="P452:P456" si="240">SUM(N452:O452)</f>
        <v>4.8011330486808276E-3</v>
      </c>
      <c r="Q452">
        <v>10</v>
      </c>
      <c r="R452" s="24">
        <f>(C452-C$3)*0.33*3/32768</f>
        <v>8.6849780273437514</v>
      </c>
      <c r="S452" s="24">
        <f>(D452-D$3)*0.0011*3/32768</f>
        <v>0.96102227783203142</v>
      </c>
      <c r="T452" s="24">
        <f>(E452-E$3)*17.4*3/32768</f>
        <v>48.591815185546871</v>
      </c>
      <c r="U452" s="24">
        <f>(E452-E$3)*18.8*3/32768</f>
        <v>52.501501464843756</v>
      </c>
      <c r="V452" s="24">
        <f t="shared" ref="V452:V456" si="241">SUM(R452:U452)</f>
        <v>110.73931695556641</v>
      </c>
    </row>
    <row r="453" spans="1:22" x14ac:dyDescent="0.55000000000000004">
      <c r="A453" s="19"/>
      <c r="B453">
        <v>15</v>
      </c>
      <c r="C453">
        <v>732957</v>
      </c>
      <c r="D453">
        <v>28757239</v>
      </c>
      <c r="E453">
        <v>57635</v>
      </c>
      <c r="F453">
        <v>109801</v>
      </c>
      <c r="G453">
        <v>15</v>
      </c>
      <c r="H453" s="24">
        <f t="shared" ref="H453:H473" si="242">(C453-C452)*0.33*3/32768/300</f>
        <v>2.567077331542969E-2</v>
      </c>
      <c r="I453" s="24">
        <f t="shared" ref="I453:I472" si="243">(D453-D452)*0.0011*3/327680/30</f>
        <v>3.2142464599609374E-3</v>
      </c>
      <c r="J453" s="24">
        <f t="shared" ref="J453:J472" si="244">(E453-E452)*17.4*3/327680/30</f>
        <v>1.0094421386718748E-2</v>
      </c>
      <c r="K453" s="24">
        <f t="shared" ref="K453:K472" si="245">(F453-F452)*18.8*3/327680/30</f>
        <v>4.0757812500000004E-2</v>
      </c>
      <c r="L453" s="24">
        <f t="shared" ref="L453:L473" si="246">SUM(H453:K453)</f>
        <v>7.9737253662109375E-2</v>
      </c>
      <c r="M453">
        <v>15</v>
      </c>
      <c r="N453" s="25">
        <f t="shared" ref="N453:N473" si="247">(E453-E452)/(C453-C452+D453-D452)</f>
        <v>1.9339052036495771E-4</v>
      </c>
      <c r="O453" s="25">
        <f t="shared" ref="O453:O473" si="248">(F453-F452)/(C453-C452+D453-D452)</f>
        <v>7.2269661055900038E-4</v>
      </c>
      <c r="P453" s="26">
        <f t="shared" si="240"/>
        <v>9.1608713092395809E-4</v>
      </c>
      <c r="Q453">
        <v>15</v>
      </c>
      <c r="R453" s="24">
        <f t="shared" ref="R453:R473" si="249">(C453-C$3)*0.33*3/32768</f>
        <v>16.386210021972659</v>
      </c>
      <c r="S453" s="24">
        <f t="shared" ref="S453:S473" si="250">(D453-D$3)*0.0011*3/32768</f>
        <v>1.9252962158203126</v>
      </c>
      <c r="T453" s="24">
        <f t="shared" ref="T453:T473" si="251">(E453-E$3)*17.4*3/32768</f>
        <v>51.620141601562494</v>
      </c>
      <c r="U453" s="24">
        <f t="shared" ref="U453:U473" si="252">(E453-E$3)*18.8*3/32768</f>
        <v>55.773486328125003</v>
      </c>
      <c r="V453" s="24">
        <f t="shared" si="241"/>
        <v>125.70513416748047</v>
      </c>
    </row>
    <row r="454" spans="1:22" x14ac:dyDescent="0.55000000000000004">
      <c r="A454" s="19"/>
      <c r="B454">
        <v>20</v>
      </c>
      <c r="C454">
        <v>1132775</v>
      </c>
      <c r="D454">
        <v>38187188</v>
      </c>
      <c r="E454">
        <v>144025</v>
      </c>
      <c r="F454">
        <v>150296</v>
      </c>
      <c r="G454">
        <v>20</v>
      </c>
      <c r="H454" s="24">
        <f t="shared" si="242"/>
        <v>4.0264874267578125E-2</v>
      </c>
      <c r="I454" s="24">
        <f t="shared" si="243"/>
        <v>3.1655712585449219E-3</v>
      </c>
      <c r="J454" s="24">
        <f t="shared" si="244"/>
        <v>0.45873596191406241</v>
      </c>
      <c r="K454" s="24">
        <f t="shared" si="245"/>
        <v>0.23233215332031248</v>
      </c>
      <c r="L454" s="24">
        <f t="shared" si="246"/>
        <v>0.73449856076049791</v>
      </c>
      <c r="M454">
        <v>20</v>
      </c>
      <c r="N454" s="25">
        <f t="shared" si="247"/>
        <v>8.7886111644355346E-3</v>
      </c>
      <c r="O454" s="25">
        <f t="shared" si="248"/>
        <v>4.1196296921381754E-3</v>
      </c>
      <c r="P454" s="26">
        <f t="shared" si="240"/>
        <v>1.2908240856573709E-2</v>
      </c>
      <c r="Q454">
        <v>20</v>
      </c>
      <c r="R454" s="24">
        <f t="shared" si="249"/>
        <v>28.465672302246091</v>
      </c>
      <c r="S454" s="24">
        <f t="shared" si="250"/>
        <v>2.874967593383789</v>
      </c>
      <c r="T454" s="24">
        <f t="shared" si="251"/>
        <v>189.24093017578124</v>
      </c>
      <c r="U454" s="24">
        <f t="shared" si="252"/>
        <v>204.46721191406252</v>
      </c>
      <c r="V454" s="24">
        <f t="shared" si="241"/>
        <v>425.04878198547362</v>
      </c>
    </row>
    <row r="455" spans="1:22" x14ac:dyDescent="0.55000000000000004">
      <c r="A455" s="19"/>
      <c r="B455">
        <v>25</v>
      </c>
      <c r="C455">
        <v>1413628</v>
      </c>
      <c r="D455">
        <v>47735998</v>
      </c>
      <c r="E455">
        <v>155917</v>
      </c>
      <c r="F455">
        <v>168455</v>
      </c>
      <c r="G455">
        <v>25</v>
      </c>
      <c r="H455" s="24">
        <f t="shared" si="242"/>
        <v>2.8284146118164065E-2</v>
      </c>
      <c r="I455" s="24">
        <f t="shared" si="243"/>
        <v>3.2054721069335944E-3</v>
      </c>
      <c r="J455" s="24">
        <f t="shared" si="244"/>
        <v>6.3147216796874989E-2</v>
      </c>
      <c r="K455" s="24">
        <f t="shared" si="245"/>
        <v>0.10418371582031251</v>
      </c>
      <c r="L455" s="24">
        <f t="shared" si="246"/>
        <v>0.19882055084228517</v>
      </c>
      <c r="M455">
        <v>25</v>
      </c>
      <c r="N455" s="25">
        <f t="shared" si="247"/>
        <v>1.2098074979783131E-3</v>
      </c>
      <c r="O455" s="25">
        <f t="shared" si="248"/>
        <v>1.8473675038503355E-3</v>
      </c>
      <c r="P455" s="26">
        <f t="shared" si="240"/>
        <v>3.0571750018286489E-3</v>
      </c>
      <c r="Q455">
        <v>25</v>
      </c>
      <c r="R455" s="24">
        <f t="shared" si="249"/>
        <v>36.950916137695316</v>
      </c>
      <c r="S455" s="24">
        <f t="shared" si="250"/>
        <v>3.8366092254638673</v>
      </c>
      <c r="T455" s="24">
        <f t="shared" si="251"/>
        <v>208.18509521484373</v>
      </c>
      <c r="U455" s="24">
        <f t="shared" si="252"/>
        <v>224.93562011718751</v>
      </c>
      <c r="V455" s="24">
        <f t="shared" si="241"/>
        <v>473.90824069519044</v>
      </c>
    </row>
    <row r="456" spans="1:22" x14ac:dyDescent="0.55000000000000004">
      <c r="A456" s="19"/>
      <c r="B456">
        <v>30</v>
      </c>
      <c r="C456">
        <v>1675032</v>
      </c>
      <c r="D456">
        <v>57301940</v>
      </c>
      <c r="E456">
        <v>157817</v>
      </c>
      <c r="F456">
        <v>175467</v>
      </c>
      <c r="G456">
        <v>30</v>
      </c>
      <c r="H456" s="24">
        <f t="shared" si="242"/>
        <v>2.6325476074218753E-2</v>
      </c>
      <c r="I456" s="24">
        <f t="shared" si="243"/>
        <v>3.2112232055664059E-3</v>
      </c>
      <c r="J456" s="24">
        <f t="shared" si="244"/>
        <v>1.0089111328125001E-2</v>
      </c>
      <c r="K456" s="24">
        <f t="shared" si="245"/>
        <v>4.022998046875001E-2</v>
      </c>
      <c r="L456" s="24">
        <f t="shared" si="246"/>
        <v>7.9855791076660174E-2</v>
      </c>
      <c r="M456">
        <v>30</v>
      </c>
      <c r="N456" s="25">
        <f t="shared" si="247"/>
        <v>1.933380589225209E-4</v>
      </c>
      <c r="O456" s="25">
        <f t="shared" si="248"/>
        <v>7.1351919429721918E-4</v>
      </c>
      <c r="P456" s="26">
        <f t="shared" si="240"/>
        <v>9.0685725321974005E-4</v>
      </c>
      <c r="Q456">
        <v>30</v>
      </c>
      <c r="R456" s="24">
        <f t="shared" si="249"/>
        <v>44.84855895996094</v>
      </c>
      <c r="S456" s="24">
        <f t="shared" si="250"/>
        <v>4.7999761871337894</v>
      </c>
      <c r="T456" s="24">
        <f t="shared" si="251"/>
        <v>211.21182861328123</v>
      </c>
      <c r="U456" s="24">
        <f t="shared" si="252"/>
        <v>228.20588378906251</v>
      </c>
      <c r="V456" s="24">
        <f t="shared" si="241"/>
        <v>489.06624754943846</v>
      </c>
    </row>
    <row r="457" spans="1:22" x14ac:dyDescent="0.55000000000000004">
      <c r="B457">
        <v>35</v>
      </c>
      <c r="C457">
        <v>2088257</v>
      </c>
      <c r="D457">
        <v>66718618</v>
      </c>
      <c r="E457">
        <v>188054</v>
      </c>
      <c r="F457">
        <v>210750</v>
      </c>
      <c r="G457">
        <v>35</v>
      </c>
      <c r="H457" s="24">
        <f t="shared" si="242"/>
        <v>4.161506652832031E-2</v>
      </c>
      <c r="I457" s="24">
        <f t="shared" si="243"/>
        <v>3.1611162719726565E-3</v>
      </c>
      <c r="J457" s="24">
        <f t="shared" si="244"/>
        <v>0.16056024169921873</v>
      </c>
      <c r="K457" s="24">
        <f t="shared" si="245"/>
        <v>0.20242932128906252</v>
      </c>
      <c r="L457" s="24">
        <f t="shared" si="246"/>
        <v>0.40776574578857422</v>
      </c>
      <c r="N457" s="25">
        <f t="shared" si="247"/>
        <v>3.0760222150717051E-3</v>
      </c>
      <c r="O457" s="25">
        <f t="shared" si="248"/>
        <v>3.5893538318740275E-3</v>
      </c>
      <c r="P457" s="26">
        <f t="shared" ref="P457:P473" si="253">SUM(N457:O457)</f>
        <v>6.6653760469457327E-3</v>
      </c>
      <c r="R457" s="24">
        <f t="shared" si="249"/>
        <v>57.333078918457034</v>
      </c>
      <c r="S457" s="24">
        <f t="shared" si="250"/>
        <v>5.7483110687255863</v>
      </c>
      <c r="T457" s="24">
        <f t="shared" si="251"/>
        <v>259.37990112304686</v>
      </c>
      <c r="U457" s="24">
        <f t="shared" si="252"/>
        <v>280.24954833984373</v>
      </c>
      <c r="V457" s="24">
        <f t="shared" ref="V457:V473" si="254">SUM(R457:U457)</f>
        <v>602.71083945007319</v>
      </c>
    </row>
    <row r="458" spans="1:22" x14ac:dyDescent="0.55000000000000004">
      <c r="B458">
        <v>40</v>
      </c>
      <c r="C458">
        <v>2454636</v>
      </c>
      <c r="D458">
        <v>76181965</v>
      </c>
      <c r="E458">
        <v>202873</v>
      </c>
      <c r="F458">
        <v>223300</v>
      </c>
      <c r="G458">
        <v>40</v>
      </c>
      <c r="H458" s="24">
        <f t="shared" si="242"/>
        <v>3.6897299194335938E-2</v>
      </c>
      <c r="I458" s="24">
        <f t="shared" si="243"/>
        <v>3.1767827453613286E-3</v>
      </c>
      <c r="J458" s="24">
        <f t="shared" si="244"/>
        <v>7.8689758300781246E-2</v>
      </c>
      <c r="K458" s="24">
        <f t="shared" si="245"/>
        <v>7.2003173828125003E-2</v>
      </c>
      <c r="L458" s="24">
        <f t="shared" si="246"/>
        <v>0.19076701406860352</v>
      </c>
      <c r="N458" s="25">
        <f t="shared" si="247"/>
        <v>1.5075699973732737E-3</v>
      </c>
      <c r="O458" s="25">
        <f t="shared" si="248"/>
        <v>1.2767395551005185E-3</v>
      </c>
      <c r="P458" s="26">
        <f t="shared" si="253"/>
        <v>2.784309552473792E-3</v>
      </c>
      <c r="R458" s="24">
        <f t="shared" si="249"/>
        <v>68.402268676757814</v>
      </c>
      <c r="S458" s="24">
        <f t="shared" si="250"/>
        <v>6.7013458923339844</v>
      </c>
      <c r="T458" s="24">
        <f t="shared" si="251"/>
        <v>282.9868286132812</v>
      </c>
      <c r="U458" s="24">
        <f t="shared" si="252"/>
        <v>305.75588378906252</v>
      </c>
      <c r="V458" s="24">
        <f t="shared" si="254"/>
        <v>663.84632697143547</v>
      </c>
    </row>
    <row r="459" spans="1:22" x14ac:dyDescent="0.55000000000000004">
      <c r="B459">
        <v>45</v>
      </c>
      <c r="C459">
        <v>2962257</v>
      </c>
      <c r="D459">
        <v>85504283</v>
      </c>
      <c r="E459">
        <v>274542</v>
      </c>
      <c r="F459">
        <v>275032</v>
      </c>
      <c r="G459">
        <v>45</v>
      </c>
      <c r="H459" s="24">
        <f t="shared" si="242"/>
        <v>5.1121499633789064E-2</v>
      </c>
      <c r="I459" s="24">
        <f t="shared" si="243"/>
        <v>3.1294402465820315E-3</v>
      </c>
      <c r="J459" s="24">
        <f t="shared" si="244"/>
        <v>0.38056658935546872</v>
      </c>
      <c r="K459" s="24">
        <f t="shared" si="245"/>
        <v>0.29680224609375006</v>
      </c>
      <c r="L459" s="24">
        <f t="shared" si="246"/>
        <v>0.73161977532958988</v>
      </c>
      <c r="N459" s="25">
        <f t="shared" si="247"/>
        <v>7.2908895975854985E-3</v>
      </c>
      <c r="O459" s="25">
        <f t="shared" si="248"/>
        <v>5.26269796791211E-3</v>
      </c>
      <c r="P459" s="26">
        <f t="shared" si="253"/>
        <v>1.2553587565497609E-2</v>
      </c>
      <c r="R459" s="24">
        <f t="shared" si="249"/>
        <v>83.738718566894534</v>
      </c>
      <c r="S459" s="24">
        <f t="shared" si="250"/>
        <v>7.6401779663085945</v>
      </c>
      <c r="T459" s="24">
        <f t="shared" si="251"/>
        <v>397.15680541992185</v>
      </c>
      <c r="U459" s="24">
        <f t="shared" si="252"/>
        <v>429.1119506835937</v>
      </c>
      <c r="V459" s="24">
        <f t="shared" si="254"/>
        <v>917.6476526367187</v>
      </c>
    </row>
    <row r="460" spans="1:22" x14ac:dyDescent="0.55000000000000004">
      <c r="B460">
        <v>50</v>
      </c>
      <c r="C460">
        <v>3496970</v>
      </c>
      <c r="D460">
        <v>94799500</v>
      </c>
      <c r="E460">
        <v>311429</v>
      </c>
      <c r="F460">
        <v>306285</v>
      </c>
      <c r="G460">
        <v>50</v>
      </c>
      <c r="H460" s="24">
        <f t="shared" si="242"/>
        <v>5.384988098144531E-2</v>
      </c>
      <c r="I460" s="24">
        <f t="shared" si="243"/>
        <v>3.120342620849609E-3</v>
      </c>
      <c r="J460" s="24">
        <f t="shared" si="244"/>
        <v>0.19587213134765624</v>
      </c>
      <c r="K460" s="24">
        <f t="shared" si="245"/>
        <v>0.17930798339843751</v>
      </c>
      <c r="L460" s="24">
        <f t="shared" si="246"/>
        <v>0.43215033834838867</v>
      </c>
      <c r="N460" s="25">
        <f t="shared" si="247"/>
        <v>3.7525190922010634E-3</v>
      </c>
      <c r="O460" s="25">
        <f t="shared" si="248"/>
        <v>3.1793715723306272E-3</v>
      </c>
      <c r="P460" s="26">
        <f t="shared" si="253"/>
        <v>6.9318906645316905E-3</v>
      </c>
      <c r="R460" s="24">
        <f t="shared" si="249"/>
        <v>99.893682861328131</v>
      </c>
      <c r="S460" s="24">
        <f t="shared" si="250"/>
        <v>8.576280752563477</v>
      </c>
      <c r="T460" s="24">
        <f t="shared" si="251"/>
        <v>455.91844482421868</v>
      </c>
      <c r="U460" s="24">
        <f t="shared" si="252"/>
        <v>492.60153808593753</v>
      </c>
      <c r="V460" s="24">
        <f t="shared" si="254"/>
        <v>1056.9899465240478</v>
      </c>
    </row>
    <row r="461" spans="1:22" x14ac:dyDescent="0.55000000000000004">
      <c r="B461">
        <v>55</v>
      </c>
      <c r="C461">
        <v>4049651</v>
      </c>
      <c r="D461">
        <v>104076974</v>
      </c>
      <c r="E461">
        <v>327066</v>
      </c>
      <c r="F461">
        <v>331254</v>
      </c>
      <c r="G461">
        <v>55</v>
      </c>
      <c r="H461" s="24">
        <f t="shared" si="242"/>
        <v>5.5659402465820317E-2</v>
      </c>
      <c r="I461" s="24">
        <f t="shared" si="243"/>
        <v>3.1143864135742189E-3</v>
      </c>
      <c r="J461" s="24">
        <f t="shared" si="244"/>
        <v>8.3033386230468728E-2</v>
      </c>
      <c r="K461" s="24">
        <f t="shared" si="245"/>
        <v>0.14325476074218751</v>
      </c>
      <c r="L461" s="24">
        <f t="shared" si="246"/>
        <v>0.28506193585205075</v>
      </c>
      <c r="N461" s="25">
        <f t="shared" si="247"/>
        <v>1.5907175420936902E-3</v>
      </c>
      <c r="O461" s="25">
        <f t="shared" si="248"/>
        <v>2.540041332003412E-3</v>
      </c>
      <c r="P461" s="26">
        <f t="shared" si="253"/>
        <v>4.130758874097102E-3</v>
      </c>
      <c r="R461" s="24">
        <f t="shared" si="249"/>
        <v>116.59150360107424</v>
      </c>
      <c r="S461" s="24">
        <f t="shared" si="250"/>
        <v>9.5105966766357426</v>
      </c>
      <c r="T461" s="24">
        <f t="shared" si="251"/>
        <v>480.82846069335938</v>
      </c>
      <c r="U461" s="24">
        <f t="shared" si="252"/>
        <v>519.51580810546875</v>
      </c>
      <c r="V461" s="24">
        <f t="shared" si="254"/>
        <v>1126.4463690765381</v>
      </c>
    </row>
    <row r="462" spans="1:22" x14ac:dyDescent="0.55000000000000004">
      <c r="B462">
        <v>60</v>
      </c>
      <c r="C462">
        <v>4592191</v>
      </c>
      <c r="D462">
        <v>113364476</v>
      </c>
      <c r="E462">
        <v>335962</v>
      </c>
      <c r="F462">
        <v>358531</v>
      </c>
      <c r="G462">
        <v>60</v>
      </c>
      <c r="H462" s="24">
        <f t="shared" si="242"/>
        <v>5.4638122558593759E-2</v>
      </c>
      <c r="I462" s="24">
        <f t="shared" si="243"/>
        <v>3.1177527465820315E-3</v>
      </c>
      <c r="J462" s="24">
        <f t="shared" si="244"/>
        <v>4.7238281249999993E-2</v>
      </c>
      <c r="K462" s="24">
        <f t="shared" si="245"/>
        <v>0.1564964599609375</v>
      </c>
      <c r="L462" s="24">
        <f t="shared" si="246"/>
        <v>0.26149061651611327</v>
      </c>
      <c r="N462" s="25">
        <f t="shared" si="247"/>
        <v>9.0498087393726294E-4</v>
      </c>
      <c r="O462" s="25">
        <f t="shared" si="248"/>
        <v>2.7748609822826798E-3</v>
      </c>
      <c r="P462" s="26">
        <f t="shared" si="253"/>
        <v>3.6798418562199427E-3</v>
      </c>
      <c r="R462" s="24">
        <f t="shared" si="249"/>
        <v>132.98294036865235</v>
      </c>
      <c r="S462" s="24">
        <f t="shared" si="250"/>
        <v>10.445922500610353</v>
      </c>
      <c r="T462" s="24">
        <f t="shared" si="251"/>
        <v>494.99994506835935</v>
      </c>
      <c r="U462" s="24">
        <f t="shared" si="252"/>
        <v>534.8275268554687</v>
      </c>
      <c r="V462" s="24">
        <f t="shared" si="254"/>
        <v>1173.2563347930909</v>
      </c>
    </row>
    <row r="463" spans="1:22" x14ac:dyDescent="0.55000000000000004">
      <c r="B463">
        <v>65</v>
      </c>
      <c r="C463">
        <v>5172983</v>
      </c>
      <c r="D463">
        <v>122613468</v>
      </c>
      <c r="E463">
        <v>353271</v>
      </c>
      <c r="F463">
        <v>391480</v>
      </c>
      <c r="G463">
        <v>65</v>
      </c>
      <c r="H463" s="24">
        <f t="shared" si="242"/>
        <v>5.8490405273437511E-2</v>
      </c>
      <c r="I463" s="24">
        <f t="shared" si="243"/>
        <v>3.1048251953125004E-3</v>
      </c>
      <c r="J463" s="24">
        <f t="shared" si="244"/>
        <v>9.1911804199218752E-2</v>
      </c>
      <c r="K463" s="24">
        <f t="shared" si="245"/>
        <v>0.18903845214843751</v>
      </c>
      <c r="L463" s="24">
        <f t="shared" si="246"/>
        <v>0.34254548681640629</v>
      </c>
      <c r="N463" s="25">
        <f t="shared" si="247"/>
        <v>1.7608728737070927E-3</v>
      </c>
      <c r="O463" s="25">
        <f t="shared" si="248"/>
        <v>3.3519556482624643E-3</v>
      </c>
      <c r="P463" s="26">
        <f t="shared" si="253"/>
        <v>5.1128285219695568E-3</v>
      </c>
      <c r="R463" s="24">
        <f t="shared" si="249"/>
        <v>150.5300619506836</v>
      </c>
      <c r="S463" s="24">
        <f t="shared" si="250"/>
        <v>11.377370059204102</v>
      </c>
      <c r="T463" s="24">
        <f t="shared" si="251"/>
        <v>522.57348632812489</v>
      </c>
      <c r="U463" s="24">
        <f t="shared" si="252"/>
        <v>564.61962890625</v>
      </c>
      <c r="V463" s="24">
        <f t="shared" si="254"/>
        <v>1249.1005472442625</v>
      </c>
    </row>
    <row r="464" spans="1:22" x14ac:dyDescent="0.55000000000000004">
      <c r="B464">
        <v>70</v>
      </c>
      <c r="C464">
        <v>5728304</v>
      </c>
      <c r="D464">
        <v>131887865</v>
      </c>
      <c r="E464">
        <v>365976</v>
      </c>
      <c r="F464">
        <v>422171</v>
      </c>
      <c r="G464">
        <v>70</v>
      </c>
      <c r="H464" s="24">
        <f t="shared" si="242"/>
        <v>5.5925271606445316E-2</v>
      </c>
      <c r="I464" s="24">
        <f t="shared" si="243"/>
        <v>3.1133534851074218E-3</v>
      </c>
      <c r="J464" s="24">
        <f t="shared" si="244"/>
        <v>6.7464294433593738E-2</v>
      </c>
      <c r="K464" s="24">
        <f t="shared" si="245"/>
        <v>0.17608361816406251</v>
      </c>
      <c r="L464" s="24">
        <f t="shared" si="246"/>
        <v>0.30258653768920896</v>
      </c>
      <c r="N464" s="25">
        <f t="shared" si="247"/>
        <v>1.2925091035164997E-3</v>
      </c>
      <c r="O464" s="25">
        <f t="shared" si="248"/>
        <v>3.1222665797737024E-3</v>
      </c>
      <c r="P464" s="26">
        <f t="shared" si="253"/>
        <v>4.4147756832902023E-3</v>
      </c>
      <c r="R464" s="24">
        <f t="shared" si="249"/>
        <v>167.3076434326172</v>
      </c>
      <c r="S464" s="24">
        <f t="shared" si="250"/>
        <v>12.311376104736329</v>
      </c>
      <c r="T464" s="24">
        <f t="shared" si="251"/>
        <v>542.81277465820301</v>
      </c>
      <c r="U464" s="24">
        <f t="shared" si="252"/>
        <v>586.48736572265625</v>
      </c>
      <c r="V464" s="24">
        <f t="shared" si="254"/>
        <v>1308.9191599182127</v>
      </c>
    </row>
    <row r="465" spans="2:22" x14ac:dyDescent="0.55000000000000004">
      <c r="B465">
        <v>75</v>
      </c>
      <c r="C465">
        <v>6295487</v>
      </c>
      <c r="D465">
        <v>141150493</v>
      </c>
      <c r="E465">
        <v>380596</v>
      </c>
      <c r="F465">
        <v>457416</v>
      </c>
      <c r="G465">
        <v>75</v>
      </c>
      <c r="H465" s="24">
        <f t="shared" si="242"/>
        <v>5.7119869995117194E-2</v>
      </c>
      <c r="I465" s="24">
        <f t="shared" si="243"/>
        <v>3.1094027099609375E-3</v>
      </c>
      <c r="J465" s="24">
        <f t="shared" si="244"/>
        <v>7.7633056640624989E-2</v>
      </c>
      <c r="K465" s="24">
        <f t="shared" si="245"/>
        <v>0.20221130371093748</v>
      </c>
      <c r="L465" s="24">
        <f t="shared" si="246"/>
        <v>0.34007363305664062</v>
      </c>
      <c r="N465" s="25">
        <f t="shared" si="247"/>
        <v>1.4873124213680203E-3</v>
      </c>
      <c r="O465" s="25">
        <f t="shared" si="248"/>
        <v>3.5855216341392523E-3</v>
      </c>
      <c r="P465" s="26">
        <f t="shared" si="253"/>
        <v>5.0728340555072724E-3</v>
      </c>
      <c r="R465" s="24">
        <f t="shared" si="249"/>
        <v>184.44360443115235</v>
      </c>
      <c r="S465" s="24">
        <f t="shared" si="250"/>
        <v>13.244196917724611</v>
      </c>
      <c r="T465" s="24">
        <f t="shared" si="251"/>
        <v>566.10269165039051</v>
      </c>
      <c r="U465" s="24">
        <f t="shared" si="252"/>
        <v>611.65118408203125</v>
      </c>
      <c r="V465" s="24">
        <f t="shared" si="254"/>
        <v>1375.4416770812986</v>
      </c>
    </row>
    <row r="466" spans="2:22" x14ac:dyDescent="0.55000000000000004">
      <c r="B466">
        <v>80</v>
      </c>
      <c r="C466">
        <v>6855459</v>
      </c>
      <c r="D466">
        <v>150420079</v>
      </c>
      <c r="E466">
        <v>391560</v>
      </c>
      <c r="F466">
        <v>488071</v>
      </c>
      <c r="G466">
        <v>80</v>
      </c>
      <c r="H466" s="24">
        <f t="shared" si="242"/>
        <v>5.639366455078125E-2</v>
      </c>
      <c r="I466" s="24">
        <f t="shared" si="243"/>
        <v>3.1117384643554688E-3</v>
      </c>
      <c r="J466" s="24">
        <f t="shared" si="244"/>
        <v>5.8219482421874996E-2</v>
      </c>
      <c r="K466" s="24">
        <f t="shared" si="245"/>
        <v>0.17587707519531251</v>
      </c>
      <c r="L466" s="24">
        <f t="shared" si="246"/>
        <v>0.29360196063232424</v>
      </c>
      <c r="N466" s="25">
        <f t="shared" si="247"/>
        <v>1.1154112931629275E-3</v>
      </c>
      <c r="O466" s="25">
        <f t="shared" si="248"/>
        <v>3.1186549791964195E-3</v>
      </c>
      <c r="P466" s="26">
        <f t="shared" si="253"/>
        <v>4.2340662723593468E-3</v>
      </c>
      <c r="R466" s="24">
        <f t="shared" si="249"/>
        <v>201.36170379638673</v>
      </c>
      <c r="S466" s="24">
        <f t="shared" si="250"/>
        <v>14.177718457031251</v>
      </c>
      <c r="T466" s="24">
        <f t="shared" si="251"/>
        <v>583.56853637695303</v>
      </c>
      <c r="U466" s="24">
        <f t="shared" si="252"/>
        <v>630.5223266601563</v>
      </c>
      <c r="V466" s="24">
        <f t="shared" si="254"/>
        <v>1429.6302852905274</v>
      </c>
    </row>
    <row r="467" spans="2:22" x14ac:dyDescent="0.55000000000000004">
      <c r="B467">
        <v>85</v>
      </c>
      <c r="C467">
        <v>7456314</v>
      </c>
      <c r="D467">
        <v>159649046</v>
      </c>
      <c r="E467">
        <v>407353</v>
      </c>
      <c r="F467">
        <v>526581</v>
      </c>
      <c r="G467">
        <v>85</v>
      </c>
      <c r="H467" s="24">
        <f t="shared" si="242"/>
        <v>6.0510910034179695E-2</v>
      </c>
      <c r="I467" s="24">
        <f t="shared" si="243"/>
        <v>3.0981029357910151E-3</v>
      </c>
      <c r="J467" s="24">
        <f t="shared" si="244"/>
        <v>8.3861755371093735E-2</v>
      </c>
      <c r="K467" s="24">
        <f t="shared" si="245"/>
        <v>0.220943603515625</v>
      </c>
      <c r="L467" s="24">
        <f t="shared" si="246"/>
        <v>0.36841437185668946</v>
      </c>
      <c r="N467" s="25">
        <f t="shared" si="247"/>
        <v>1.6066415037830797E-3</v>
      </c>
      <c r="O467" s="25">
        <f t="shared" si="248"/>
        <v>3.9176701266818463E-3</v>
      </c>
      <c r="P467" s="26">
        <f t="shared" si="253"/>
        <v>5.5243116304649256E-3</v>
      </c>
      <c r="R467" s="24">
        <f t="shared" si="249"/>
        <v>219.51497680664062</v>
      </c>
      <c r="S467" s="24">
        <f t="shared" si="250"/>
        <v>15.107149337768558</v>
      </c>
      <c r="T467" s="24">
        <f t="shared" si="251"/>
        <v>608.7270629882812</v>
      </c>
      <c r="U467" s="24">
        <f t="shared" si="252"/>
        <v>657.70510253906252</v>
      </c>
      <c r="V467" s="24">
        <f t="shared" si="254"/>
        <v>1501.0542916717529</v>
      </c>
    </row>
    <row r="468" spans="2:22" x14ac:dyDescent="0.55000000000000004">
      <c r="B468">
        <v>90</v>
      </c>
      <c r="C468">
        <v>8026016</v>
      </c>
      <c r="D468">
        <v>168909127</v>
      </c>
      <c r="E468">
        <v>419663</v>
      </c>
      <c r="F468">
        <v>557627</v>
      </c>
      <c r="G468">
        <v>90</v>
      </c>
      <c r="H468" s="24">
        <f t="shared" si="242"/>
        <v>5.7373553466796873E-2</v>
      </c>
      <c r="I468" s="24">
        <f t="shared" si="243"/>
        <v>3.1085476989746097E-3</v>
      </c>
      <c r="J468" s="24">
        <f t="shared" si="244"/>
        <v>6.5366821289062488E-2</v>
      </c>
      <c r="K468" s="24">
        <f t="shared" si="245"/>
        <v>0.178120361328125</v>
      </c>
      <c r="L468" s="24">
        <f t="shared" si="246"/>
        <v>0.30396928378295895</v>
      </c>
      <c r="N468" s="25">
        <f t="shared" si="247"/>
        <v>1.2523165567337549E-3</v>
      </c>
      <c r="O468" s="25">
        <f t="shared" si="248"/>
        <v>3.1583606677787293E-3</v>
      </c>
      <c r="P468" s="26">
        <f t="shared" si="253"/>
        <v>4.4106772245124841E-3</v>
      </c>
      <c r="R468" s="24">
        <f t="shared" si="249"/>
        <v>236.72704284667969</v>
      </c>
      <c r="S468" s="24">
        <f t="shared" si="250"/>
        <v>16.039713647460939</v>
      </c>
      <c r="T468" s="24">
        <f t="shared" si="251"/>
        <v>628.33710937499995</v>
      </c>
      <c r="U468" s="24">
        <f t="shared" si="252"/>
        <v>678.89296875000002</v>
      </c>
      <c r="V468" s="24">
        <f t="shared" si="254"/>
        <v>1559.9968346191406</v>
      </c>
    </row>
    <row r="469" spans="2:22" x14ac:dyDescent="0.55000000000000004">
      <c r="B469">
        <v>95</v>
      </c>
      <c r="C469">
        <v>8595678</v>
      </c>
      <c r="D469">
        <v>178169323</v>
      </c>
      <c r="E469">
        <v>435266</v>
      </c>
      <c r="F469">
        <v>588292</v>
      </c>
      <c r="G469">
        <v>95</v>
      </c>
      <c r="H469" s="24">
        <f t="shared" si="242"/>
        <v>5.7369525146484385E-2</v>
      </c>
      <c r="I469" s="24">
        <f t="shared" si="243"/>
        <v>3.1085863037109375E-3</v>
      </c>
      <c r="J469" s="24">
        <f t="shared" si="244"/>
        <v>8.2852844238281237E-2</v>
      </c>
      <c r="K469" s="24">
        <f t="shared" si="245"/>
        <v>0.17593444824218751</v>
      </c>
      <c r="L469" s="24">
        <f t="shared" si="246"/>
        <v>0.31926540393066405</v>
      </c>
      <c r="N469" s="25">
        <f t="shared" si="247"/>
        <v>1.5873067545838404E-3</v>
      </c>
      <c r="O469" s="25">
        <f t="shared" si="248"/>
        <v>3.1195771088453161E-3</v>
      </c>
      <c r="P469" s="26">
        <f t="shared" si="253"/>
        <v>4.7068838634291565E-3</v>
      </c>
      <c r="R469" s="24">
        <f t="shared" si="249"/>
        <v>253.937900390625</v>
      </c>
      <c r="S469" s="24">
        <f t="shared" si="250"/>
        <v>16.97228953857422</v>
      </c>
      <c r="T469" s="24">
        <f t="shared" si="251"/>
        <v>653.19296264648426</v>
      </c>
      <c r="U469" s="24">
        <f t="shared" si="252"/>
        <v>705.74871826171875</v>
      </c>
      <c r="V469" s="24">
        <f t="shared" si="254"/>
        <v>1629.8518708374022</v>
      </c>
    </row>
    <row r="470" spans="2:22" x14ac:dyDescent="0.55000000000000004">
      <c r="B470">
        <v>100</v>
      </c>
      <c r="C470">
        <v>9168324</v>
      </c>
      <c r="D470">
        <v>187426450</v>
      </c>
      <c r="E470">
        <v>446381</v>
      </c>
      <c r="F470">
        <v>624577</v>
      </c>
      <c r="G470">
        <v>100</v>
      </c>
      <c r="H470" s="24">
        <f t="shared" si="242"/>
        <v>5.7670037841796876E-2</v>
      </c>
      <c r="I470" s="24">
        <f t="shared" si="243"/>
        <v>3.1075560607910159E-3</v>
      </c>
      <c r="J470" s="24">
        <f t="shared" si="244"/>
        <v>5.9021301269531236E-2</v>
      </c>
      <c r="K470" s="24">
        <f t="shared" si="245"/>
        <v>0.2081781005859375</v>
      </c>
      <c r="L470" s="24">
        <f t="shared" si="246"/>
        <v>0.32797699575805661</v>
      </c>
      <c r="N470" s="25">
        <f t="shared" si="247"/>
        <v>1.1307483906291631E-3</v>
      </c>
      <c r="O470" s="25">
        <f t="shared" si="248"/>
        <v>3.6913365140781988E-3</v>
      </c>
      <c r="P470" s="26">
        <f t="shared" si="253"/>
        <v>4.8220849047073619E-3</v>
      </c>
      <c r="R470" s="24">
        <f t="shared" si="249"/>
        <v>271.23891174316407</v>
      </c>
      <c r="S470" s="24">
        <f t="shared" si="250"/>
        <v>17.904556356811526</v>
      </c>
      <c r="T470" s="24">
        <f t="shared" si="251"/>
        <v>670.89935302734364</v>
      </c>
      <c r="U470" s="24">
        <f t="shared" si="252"/>
        <v>724.8797607421875</v>
      </c>
      <c r="V470" s="24">
        <f t="shared" si="254"/>
        <v>1684.9225818695068</v>
      </c>
    </row>
    <row r="471" spans="2:22" x14ac:dyDescent="0.55000000000000004">
      <c r="B471">
        <v>105</v>
      </c>
      <c r="C471">
        <v>9736821</v>
      </c>
      <c r="D471">
        <v>196687748</v>
      </c>
      <c r="E471">
        <v>460045</v>
      </c>
      <c r="F471">
        <v>655077</v>
      </c>
      <c r="G471">
        <v>105</v>
      </c>
      <c r="H471" s="24">
        <f t="shared" si="242"/>
        <v>5.7252200317382818E-2</v>
      </c>
      <c r="I471" s="24">
        <f t="shared" si="243"/>
        <v>3.1089562377929693E-3</v>
      </c>
      <c r="J471" s="24">
        <f t="shared" si="244"/>
        <v>7.2556640624999988E-2</v>
      </c>
      <c r="K471" s="24">
        <f t="shared" si="245"/>
        <v>0.17498779296875</v>
      </c>
      <c r="L471" s="24">
        <f t="shared" si="246"/>
        <v>0.30790559014892577</v>
      </c>
      <c r="N471" s="25">
        <f t="shared" si="247"/>
        <v>1.3900595078534192E-3</v>
      </c>
      <c r="O471" s="25">
        <f t="shared" si="248"/>
        <v>3.1028114014585249E-3</v>
      </c>
      <c r="P471" s="26">
        <f t="shared" si="253"/>
        <v>4.4928709093119438E-3</v>
      </c>
      <c r="R471" s="24">
        <f t="shared" si="249"/>
        <v>288.41457183837889</v>
      </c>
      <c r="S471" s="24">
        <f t="shared" si="250"/>
        <v>18.837243228149415</v>
      </c>
      <c r="T471" s="24">
        <f t="shared" si="251"/>
        <v>692.66634521484366</v>
      </c>
      <c r="U471" s="24">
        <f t="shared" si="252"/>
        <v>748.39812011718755</v>
      </c>
      <c r="V471" s="24">
        <f t="shared" si="254"/>
        <v>1748.3162803985595</v>
      </c>
    </row>
    <row r="472" spans="2:22" x14ac:dyDescent="0.55000000000000004">
      <c r="B472">
        <v>110</v>
      </c>
      <c r="C472">
        <v>10302341</v>
      </c>
      <c r="D472">
        <v>205950131</v>
      </c>
      <c r="E472">
        <v>475648</v>
      </c>
      <c r="F472">
        <v>685237</v>
      </c>
      <c r="G472">
        <v>110</v>
      </c>
      <c r="H472" s="24">
        <f t="shared" si="242"/>
        <v>5.6952392578125004E-2</v>
      </c>
      <c r="I472" s="24">
        <f t="shared" si="243"/>
        <v>3.109320465087891E-3</v>
      </c>
      <c r="J472" s="24">
        <f t="shared" si="244"/>
        <v>8.2852844238281237E-2</v>
      </c>
      <c r="K472" s="24">
        <f t="shared" si="245"/>
        <v>0.173037109375</v>
      </c>
      <c r="L472" s="24">
        <f t="shared" si="246"/>
        <v>0.3159516666564941</v>
      </c>
      <c r="N472" s="25">
        <f t="shared" si="247"/>
        <v>1.5876225070597461E-3</v>
      </c>
      <c r="O472" s="25">
        <f t="shared" si="248"/>
        <v>3.0688133572339899E-3</v>
      </c>
      <c r="P472" s="26">
        <f t="shared" si="253"/>
        <v>4.656435864293736E-3</v>
      </c>
      <c r="R472" s="24">
        <f t="shared" si="249"/>
        <v>305.50028961181641</v>
      </c>
      <c r="S472" s="24">
        <f t="shared" si="250"/>
        <v>19.770039367675782</v>
      </c>
      <c r="T472" s="24">
        <f t="shared" si="251"/>
        <v>717.52219848632808</v>
      </c>
      <c r="U472" s="24">
        <f t="shared" si="252"/>
        <v>775.25386962890616</v>
      </c>
      <c r="V472" s="24">
        <f t="shared" si="254"/>
        <v>1818.0463970947264</v>
      </c>
    </row>
    <row r="473" spans="2:22" x14ac:dyDescent="0.55000000000000004">
      <c r="B473">
        <v>115</v>
      </c>
      <c r="C473">
        <v>10878080</v>
      </c>
      <c r="D473">
        <v>215202108</v>
      </c>
      <c r="E473">
        <v>491192</v>
      </c>
      <c r="F473">
        <v>716424</v>
      </c>
      <c r="G473">
        <v>115</v>
      </c>
      <c r="H473" s="24">
        <f t="shared" si="242"/>
        <v>5.7981527709960935E-2</v>
      </c>
      <c r="I473" s="24">
        <f>(D473-D472)*0.0011*3/32768/300</f>
        <v>3.1058272399902345E-3</v>
      </c>
      <c r="J473" s="24">
        <f>(E473-E472)*17.4*3/32768/300</f>
        <v>8.2539550781249998E-2</v>
      </c>
      <c r="K473" s="24">
        <f>(F473-F472)*18.8*3/327680/30</f>
        <v>0.1789293212890625</v>
      </c>
      <c r="L473" s="24">
        <f t="shared" si="246"/>
        <v>0.32255622702026365</v>
      </c>
      <c r="N473" s="25">
        <f t="shared" si="247"/>
        <v>1.5816492865687207E-3</v>
      </c>
      <c r="O473" s="25">
        <f t="shared" si="248"/>
        <v>3.1733721243064005E-3</v>
      </c>
      <c r="P473" s="26">
        <f t="shared" si="253"/>
        <v>4.7550214108751212E-3</v>
      </c>
      <c r="R473" s="24">
        <f t="shared" si="249"/>
        <v>322.89474792480473</v>
      </c>
      <c r="S473" s="24">
        <f t="shared" si="250"/>
        <v>20.701787539672853</v>
      </c>
      <c r="T473" s="24">
        <f t="shared" si="251"/>
        <v>742.2840637207031</v>
      </c>
      <c r="U473" s="24">
        <f t="shared" si="252"/>
        <v>802.00806884765632</v>
      </c>
      <c r="V473" s="24">
        <f t="shared" si="254"/>
        <v>1887.8886680328369</v>
      </c>
    </row>
    <row r="474" spans="2:22" x14ac:dyDescent="0.55000000000000004">
      <c r="L474" s="21">
        <f>AVERAGE(L452:L473)</f>
        <v>0.32912079895158247</v>
      </c>
    </row>
    <row r="476" spans="2:22" x14ac:dyDescent="0.55000000000000004">
      <c r="L476">
        <f>AVERAGE(L474,L446,L418,L390,L362,L334,L306,L278,L250,L222,L194,L166,L138,L110,L82,L54,L26)</f>
        <v>0.30792173713879917</v>
      </c>
    </row>
    <row r="477" spans="2:22" x14ac:dyDescent="0.55000000000000004">
      <c r="B477" s="8" t="s">
        <v>1263</v>
      </c>
      <c r="C477" s="8"/>
      <c r="E477" s="5">
        <f>(15+25)/5/60</f>
        <v>0.13333333333333333</v>
      </c>
    </row>
    <row r="478" spans="2:22" x14ac:dyDescent="0.55000000000000004">
      <c r="B478" s="8" t="s">
        <v>1264</v>
      </c>
      <c r="E478" s="8">
        <f>E477*120</f>
        <v>16</v>
      </c>
      <c r="F478" s="8" t="s">
        <v>1265</v>
      </c>
    </row>
  </sheetData>
  <mergeCells count="136">
    <mergeCell ref="A451:A456"/>
    <mergeCell ref="A423:A428"/>
    <mergeCell ref="C449:F449"/>
    <mergeCell ref="H449:L449"/>
    <mergeCell ref="N449:P449"/>
    <mergeCell ref="R449:U449"/>
    <mergeCell ref="H450:L450"/>
    <mergeCell ref="N450:P450"/>
    <mergeCell ref="R450:U450"/>
    <mergeCell ref="A395:A400"/>
    <mergeCell ref="C421:F421"/>
    <mergeCell ref="H421:L421"/>
    <mergeCell ref="N421:P421"/>
    <mergeCell ref="R421:U421"/>
    <mergeCell ref="H422:L422"/>
    <mergeCell ref="N422:P422"/>
    <mergeCell ref="R422:U422"/>
    <mergeCell ref="A367:A372"/>
    <mergeCell ref="C393:F393"/>
    <mergeCell ref="H393:L393"/>
    <mergeCell ref="N393:P393"/>
    <mergeCell ref="R393:U393"/>
    <mergeCell ref="H394:L394"/>
    <mergeCell ref="N394:P394"/>
    <mergeCell ref="R394:U394"/>
    <mergeCell ref="A339:A344"/>
    <mergeCell ref="C365:F365"/>
    <mergeCell ref="H365:L365"/>
    <mergeCell ref="N365:P365"/>
    <mergeCell ref="R365:U365"/>
    <mergeCell ref="H366:L366"/>
    <mergeCell ref="N366:P366"/>
    <mergeCell ref="R366:U366"/>
    <mergeCell ref="A311:A316"/>
    <mergeCell ref="C337:F337"/>
    <mergeCell ref="H337:L337"/>
    <mergeCell ref="N337:P337"/>
    <mergeCell ref="R337:U337"/>
    <mergeCell ref="H338:L338"/>
    <mergeCell ref="N338:P338"/>
    <mergeCell ref="R338:U338"/>
    <mergeCell ref="A283:A288"/>
    <mergeCell ref="C309:F309"/>
    <mergeCell ref="H309:L309"/>
    <mergeCell ref="N309:P309"/>
    <mergeCell ref="R309:U309"/>
    <mergeCell ref="H310:L310"/>
    <mergeCell ref="N310:P310"/>
    <mergeCell ref="R310:U310"/>
    <mergeCell ref="A255:A260"/>
    <mergeCell ref="C281:F281"/>
    <mergeCell ref="H281:L281"/>
    <mergeCell ref="N281:P281"/>
    <mergeCell ref="R281:U281"/>
    <mergeCell ref="H282:L282"/>
    <mergeCell ref="N282:P282"/>
    <mergeCell ref="R282:U282"/>
    <mergeCell ref="A227:A232"/>
    <mergeCell ref="C253:F253"/>
    <mergeCell ref="H253:L253"/>
    <mergeCell ref="N253:P253"/>
    <mergeCell ref="R253:U253"/>
    <mergeCell ref="H254:L254"/>
    <mergeCell ref="N254:P254"/>
    <mergeCell ref="R254:U254"/>
    <mergeCell ref="A199:A204"/>
    <mergeCell ref="C225:F225"/>
    <mergeCell ref="H225:L225"/>
    <mergeCell ref="N225:P225"/>
    <mergeCell ref="R225:U225"/>
    <mergeCell ref="H226:L226"/>
    <mergeCell ref="N226:P226"/>
    <mergeCell ref="R226:U226"/>
    <mergeCell ref="A171:A176"/>
    <mergeCell ref="C197:F197"/>
    <mergeCell ref="H197:L197"/>
    <mergeCell ref="N197:P197"/>
    <mergeCell ref="R197:U197"/>
    <mergeCell ref="H198:L198"/>
    <mergeCell ref="N198:P198"/>
    <mergeCell ref="R198:U198"/>
    <mergeCell ref="A143:A148"/>
    <mergeCell ref="C169:F169"/>
    <mergeCell ref="H169:L169"/>
    <mergeCell ref="N169:P169"/>
    <mergeCell ref="R169:U169"/>
    <mergeCell ref="H170:L170"/>
    <mergeCell ref="N170:P170"/>
    <mergeCell ref="R170:U170"/>
    <mergeCell ref="A115:A120"/>
    <mergeCell ref="C141:F141"/>
    <mergeCell ref="H141:L141"/>
    <mergeCell ref="N141:P141"/>
    <mergeCell ref="R141:U141"/>
    <mergeCell ref="H142:L142"/>
    <mergeCell ref="N142:P142"/>
    <mergeCell ref="R142:U142"/>
    <mergeCell ref="A87:A92"/>
    <mergeCell ref="C113:F113"/>
    <mergeCell ref="H113:L113"/>
    <mergeCell ref="N113:P113"/>
    <mergeCell ref="R113:U113"/>
    <mergeCell ref="H114:L114"/>
    <mergeCell ref="N114:P114"/>
    <mergeCell ref="R114:U114"/>
    <mergeCell ref="A59:A64"/>
    <mergeCell ref="C85:F85"/>
    <mergeCell ref="H85:L85"/>
    <mergeCell ref="N85:P85"/>
    <mergeCell ref="R85:U85"/>
    <mergeCell ref="H86:L86"/>
    <mergeCell ref="N86:P86"/>
    <mergeCell ref="R86:U86"/>
    <mergeCell ref="A31:A36"/>
    <mergeCell ref="C57:F57"/>
    <mergeCell ref="H57:L57"/>
    <mergeCell ref="N57:P57"/>
    <mergeCell ref="R57:U57"/>
    <mergeCell ref="H58:L58"/>
    <mergeCell ref="N58:P58"/>
    <mergeCell ref="R58:U58"/>
    <mergeCell ref="A3:A8"/>
    <mergeCell ref="C29:F29"/>
    <mergeCell ref="H29:L29"/>
    <mergeCell ref="N29:P29"/>
    <mergeCell ref="R29:U29"/>
    <mergeCell ref="H30:L30"/>
    <mergeCell ref="N30:P30"/>
    <mergeCell ref="R30:U30"/>
    <mergeCell ref="C1:F1"/>
    <mergeCell ref="H1:L1"/>
    <mergeCell ref="N1:P1"/>
    <mergeCell ref="R1:U1"/>
    <mergeCell ref="H2:L2"/>
    <mergeCell ref="N2:P2"/>
    <mergeCell ref="R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Importar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2020-06-22T12:43:16Z</dcterms:created>
  <dcterms:modified xsi:type="dcterms:W3CDTF">2020-06-22T13:40:08Z</dcterms:modified>
</cp:coreProperties>
</file>