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TFM\Informes\Presentación\Cuarto avance\resultados_excel\escenario2\CON_RECONSTRUCCIÓN\"/>
    </mc:Choice>
  </mc:AlternateContent>
  <xr:revisionPtr revIDLastSave="0" documentId="13_ncr:40009_{3B8AF60B-0D9D-4546-8B02-F79EAE342619}" xr6:coauthVersionLast="44" xr6:coauthVersionMax="44" xr10:uidLastSave="{00000000-0000-0000-0000-000000000000}"/>
  <bookViews>
    <workbookView xWindow="-96" yWindow="-96" windowWidth="23232" windowHeight="12552" activeTab="3"/>
  </bookViews>
  <sheets>
    <sheet name="T2_60" sheetId="1" r:id="rId1"/>
    <sheet name="Router" sheetId="2" r:id="rId2"/>
    <sheet name="Nodo" sheetId="3" r:id="rId3"/>
    <sheet name="Energia" sheetId="4" r:id="rId4"/>
  </sheets>
  <externalReferences>
    <externalReference r:id="rId5"/>
  </externalReferences>
  <definedNames>
    <definedName name="_xlnm._FilterDatabase" localSheetId="2" hidden="1">Nodo!$A$1:$AD$392</definedName>
    <definedName name="_xlnm._FilterDatabase" localSheetId="1" hidden="1">Router!$A$1:$D$311</definedName>
    <definedName name="_xlnm._FilterDatabase" localSheetId="0" hidden="1">T2_60!$A$1:$C$3186</definedName>
  </definedNames>
  <calcPr calcId="0"/>
  <pivotCaches>
    <pivotCache cacheId="25" r:id="rId6"/>
  </pivotCaches>
</workbook>
</file>

<file path=xl/calcChain.xml><?xml version="1.0" encoding="utf-8"?>
<calcChain xmlns="http://schemas.openxmlformats.org/spreadsheetml/2006/main">
  <c r="E477" i="4" l="1"/>
  <c r="E478" i="4" s="1"/>
  <c r="U473" i="4"/>
  <c r="T473" i="4"/>
  <c r="S473" i="4"/>
  <c r="R473" i="4"/>
  <c r="V473" i="4" s="1"/>
  <c r="O473" i="4"/>
  <c r="P473" i="4" s="1"/>
  <c r="N473" i="4"/>
  <c r="K473" i="4"/>
  <c r="J473" i="4"/>
  <c r="I473" i="4"/>
  <c r="H473" i="4"/>
  <c r="U472" i="4"/>
  <c r="T472" i="4"/>
  <c r="S472" i="4"/>
  <c r="R472" i="4"/>
  <c r="O472" i="4"/>
  <c r="N472" i="4"/>
  <c r="K472" i="4"/>
  <c r="J472" i="4"/>
  <c r="I472" i="4"/>
  <c r="H472" i="4"/>
  <c r="U471" i="4"/>
  <c r="T471" i="4"/>
  <c r="S471" i="4"/>
  <c r="R471" i="4"/>
  <c r="O471" i="4"/>
  <c r="P471" i="4" s="1"/>
  <c r="N471" i="4"/>
  <c r="K471" i="4"/>
  <c r="J471" i="4"/>
  <c r="I471" i="4"/>
  <c r="H471" i="4"/>
  <c r="U470" i="4"/>
  <c r="T470" i="4"/>
  <c r="S470" i="4"/>
  <c r="R470" i="4"/>
  <c r="O470" i="4"/>
  <c r="N470" i="4"/>
  <c r="P470" i="4" s="1"/>
  <c r="K470" i="4"/>
  <c r="J470" i="4"/>
  <c r="I470" i="4"/>
  <c r="H470" i="4"/>
  <c r="U469" i="4"/>
  <c r="T469" i="4"/>
  <c r="S469" i="4"/>
  <c r="R469" i="4"/>
  <c r="O469" i="4"/>
  <c r="N469" i="4"/>
  <c r="K469" i="4"/>
  <c r="J469" i="4"/>
  <c r="I469" i="4"/>
  <c r="H469" i="4"/>
  <c r="U468" i="4"/>
  <c r="T468" i="4"/>
  <c r="S468" i="4"/>
  <c r="R468" i="4"/>
  <c r="P468" i="4"/>
  <c r="O468" i="4"/>
  <c r="N468" i="4"/>
  <c r="K468" i="4"/>
  <c r="J468" i="4"/>
  <c r="I468" i="4"/>
  <c r="H468" i="4"/>
  <c r="U467" i="4"/>
  <c r="T467" i="4"/>
  <c r="S467" i="4"/>
  <c r="R467" i="4"/>
  <c r="O467" i="4"/>
  <c r="N467" i="4"/>
  <c r="P467" i="4" s="1"/>
  <c r="K467" i="4"/>
  <c r="J467" i="4"/>
  <c r="I467" i="4"/>
  <c r="H467" i="4"/>
  <c r="L467" i="4" s="1"/>
  <c r="U466" i="4"/>
  <c r="T466" i="4"/>
  <c r="S466" i="4"/>
  <c r="R466" i="4"/>
  <c r="O466" i="4"/>
  <c r="N466" i="4"/>
  <c r="P466" i="4" s="1"/>
  <c r="K466" i="4"/>
  <c r="J466" i="4"/>
  <c r="I466" i="4"/>
  <c r="L466" i="4" s="1"/>
  <c r="H466" i="4"/>
  <c r="U465" i="4"/>
  <c r="T465" i="4"/>
  <c r="S465" i="4"/>
  <c r="R465" i="4"/>
  <c r="O465" i="4"/>
  <c r="P465" i="4" s="1"/>
  <c r="N465" i="4"/>
  <c r="K465" i="4"/>
  <c r="J465" i="4"/>
  <c r="I465" i="4"/>
  <c r="H465" i="4"/>
  <c r="U464" i="4"/>
  <c r="T464" i="4"/>
  <c r="S464" i="4"/>
  <c r="R464" i="4"/>
  <c r="O464" i="4"/>
  <c r="N464" i="4"/>
  <c r="K464" i="4"/>
  <c r="J464" i="4"/>
  <c r="I464" i="4"/>
  <c r="H464" i="4"/>
  <c r="U463" i="4"/>
  <c r="T463" i="4"/>
  <c r="S463" i="4"/>
  <c r="R463" i="4"/>
  <c r="O463" i="4"/>
  <c r="N463" i="4"/>
  <c r="K463" i="4"/>
  <c r="J463" i="4"/>
  <c r="I463" i="4"/>
  <c r="H463" i="4"/>
  <c r="U462" i="4"/>
  <c r="T462" i="4"/>
  <c r="S462" i="4"/>
  <c r="R462" i="4"/>
  <c r="O462" i="4"/>
  <c r="N462" i="4"/>
  <c r="P462" i="4" s="1"/>
  <c r="K462" i="4"/>
  <c r="J462" i="4"/>
  <c r="I462" i="4"/>
  <c r="H462" i="4"/>
  <c r="U461" i="4"/>
  <c r="T461" i="4"/>
  <c r="S461" i="4"/>
  <c r="R461" i="4"/>
  <c r="O461" i="4"/>
  <c r="N461" i="4"/>
  <c r="K461" i="4"/>
  <c r="J461" i="4"/>
  <c r="I461" i="4"/>
  <c r="H461" i="4"/>
  <c r="L461" i="4" s="1"/>
  <c r="U460" i="4"/>
  <c r="T460" i="4"/>
  <c r="S460" i="4"/>
  <c r="R460" i="4"/>
  <c r="P460" i="4"/>
  <c r="O460" i="4"/>
  <c r="N460" i="4"/>
  <c r="K460" i="4"/>
  <c r="J460" i="4"/>
  <c r="I460" i="4"/>
  <c r="H460" i="4"/>
  <c r="U459" i="4"/>
  <c r="T459" i="4"/>
  <c r="S459" i="4"/>
  <c r="R459" i="4"/>
  <c r="P459" i="4"/>
  <c r="O459" i="4"/>
  <c r="N459" i="4"/>
  <c r="K459" i="4"/>
  <c r="J459" i="4"/>
  <c r="L459" i="4" s="1"/>
  <c r="I459" i="4"/>
  <c r="H459" i="4"/>
  <c r="U458" i="4"/>
  <c r="T458" i="4"/>
  <c r="S458" i="4"/>
  <c r="R458" i="4"/>
  <c r="O458" i="4"/>
  <c r="N458" i="4"/>
  <c r="P458" i="4" s="1"/>
  <c r="K458" i="4"/>
  <c r="J458" i="4"/>
  <c r="I458" i="4"/>
  <c r="H458" i="4"/>
  <c r="L458" i="4" s="1"/>
  <c r="U457" i="4"/>
  <c r="T457" i="4"/>
  <c r="S457" i="4"/>
  <c r="R457" i="4"/>
  <c r="O457" i="4"/>
  <c r="P457" i="4" s="1"/>
  <c r="N457" i="4"/>
  <c r="K457" i="4"/>
  <c r="J457" i="4"/>
  <c r="I457" i="4"/>
  <c r="H457" i="4"/>
  <c r="U456" i="4"/>
  <c r="T456" i="4"/>
  <c r="S456" i="4"/>
  <c r="R456" i="4"/>
  <c r="O456" i="4"/>
  <c r="N456" i="4"/>
  <c r="K456" i="4"/>
  <c r="J456" i="4"/>
  <c r="I456" i="4"/>
  <c r="H456" i="4"/>
  <c r="U455" i="4"/>
  <c r="T455" i="4"/>
  <c r="S455" i="4"/>
  <c r="R455" i="4"/>
  <c r="O455" i="4"/>
  <c r="N455" i="4"/>
  <c r="K455" i="4"/>
  <c r="J455" i="4"/>
  <c r="I455" i="4"/>
  <c r="H455" i="4"/>
  <c r="U454" i="4"/>
  <c r="T454" i="4"/>
  <c r="S454" i="4"/>
  <c r="R454" i="4"/>
  <c r="O454" i="4"/>
  <c r="N454" i="4"/>
  <c r="P454" i="4" s="1"/>
  <c r="K454" i="4"/>
  <c r="J454" i="4"/>
  <c r="I454" i="4"/>
  <c r="H454" i="4"/>
  <c r="U453" i="4"/>
  <c r="T453" i="4"/>
  <c r="S453" i="4"/>
  <c r="R453" i="4"/>
  <c r="O453" i="4"/>
  <c r="N453" i="4"/>
  <c r="K453" i="4"/>
  <c r="J453" i="4"/>
  <c r="I453" i="4"/>
  <c r="H453" i="4"/>
  <c r="L453" i="4" s="1"/>
  <c r="U452" i="4"/>
  <c r="T452" i="4"/>
  <c r="S452" i="4"/>
  <c r="R452" i="4"/>
  <c r="P452" i="4"/>
  <c r="O452" i="4"/>
  <c r="N452" i="4"/>
  <c r="K452" i="4"/>
  <c r="J452" i="4"/>
  <c r="I452" i="4"/>
  <c r="H452" i="4"/>
  <c r="U445" i="4"/>
  <c r="T445" i="4"/>
  <c r="S445" i="4"/>
  <c r="R445" i="4"/>
  <c r="V445" i="4" s="1"/>
  <c r="O445" i="4"/>
  <c r="N445" i="4"/>
  <c r="P445" i="4" s="1"/>
  <c r="K445" i="4"/>
  <c r="J445" i="4"/>
  <c r="I445" i="4"/>
  <c r="H445" i="4"/>
  <c r="U444" i="4"/>
  <c r="T444" i="4"/>
  <c r="S444" i="4"/>
  <c r="R444" i="4"/>
  <c r="O444" i="4"/>
  <c r="N444" i="4"/>
  <c r="P444" i="4" s="1"/>
  <c r="K444" i="4"/>
  <c r="J444" i="4"/>
  <c r="I444" i="4"/>
  <c r="H444" i="4"/>
  <c r="L444" i="4" s="1"/>
  <c r="U443" i="4"/>
  <c r="T443" i="4"/>
  <c r="S443" i="4"/>
  <c r="R443" i="4"/>
  <c r="O443" i="4"/>
  <c r="P443" i="4" s="1"/>
  <c r="N443" i="4"/>
  <c r="K443" i="4"/>
  <c r="J443" i="4"/>
  <c r="I443" i="4"/>
  <c r="H443" i="4"/>
  <c r="U442" i="4"/>
  <c r="T442" i="4"/>
  <c r="S442" i="4"/>
  <c r="R442" i="4"/>
  <c r="O442" i="4"/>
  <c r="N442" i="4"/>
  <c r="P442" i="4" s="1"/>
  <c r="K442" i="4"/>
  <c r="L442" i="4" s="1"/>
  <c r="J442" i="4"/>
  <c r="I442" i="4"/>
  <c r="H442" i="4"/>
  <c r="U441" i="4"/>
  <c r="T441" i="4"/>
  <c r="S441" i="4"/>
  <c r="R441" i="4"/>
  <c r="V441" i="4" s="1"/>
  <c r="O441" i="4"/>
  <c r="P441" i="4" s="1"/>
  <c r="N441" i="4"/>
  <c r="K441" i="4"/>
  <c r="J441" i="4"/>
  <c r="I441" i="4"/>
  <c r="H441" i="4"/>
  <c r="L441" i="4" s="1"/>
  <c r="U440" i="4"/>
  <c r="T440" i="4"/>
  <c r="S440" i="4"/>
  <c r="R440" i="4"/>
  <c r="O440" i="4"/>
  <c r="N440" i="4"/>
  <c r="K440" i="4"/>
  <c r="J440" i="4"/>
  <c r="I440" i="4"/>
  <c r="H440" i="4"/>
  <c r="U439" i="4"/>
  <c r="T439" i="4"/>
  <c r="S439" i="4"/>
  <c r="R439" i="4"/>
  <c r="O439" i="4"/>
  <c r="N439" i="4"/>
  <c r="P439" i="4" s="1"/>
  <c r="K439" i="4"/>
  <c r="J439" i="4"/>
  <c r="I439" i="4"/>
  <c r="H439" i="4"/>
  <c r="U438" i="4"/>
  <c r="T438" i="4"/>
  <c r="S438" i="4"/>
  <c r="R438" i="4"/>
  <c r="O438" i="4"/>
  <c r="P438" i="4" s="1"/>
  <c r="N438" i="4"/>
  <c r="K438" i="4"/>
  <c r="J438" i="4"/>
  <c r="I438" i="4"/>
  <c r="H438" i="4"/>
  <c r="U437" i="4"/>
  <c r="T437" i="4"/>
  <c r="S437" i="4"/>
  <c r="R437" i="4"/>
  <c r="O437" i="4"/>
  <c r="N437" i="4"/>
  <c r="P437" i="4" s="1"/>
  <c r="K437" i="4"/>
  <c r="J437" i="4"/>
  <c r="I437" i="4"/>
  <c r="H437" i="4"/>
  <c r="L437" i="4" s="1"/>
  <c r="U436" i="4"/>
  <c r="T436" i="4"/>
  <c r="S436" i="4"/>
  <c r="R436" i="4"/>
  <c r="O436" i="4"/>
  <c r="N436" i="4"/>
  <c r="P436" i="4" s="1"/>
  <c r="K436" i="4"/>
  <c r="J436" i="4"/>
  <c r="I436" i="4"/>
  <c r="H436" i="4"/>
  <c r="U435" i="4"/>
  <c r="T435" i="4"/>
  <c r="S435" i="4"/>
  <c r="R435" i="4"/>
  <c r="O435" i="4"/>
  <c r="N435" i="4"/>
  <c r="P435" i="4" s="1"/>
  <c r="K435" i="4"/>
  <c r="J435" i="4"/>
  <c r="I435" i="4"/>
  <c r="H435" i="4"/>
  <c r="U434" i="4"/>
  <c r="T434" i="4"/>
  <c r="S434" i="4"/>
  <c r="R434" i="4"/>
  <c r="O434" i="4"/>
  <c r="N434" i="4"/>
  <c r="P434" i="4" s="1"/>
  <c r="K434" i="4"/>
  <c r="J434" i="4"/>
  <c r="I434" i="4"/>
  <c r="H434" i="4"/>
  <c r="L434" i="4" s="1"/>
  <c r="U433" i="4"/>
  <c r="T433" i="4"/>
  <c r="S433" i="4"/>
  <c r="R433" i="4"/>
  <c r="V433" i="4" s="1"/>
  <c r="O433" i="4"/>
  <c r="N433" i="4"/>
  <c r="P433" i="4" s="1"/>
  <c r="K433" i="4"/>
  <c r="J433" i="4"/>
  <c r="I433" i="4"/>
  <c r="H433" i="4"/>
  <c r="L433" i="4" s="1"/>
  <c r="U432" i="4"/>
  <c r="T432" i="4"/>
  <c r="S432" i="4"/>
  <c r="R432" i="4"/>
  <c r="O432" i="4"/>
  <c r="N432" i="4"/>
  <c r="K432" i="4"/>
  <c r="J432" i="4"/>
  <c r="I432" i="4"/>
  <c r="H432" i="4"/>
  <c r="L432" i="4" s="1"/>
  <c r="U431" i="4"/>
  <c r="T431" i="4"/>
  <c r="S431" i="4"/>
  <c r="R431" i="4"/>
  <c r="O431" i="4"/>
  <c r="N431" i="4"/>
  <c r="P431" i="4" s="1"/>
  <c r="K431" i="4"/>
  <c r="J431" i="4"/>
  <c r="I431" i="4"/>
  <c r="H431" i="4"/>
  <c r="U430" i="4"/>
  <c r="T430" i="4"/>
  <c r="S430" i="4"/>
  <c r="R430" i="4"/>
  <c r="O430" i="4"/>
  <c r="N430" i="4"/>
  <c r="P430" i="4" s="1"/>
  <c r="K430" i="4"/>
  <c r="J430" i="4"/>
  <c r="I430" i="4"/>
  <c r="H430" i="4"/>
  <c r="L430" i="4" s="1"/>
  <c r="U429" i="4"/>
  <c r="T429" i="4"/>
  <c r="S429" i="4"/>
  <c r="R429" i="4"/>
  <c r="O429" i="4"/>
  <c r="N429" i="4"/>
  <c r="K429" i="4"/>
  <c r="J429" i="4"/>
  <c r="I429" i="4"/>
  <c r="H429" i="4"/>
  <c r="L429" i="4" s="1"/>
  <c r="U428" i="4"/>
  <c r="T428" i="4"/>
  <c r="S428" i="4"/>
  <c r="R428" i="4"/>
  <c r="O428" i="4"/>
  <c r="N428" i="4"/>
  <c r="P428" i="4" s="1"/>
  <c r="K428" i="4"/>
  <c r="J428" i="4"/>
  <c r="I428" i="4"/>
  <c r="H428" i="4"/>
  <c r="L428" i="4" s="1"/>
  <c r="U427" i="4"/>
  <c r="T427" i="4"/>
  <c r="S427" i="4"/>
  <c r="R427" i="4"/>
  <c r="O427" i="4"/>
  <c r="N427" i="4"/>
  <c r="P427" i="4" s="1"/>
  <c r="K427" i="4"/>
  <c r="J427" i="4"/>
  <c r="I427" i="4"/>
  <c r="H427" i="4"/>
  <c r="U426" i="4"/>
  <c r="T426" i="4"/>
  <c r="S426" i="4"/>
  <c r="R426" i="4"/>
  <c r="V426" i="4" s="1"/>
  <c r="P426" i="4"/>
  <c r="O426" i="4"/>
  <c r="N426" i="4"/>
  <c r="K426" i="4"/>
  <c r="J426" i="4"/>
  <c r="I426" i="4"/>
  <c r="H426" i="4"/>
  <c r="L426" i="4" s="1"/>
  <c r="U425" i="4"/>
  <c r="T425" i="4"/>
  <c r="S425" i="4"/>
  <c r="R425" i="4"/>
  <c r="V425" i="4" s="1"/>
  <c r="O425" i="4"/>
  <c r="N425" i="4"/>
  <c r="P425" i="4" s="1"/>
  <c r="L425" i="4"/>
  <c r="K425" i="4"/>
  <c r="J425" i="4"/>
  <c r="I425" i="4"/>
  <c r="H425" i="4"/>
  <c r="U424" i="4"/>
  <c r="T424" i="4"/>
  <c r="S424" i="4"/>
  <c r="R424" i="4"/>
  <c r="O424" i="4"/>
  <c r="P424" i="4" s="1"/>
  <c r="N424" i="4"/>
  <c r="K424" i="4"/>
  <c r="J424" i="4"/>
  <c r="I424" i="4"/>
  <c r="H424" i="4"/>
  <c r="L424" i="4" s="1"/>
  <c r="U417" i="4"/>
  <c r="T417" i="4"/>
  <c r="S417" i="4"/>
  <c r="R417" i="4"/>
  <c r="P417" i="4"/>
  <c r="O417" i="4"/>
  <c r="N417" i="4"/>
  <c r="K417" i="4"/>
  <c r="J417" i="4"/>
  <c r="I417" i="4"/>
  <c r="H417" i="4"/>
  <c r="L417" i="4" s="1"/>
  <c r="U416" i="4"/>
  <c r="T416" i="4"/>
  <c r="S416" i="4"/>
  <c r="R416" i="4"/>
  <c r="O416" i="4"/>
  <c r="P416" i="4" s="1"/>
  <c r="N416" i="4"/>
  <c r="L416" i="4"/>
  <c r="K416" i="4"/>
  <c r="J416" i="4"/>
  <c r="I416" i="4"/>
  <c r="H416" i="4"/>
  <c r="U415" i="4"/>
  <c r="T415" i="4"/>
  <c r="S415" i="4"/>
  <c r="R415" i="4"/>
  <c r="P415" i="4"/>
  <c r="O415" i="4"/>
  <c r="N415" i="4"/>
  <c r="K415" i="4"/>
  <c r="J415" i="4"/>
  <c r="I415" i="4"/>
  <c r="H415" i="4"/>
  <c r="U414" i="4"/>
  <c r="T414" i="4"/>
  <c r="S414" i="4"/>
  <c r="R414" i="4"/>
  <c r="O414" i="4"/>
  <c r="N414" i="4"/>
  <c r="K414" i="4"/>
  <c r="L414" i="4" s="1"/>
  <c r="J414" i="4"/>
  <c r="I414" i="4"/>
  <c r="H414" i="4"/>
  <c r="U413" i="4"/>
  <c r="T413" i="4"/>
  <c r="S413" i="4"/>
  <c r="R413" i="4"/>
  <c r="O413" i="4"/>
  <c r="P413" i="4" s="1"/>
  <c r="N413" i="4"/>
  <c r="K413" i="4"/>
  <c r="J413" i="4"/>
  <c r="I413" i="4"/>
  <c r="H413" i="4"/>
  <c r="U412" i="4"/>
  <c r="T412" i="4"/>
  <c r="S412" i="4"/>
  <c r="R412" i="4"/>
  <c r="O412" i="4"/>
  <c r="N412" i="4"/>
  <c r="P412" i="4" s="1"/>
  <c r="K412" i="4"/>
  <c r="J412" i="4"/>
  <c r="I412" i="4"/>
  <c r="H412" i="4"/>
  <c r="L412" i="4" s="1"/>
  <c r="U411" i="4"/>
  <c r="T411" i="4"/>
  <c r="S411" i="4"/>
  <c r="R411" i="4"/>
  <c r="O411" i="4"/>
  <c r="N411" i="4"/>
  <c r="P411" i="4" s="1"/>
  <c r="K411" i="4"/>
  <c r="J411" i="4"/>
  <c r="I411" i="4"/>
  <c r="H411" i="4"/>
  <c r="U410" i="4"/>
  <c r="T410" i="4"/>
  <c r="S410" i="4"/>
  <c r="R410" i="4"/>
  <c r="O410" i="4"/>
  <c r="N410" i="4"/>
  <c r="P410" i="4" s="1"/>
  <c r="K410" i="4"/>
  <c r="J410" i="4"/>
  <c r="I410" i="4"/>
  <c r="H410" i="4"/>
  <c r="U409" i="4"/>
  <c r="T409" i="4"/>
  <c r="S409" i="4"/>
  <c r="R409" i="4"/>
  <c r="V409" i="4" s="1"/>
  <c r="O409" i="4"/>
  <c r="N409" i="4"/>
  <c r="P409" i="4" s="1"/>
  <c r="K409" i="4"/>
  <c r="J409" i="4"/>
  <c r="I409" i="4"/>
  <c r="H409" i="4"/>
  <c r="L409" i="4" s="1"/>
  <c r="U408" i="4"/>
  <c r="T408" i="4"/>
  <c r="S408" i="4"/>
  <c r="R408" i="4"/>
  <c r="O408" i="4"/>
  <c r="N408" i="4"/>
  <c r="P408" i="4" s="1"/>
  <c r="L408" i="4"/>
  <c r="K408" i="4"/>
  <c r="J408" i="4"/>
  <c r="I408" i="4"/>
  <c r="H408" i="4"/>
  <c r="U407" i="4"/>
  <c r="T407" i="4"/>
  <c r="S407" i="4"/>
  <c r="R407" i="4"/>
  <c r="O407" i="4"/>
  <c r="N407" i="4"/>
  <c r="P407" i="4" s="1"/>
  <c r="K407" i="4"/>
  <c r="J407" i="4"/>
  <c r="I407" i="4"/>
  <c r="H407" i="4"/>
  <c r="U406" i="4"/>
  <c r="T406" i="4"/>
  <c r="S406" i="4"/>
  <c r="R406" i="4"/>
  <c r="O406" i="4"/>
  <c r="N406" i="4"/>
  <c r="P406" i="4" s="1"/>
  <c r="K406" i="4"/>
  <c r="J406" i="4"/>
  <c r="I406" i="4"/>
  <c r="H406" i="4"/>
  <c r="U405" i="4"/>
  <c r="T405" i="4"/>
  <c r="S405" i="4"/>
  <c r="R405" i="4"/>
  <c r="O405" i="4"/>
  <c r="N405" i="4"/>
  <c r="K405" i="4"/>
  <c r="J405" i="4"/>
  <c r="I405" i="4"/>
  <c r="H405" i="4"/>
  <c r="U404" i="4"/>
  <c r="T404" i="4"/>
  <c r="S404" i="4"/>
  <c r="R404" i="4"/>
  <c r="O404" i="4"/>
  <c r="N404" i="4"/>
  <c r="K404" i="4"/>
  <c r="J404" i="4"/>
  <c r="I404" i="4"/>
  <c r="H404" i="4"/>
  <c r="U403" i="4"/>
  <c r="T403" i="4"/>
  <c r="S403" i="4"/>
  <c r="R403" i="4"/>
  <c r="O403" i="4"/>
  <c r="N403" i="4"/>
  <c r="K403" i="4"/>
  <c r="J403" i="4"/>
  <c r="I403" i="4"/>
  <c r="H403" i="4"/>
  <c r="L403" i="4" s="1"/>
  <c r="U402" i="4"/>
  <c r="T402" i="4"/>
  <c r="S402" i="4"/>
  <c r="R402" i="4"/>
  <c r="O402" i="4"/>
  <c r="N402" i="4"/>
  <c r="P402" i="4" s="1"/>
  <c r="K402" i="4"/>
  <c r="J402" i="4"/>
  <c r="I402" i="4"/>
  <c r="H402" i="4"/>
  <c r="U401" i="4"/>
  <c r="T401" i="4"/>
  <c r="S401" i="4"/>
  <c r="R401" i="4"/>
  <c r="V401" i="4" s="1"/>
  <c r="P401" i="4"/>
  <c r="O401" i="4"/>
  <c r="N401" i="4"/>
  <c r="K401" i="4"/>
  <c r="J401" i="4"/>
  <c r="I401" i="4"/>
  <c r="H401" i="4"/>
  <c r="L401" i="4" s="1"/>
  <c r="U400" i="4"/>
  <c r="T400" i="4"/>
  <c r="S400" i="4"/>
  <c r="R400" i="4"/>
  <c r="O400" i="4"/>
  <c r="N400" i="4"/>
  <c r="P400" i="4" s="1"/>
  <c r="K400" i="4"/>
  <c r="L400" i="4" s="1"/>
  <c r="J400" i="4"/>
  <c r="I400" i="4"/>
  <c r="H400" i="4"/>
  <c r="U399" i="4"/>
  <c r="T399" i="4"/>
  <c r="S399" i="4"/>
  <c r="R399" i="4"/>
  <c r="P399" i="4"/>
  <c r="O399" i="4"/>
  <c r="N399" i="4"/>
  <c r="K399" i="4"/>
  <c r="J399" i="4"/>
  <c r="I399" i="4"/>
  <c r="H399" i="4"/>
  <c r="U398" i="4"/>
  <c r="T398" i="4"/>
  <c r="S398" i="4"/>
  <c r="R398" i="4"/>
  <c r="O398" i="4"/>
  <c r="N398" i="4"/>
  <c r="K398" i="4"/>
  <c r="J398" i="4"/>
  <c r="I398" i="4"/>
  <c r="H398" i="4"/>
  <c r="U397" i="4"/>
  <c r="T397" i="4"/>
  <c r="S397" i="4"/>
  <c r="R397" i="4"/>
  <c r="O397" i="4"/>
  <c r="P397" i="4" s="1"/>
  <c r="N397" i="4"/>
  <c r="K397" i="4"/>
  <c r="J397" i="4"/>
  <c r="I397" i="4"/>
  <c r="H397" i="4"/>
  <c r="U396" i="4"/>
  <c r="T396" i="4"/>
  <c r="S396" i="4"/>
  <c r="R396" i="4"/>
  <c r="O396" i="4"/>
  <c r="N396" i="4"/>
  <c r="P396" i="4" s="1"/>
  <c r="K396" i="4"/>
  <c r="J396" i="4"/>
  <c r="I396" i="4"/>
  <c r="H396" i="4"/>
  <c r="U389" i="4"/>
  <c r="T389" i="4"/>
  <c r="S389" i="4"/>
  <c r="R389" i="4"/>
  <c r="O389" i="4"/>
  <c r="N389" i="4"/>
  <c r="K389" i="4"/>
  <c r="L389" i="4" s="1"/>
  <c r="J389" i="4"/>
  <c r="I389" i="4"/>
  <c r="H389" i="4"/>
  <c r="U388" i="4"/>
  <c r="T388" i="4"/>
  <c r="S388" i="4"/>
  <c r="R388" i="4"/>
  <c r="O388" i="4"/>
  <c r="P388" i="4" s="1"/>
  <c r="N388" i="4"/>
  <c r="K388" i="4"/>
  <c r="J388" i="4"/>
  <c r="I388" i="4"/>
  <c r="H388" i="4"/>
  <c r="U387" i="4"/>
  <c r="T387" i="4"/>
  <c r="S387" i="4"/>
  <c r="R387" i="4"/>
  <c r="O387" i="4"/>
  <c r="N387" i="4"/>
  <c r="P387" i="4" s="1"/>
  <c r="K387" i="4"/>
  <c r="J387" i="4"/>
  <c r="I387" i="4"/>
  <c r="H387" i="4"/>
  <c r="U386" i="4"/>
  <c r="T386" i="4"/>
  <c r="S386" i="4"/>
  <c r="R386" i="4"/>
  <c r="O386" i="4"/>
  <c r="N386" i="4"/>
  <c r="P386" i="4" s="1"/>
  <c r="K386" i="4"/>
  <c r="J386" i="4"/>
  <c r="I386" i="4"/>
  <c r="H386" i="4"/>
  <c r="U385" i="4"/>
  <c r="T385" i="4"/>
  <c r="S385" i="4"/>
  <c r="R385" i="4"/>
  <c r="O385" i="4"/>
  <c r="N385" i="4"/>
  <c r="P385" i="4" s="1"/>
  <c r="K385" i="4"/>
  <c r="J385" i="4"/>
  <c r="I385" i="4"/>
  <c r="H385" i="4"/>
  <c r="U384" i="4"/>
  <c r="T384" i="4"/>
  <c r="S384" i="4"/>
  <c r="R384" i="4"/>
  <c r="O384" i="4"/>
  <c r="N384" i="4"/>
  <c r="P384" i="4" s="1"/>
  <c r="K384" i="4"/>
  <c r="J384" i="4"/>
  <c r="I384" i="4"/>
  <c r="H384" i="4"/>
  <c r="L384" i="4" s="1"/>
  <c r="U383" i="4"/>
  <c r="T383" i="4"/>
  <c r="S383" i="4"/>
  <c r="R383" i="4"/>
  <c r="P383" i="4"/>
  <c r="O383" i="4"/>
  <c r="N383" i="4"/>
  <c r="L383" i="4"/>
  <c r="K383" i="4"/>
  <c r="J383" i="4"/>
  <c r="I383" i="4"/>
  <c r="H383" i="4"/>
  <c r="U382" i="4"/>
  <c r="T382" i="4"/>
  <c r="S382" i="4"/>
  <c r="R382" i="4"/>
  <c r="O382" i="4"/>
  <c r="P382" i="4" s="1"/>
  <c r="N382" i="4"/>
  <c r="K382" i="4"/>
  <c r="J382" i="4"/>
  <c r="I382" i="4"/>
  <c r="H382" i="4"/>
  <c r="U381" i="4"/>
  <c r="T381" i="4"/>
  <c r="S381" i="4"/>
  <c r="R381" i="4"/>
  <c r="O381" i="4"/>
  <c r="N381" i="4"/>
  <c r="L381" i="4"/>
  <c r="K381" i="4"/>
  <c r="J381" i="4"/>
  <c r="I381" i="4"/>
  <c r="H381" i="4"/>
  <c r="U380" i="4"/>
  <c r="T380" i="4"/>
  <c r="S380" i="4"/>
  <c r="R380" i="4"/>
  <c r="O380" i="4"/>
  <c r="N380" i="4"/>
  <c r="K380" i="4"/>
  <c r="J380" i="4"/>
  <c r="I380" i="4"/>
  <c r="H380" i="4"/>
  <c r="U379" i="4"/>
  <c r="T379" i="4"/>
  <c r="S379" i="4"/>
  <c r="R379" i="4"/>
  <c r="O379" i="4"/>
  <c r="N379" i="4"/>
  <c r="K379" i="4"/>
  <c r="J379" i="4"/>
  <c r="I379" i="4"/>
  <c r="H379" i="4"/>
  <c r="L379" i="4" s="1"/>
  <c r="U378" i="4"/>
  <c r="T378" i="4"/>
  <c r="S378" i="4"/>
  <c r="R378" i="4"/>
  <c r="O378" i="4"/>
  <c r="N378" i="4"/>
  <c r="P378" i="4" s="1"/>
  <c r="K378" i="4"/>
  <c r="J378" i="4"/>
  <c r="L378" i="4" s="1"/>
  <c r="I378" i="4"/>
  <c r="H378" i="4"/>
  <c r="U377" i="4"/>
  <c r="T377" i="4"/>
  <c r="S377" i="4"/>
  <c r="R377" i="4"/>
  <c r="O377" i="4"/>
  <c r="N377" i="4"/>
  <c r="P377" i="4" s="1"/>
  <c r="K377" i="4"/>
  <c r="J377" i="4"/>
  <c r="I377" i="4"/>
  <c r="H377" i="4"/>
  <c r="U376" i="4"/>
  <c r="T376" i="4"/>
  <c r="S376" i="4"/>
  <c r="R376" i="4"/>
  <c r="O376" i="4"/>
  <c r="P376" i="4" s="1"/>
  <c r="N376" i="4"/>
  <c r="K376" i="4"/>
  <c r="J376" i="4"/>
  <c r="I376" i="4"/>
  <c r="H376" i="4"/>
  <c r="L376" i="4" s="1"/>
  <c r="U375" i="4"/>
  <c r="T375" i="4"/>
  <c r="S375" i="4"/>
  <c r="R375" i="4"/>
  <c r="O375" i="4"/>
  <c r="N375" i="4"/>
  <c r="P375" i="4" s="1"/>
  <c r="K375" i="4"/>
  <c r="J375" i="4"/>
  <c r="I375" i="4"/>
  <c r="L375" i="4" s="1"/>
  <c r="H375" i="4"/>
  <c r="U374" i="4"/>
  <c r="T374" i="4"/>
  <c r="S374" i="4"/>
  <c r="R374" i="4"/>
  <c r="O374" i="4"/>
  <c r="N374" i="4"/>
  <c r="K374" i="4"/>
  <c r="J374" i="4"/>
  <c r="I374" i="4"/>
  <c r="H374" i="4"/>
  <c r="U373" i="4"/>
  <c r="T373" i="4"/>
  <c r="S373" i="4"/>
  <c r="R373" i="4"/>
  <c r="O373" i="4"/>
  <c r="N373" i="4"/>
  <c r="K373" i="4"/>
  <c r="J373" i="4"/>
  <c r="I373" i="4"/>
  <c r="H373" i="4"/>
  <c r="U372" i="4"/>
  <c r="T372" i="4"/>
  <c r="S372" i="4"/>
  <c r="R372" i="4"/>
  <c r="O372" i="4"/>
  <c r="P372" i="4" s="1"/>
  <c r="N372" i="4"/>
  <c r="K372" i="4"/>
  <c r="J372" i="4"/>
  <c r="I372" i="4"/>
  <c r="H372" i="4"/>
  <c r="U371" i="4"/>
  <c r="T371" i="4"/>
  <c r="S371" i="4"/>
  <c r="R371" i="4"/>
  <c r="O371" i="4"/>
  <c r="N371" i="4"/>
  <c r="K371" i="4"/>
  <c r="J371" i="4"/>
  <c r="I371" i="4"/>
  <c r="H371" i="4"/>
  <c r="U370" i="4"/>
  <c r="T370" i="4"/>
  <c r="S370" i="4"/>
  <c r="R370" i="4"/>
  <c r="O370" i="4"/>
  <c r="N370" i="4"/>
  <c r="P370" i="4" s="1"/>
  <c r="K370" i="4"/>
  <c r="J370" i="4"/>
  <c r="I370" i="4"/>
  <c r="H370" i="4"/>
  <c r="U369" i="4"/>
  <c r="T369" i="4"/>
  <c r="S369" i="4"/>
  <c r="R369" i="4"/>
  <c r="O369" i="4"/>
  <c r="N369" i="4"/>
  <c r="P369" i="4" s="1"/>
  <c r="K369" i="4"/>
  <c r="J369" i="4"/>
  <c r="I369" i="4"/>
  <c r="H369" i="4"/>
  <c r="U368" i="4"/>
  <c r="T368" i="4"/>
  <c r="S368" i="4"/>
  <c r="R368" i="4"/>
  <c r="O368" i="4"/>
  <c r="N368" i="4"/>
  <c r="P368" i="4" s="1"/>
  <c r="K368" i="4"/>
  <c r="J368" i="4"/>
  <c r="I368" i="4"/>
  <c r="H368" i="4"/>
  <c r="L368" i="4" s="1"/>
  <c r="U361" i="4"/>
  <c r="T361" i="4"/>
  <c r="V361" i="4" s="1"/>
  <c r="S361" i="4"/>
  <c r="R361" i="4"/>
  <c r="O361" i="4"/>
  <c r="N361" i="4"/>
  <c r="K361" i="4"/>
  <c r="J361" i="4"/>
  <c r="I361" i="4"/>
  <c r="H361" i="4"/>
  <c r="L361" i="4" s="1"/>
  <c r="U360" i="4"/>
  <c r="T360" i="4"/>
  <c r="S360" i="4"/>
  <c r="R360" i="4"/>
  <c r="O360" i="4"/>
  <c r="N360" i="4"/>
  <c r="P360" i="4" s="1"/>
  <c r="K360" i="4"/>
  <c r="J360" i="4"/>
  <c r="I360" i="4"/>
  <c r="H360" i="4"/>
  <c r="U359" i="4"/>
  <c r="T359" i="4"/>
  <c r="S359" i="4"/>
  <c r="R359" i="4"/>
  <c r="P359" i="4"/>
  <c r="O359" i="4"/>
  <c r="N359" i="4"/>
  <c r="L359" i="4"/>
  <c r="K359" i="4"/>
  <c r="J359" i="4"/>
  <c r="I359" i="4"/>
  <c r="H359" i="4"/>
  <c r="U358" i="4"/>
  <c r="T358" i="4"/>
  <c r="S358" i="4"/>
  <c r="R358" i="4"/>
  <c r="O358" i="4"/>
  <c r="N358" i="4"/>
  <c r="P358" i="4" s="1"/>
  <c r="K358" i="4"/>
  <c r="J358" i="4"/>
  <c r="I358" i="4"/>
  <c r="H358" i="4"/>
  <c r="L358" i="4" s="1"/>
  <c r="U357" i="4"/>
  <c r="T357" i="4"/>
  <c r="S357" i="4"/>
  <c r="R357" i="4"/>
  <c r="O357" i="4"/>
  <c r="P357" i="4" s="1"/>
  <c r="N357" i="4"/>
  <c r="K357" i="4"/>
  <c r="J357" i="4"/>
  <c r="I357" i="4"/>
  <c r="H357" i="4"/>
  <c r="U356" i="4"/>
  <c r="T356" i="4"/>
  <c r="S356" i="4"/>
  <c r="R356" i="4"/>
  <c r="O356" i="4"/>
  <c r="N356" i="4"/>
  <c r="K356" i="4"/>
  <c r="J356" i="4"/>
  <c r="I356" i="4"/>
  <c r="H356" i="4"/>
  <c r="U355" i="4"/>
  <c r="T355" i="4"/>
  <c r="S355" i="4"/>
  <c r="R355" i="4"/>
  <c r="O355" i="4"/>
  <c r="P355" i="4" s="1"/>
  <c r="N355" i="4"/>
  <c r="K355" i="4"/>
  <c r="J355" i="4"/>
  <c r="I355" i="4"/>
  <c r="H355" i="4"/>
  <c r="U354" i="4"/>
  <c r="T354" i="4"/>
  <c r="S354" i="4"/>
  <c r="R354" i="4"/>
  <c r="O354" i="4"/>
  <c r="N354" i="4"/>
  <c r="K354" i="4"/>
  <c r="J354" i="4"/>
  <c r="I354" i="4"/>
  <c r="H354" i="4"/>
  <c r="U353" i="4"/>
  <c r="T353" i="4"/>
  <c r="S353" i="4"/>
  <c r="R353" i="4"/>
  <c r="O353" i="4"/>
  <c r="N353" i="4"/>
  <c r="K353" i="4"/>
  <c r="J353" i="4"/>
  <c r="I353" i="4"/>
  <c r="H353" i="4"/>
  <c r="U352" i="4"/>
  <c r="T352" i="4"/>
  <c r="S352" i="4"/>
  <c r="R352" i="4"/>
  <c r="P352" i="4"/>
  <c r="O352" i="4"/>
  <c r="N352" i="4"/>
  <c r="K352" i="4"/>
  <c r="J352" i="4"/>
  <c r="I352" i="4"/>
  <c r="H352" i="4"/>
  <c r="L352" i="4" s="1"/>
  <c r="U351" i="4"/>
  <c r="T351" i="4"/>
  <c r="V351" i="4" s="1"/>
  <c r="S351" i="4"/>
  <c r="R351" i="4"/>
  <c r="O351" i="4"/>
  <c r="N351" i="4"/>
  <c r="P351" i="4" s="1"/>
  <c r="K351" i="4"/>
  <c r="J351" i="4"/>
  <c r="L351" i="4" s="1"/>
  <c r="I351" i="4"/>
  <c r="H351" i="4"/>
  <c r="U350" i="4"/>
  <c r="T350" i="4"/>
  <c r="S350" i="4"/>
  <c r="R350" i="4"/>
  <c r="P350" i="4"/>
  <c r="O350" i="4"/>
  <c r="N350" i="4"/>
  <c r="K350" i="4"/>
  <c r="J350" i="4"/>
  <c r="I350" i="4"/>
  <c r="H350" i="4"/>
  <c r="L350" i="4" s="1"/>
  <c r="U349" i="4"/>
  <c r="T349" i="4"/>
  <c r="S349" i="4"/>
  <c r="R349" i="4"/>
  <c r="O349" i="4"/>
  <c r="P349" i="4" s="1"/>
  <c r="N349" i="4"/>
  <c r="K349" i="4"/>
  <c r="J349" i="4"/>
  <c r="I349" i="4"/>
  <c r="H349" i="4"/>
  <c r="U348" i="4"/>
  <c r="T348" i="4"/>
  <c r="S348" i="4"/>
  <c r="R348" i="4"/>
  <c r="O348" i="4"/>
  <c r="N348" i="4"/>
  <c r="L348" i="4"/>
  <c r="K348" i="4"/>
  <c r="J348" i="4"/>
  <c r="I348" i="4"/>
  <c r="H348" i="4"/>
  <c r="U347" i="4"/>
  <c r="T347" i="4"/>
  <c r="S347" i="4"/>
  <c r="R347" i="4"/>
  <c r="O347" i="4"/>
  <c r="P347" i="4" s="1"/>
  <c r="N347" i="4"/>
  <c r="K347" i="4"/>
  <c r="J347" i="4"/>
  <c r="I347" i="4"/>
  <c r="H347" i="4"/>
  <c r="L347" i="4" s="1"/>
  <c r="U346" i="4"/>
  <c r="T346" i="4"/>
  <c r="S346" i="4"/>
  <c r="R346" i="4"/>
  <c r="O346" i="4"/>
  <c r="N346" i="4"/>
  <c r="P346" i="4" s="1"/>
  <c r="K346" i="4"/>
  <c r="J346" i="4"/>
  <c r="I346" i="4"/>
  <c r="H346" i="4"/>
  <c r="U345" i="4"/>
  <c r="T345" i="4"/>
  <c r="S345" i="4"/>
  <c r="R345" i="4"/>
  <c r="O345" i="4"/>
  <c r="N345" i="4"/>
  <c r="P345" i="4" s="1"/>
  <c r="K345" i="4"/>
  <c r="J345" i="4"/>
  <c r="I345" i="4"/>
  <c r="H345" i="4"/>
  <c r="U344" i="4"/>
  <c r="T344" i="4"/>
  <c r="S344" i="4"/>
  <c r="R344" i="4"/>
  <c r="O344" i="4"/>
  <c r="N344" i="4"/>
  <c r="P344" i="4" s="1"/>
  <c r="K344" i="4"/>
  <c r="J344" i="4"/>
  <c r="I344" i="4"/>
  <c r="H344" i="4"/>
  <c r="U343" i="4"/>
  <c r="V343" i="4" s="1"/>
  <c r="T343" i="4"/>
  <c r="S343" i="4"/>
  <c r="R343" i="4"/>
  <c r="O343" i="4"/>
  <c r="N343" i="4"/>
  <c r="P343" i="4" s="1"/>
  <c r="K343" i="4"/>
  <c r="J343" i="4"/>
  <c r="I343" i="4"/>
  <c r="H343" i="4"/>
  <c r="L343" i="4" s="1"/>
  <c r="U342" i="4"/>
  <c r="T342" i="4"/>
  <c r="S342" i="4"/>
  <c r="R342" i="4"/>
  <c r="P342" i="4"/>
  <c r="O342" i="4"/>
  <c r="N342" i="4"/>
  <c r="L342" i="4"/>
  <c r="K342" i="4"/>
  <c r="J342" i="4"/>
  <c r="I342" i="4"/>
  <c r="H342" i="4"/>
  <c r="U341" i="4"/>
  <c r="T341" i="4"/>
  <c r="S341" i="4"/>
  <c r="R341" i="4"/>
  <c r="O341" i="4"/>
  <c r="P341" i="4" s="1"/>
  <c r="N341" i="4"/>
  <c r="K341" i="4"/>
  <c r="J341" i="4"/>
  <c r="I341" i="4"/>
  <c r="H341" i="4"/>
  <c r="U340" i="4"/>
  <c r="T340" i="4"/>
  <c r="S340" i="4"/>
  <c r="R340" i="4"/>
  <c r="O340" i="4"/>
  <c r="N340" i="4"/>
  <c r="K340" i="4"/>
  <c r="L340" i="4" s="1"/>
  <c r="J340" i="4"/>
  <c r="I340" i="4"/>
  <c r="H340" i="4"/>
  <c r="U333" i="4"/>
  <c r="T333" i="4"/>
  <c r="S333" i="4"/>
  <c r="R333" i="4"/>
  <c r="P333" i="4"/>
  <c r="O333" i="4"/>
  <c r="N333" i="4"/>
  <c r="K333" i="4"/>
  <c r="J333" i="4"/>
  <c r="L333" i="4" s="1"/>
  <c r="I333" i="4"/>
  <c r="H333" i="4"/>
  <c r="U332" i="4"/>
  <c r="T332" i="4"/>
  <c r="S332" i="4"/>
  <c r="R332" i="4"/>
  <c r="O332" i="4"/>
  <c r="N332" i="4"/>
  <c r="K332" i="4"/>
  <c r="J332" i="4"/>
  <c r="I332" i="4"/>
  <c r="H332" i="4"/>
  <c r="U331" i="4"/>
  <c r="T331" i="4"/>
  <c r="S331" i="4"/>
  <c r="R331" i="4"/>
  <c r="O331" i="4"/>
  <c r="N331" i="4"/>
  <c r="P331" i="4" s="1"/>
  <c r="K331" i="4"/>
  <c r="L331" i="4" s="1"/>
  <c r="J331" i="4"/>
  <c r="I331" i="4"/>
  <c r="H331" i="4"/>
  <c r="U330" i="4"/>
  <c r="T330" i="4"/>
  <c r="S330" i="4"/>
  <c r="R330" i="4"/>
  <c r="O330" i="4"/>
  <c r="N330" i="4"/>
  <c r="K330" i="4"/>
  <c r="J330" i="4"/>
  <c r="I330" i="4"/>
  <c r="H330" i="4"/>
  <c r="L330" i="4" s="1"/>
  <c r="U329" i="4"/>
  <c r="T329" i="4"/>
  <c r="S329" i="4"/>
  <c r="R329" i="4"/>
  <c r="P329" i="4"/>
  <c r="O329" i="4"/>
  <c r="N329" i="4"/>
  <c r="K329" i="4"/>
  <c r="J329" i="4"/>
  <c r="I329" i="4"/>
  <c r="H329" i="4"/>
  <c r="L329" i="4" s="1"/>
  <c r="U328" i="4"/>
  <c r="T328" i="4"/>
  <c r="S328" i="4"/>
  <c r="R328" i="4"/>
  <c r="O328" i="4"/>
  <c r="N328" i="4"/>
  <c r="K328" i="4"/>
  <c r="J328" i="4"/>
  <c r="I328" i="4"/>
  <c r="H328" i="4"/>
  <c r="L328" i="4" s="1"/>
  <c r="U327" i="4"/>
  <c r="T327" i="4"/>
  <c r="S327" i="4"/>
  <c r="R327" i="4"/>
  <c r="O327" i="4"/>
  <c r="N327" i="4"/>
  <c r="K327" i="4"/>
  <c r="J327" i="4"/>
  <c r="I327" i="4"/>
  <c r="H327" i="4"/>
  <c r="U326" i="4"/>
  <c r="T326" i="4"/>
  <c r="S326" i="4"/>
  <c r="R326" i="4"/>
  <c r="P326" i="4"/>
  <c r="O326" i="4"/>
  <c r="N326" i="4"/>
  <c r="K326" i="4"/>
  <c r="J326" i="4"/>
  <c r="I326" i="4"/>
  <c r="H326" i="4"/>
  <c r="U325" i="4"/>
  <c r="T325" i="4"/>
  <c r="S325" i="4"/>
  <c r="R325" i="4"/>
  <c r="P325" i="4"/>
  <c r="O325" i="4"/>
  <c r="N325" i="4"/>
  <c r="L325" i="4"/>
  <c r="K325" i="4"/>
  <c r="J325" i="4"/>
  <c r="I325" i="4"/>
  <c r="H325" i="4"/>
  <c r="U324" i="4"/>
  <c r="T324" i="4"/>
  <c r="S324" i="4"/>
  <c r="R324" i="4"/>
  <c r="O324" i="4"/>
  <c r="P324" i="4" s="1"/>
  <c r="N324" i="4"/>
  <c r="K324" i="4"/>
  <c r="J324" i="4"/>
  <c r="I324" i="4"/>
  <c r="H324" i="4"/>
  <c r="U323" i="4"/>
  <c r="T323" i="4"/>
  <c r="S323" i="4"/>
  <c r="R323" i="4"/>
  <c r="O323" i="4"/>
  <c r="N323" i="4"/>
  <c r="K323" i="4"/>
  <c r="J323" i="4"/>
  <c r="I323" i="4"/>
  <c r="H323" i="4"/>
  <c r="U322" i="4"/>
  <c r="T322" i="4"/>
  <c r="S322" i="4"/>
  <c r="R322" i="4"/>
  <c r="O322" i="4"/>
  <c r="P322" i="4" s="1"/>
  <c r="N322" i="4"/>
  <c r="K322" i="4"/>
  <c r="J322" i="4"/>
  <c r="I322" i="4"/>
  <c r="H322" i="4"/>
  <c r="U321" i="4"/>
  <c r="T321" i="4"/>
  <c r="S321" i="4"/>
  <c r="R321" i="4"/>
  <c r="O321" i="4"/>
  <c r="N321" i="4"/>
  <c r="P321" i="4" s="1"/>
  <c r="K321" i="4"/>
  <c r="J321" i="4"/>
  <c r="I321" i="4"/>
  <c r="H321" i="4"/>
  <c r="L321" i="4" s="1"/>
  <c r="U320" i="4"/>
  <c r="T320" i="4"/>
  <c r="S320" i="4"/>
  <c r="R320" i="4"/>
  <c r="O320" i="4"/>
  <c r="N320" i="4"/>
  <c r="K320" i="4"/>
  <c r="J320" i="4"/>
  <c r="I320" i="4"/>
  <c r="H320" i="4"/>
  <c r="U319" i="4"/>
  <c r="T319" i="4"/>
  <c r="S319" i="4"/>
  <c r="R319" i="4"/>
  <c r="O319" i="4"/>
  <c r="N319" i="4"/>
  <c r="P319" i="4" s="1"/>
  <c r="K319" i="4"/>
  <c r="J319" i="4"/>
  <c r="I319" i="4"/>
  <c r="H319" i="4"/>
  <c r="U318" i="4"/>
  <c r="T318" i="4"/>
  <c r="S318" i="4"/>
  <c r="R318" i="4"/>
  <c r="O318" i="4"/>
  <c r="N318" i="4"/>
  <c r="P318" i="4" s="1"/>
  <c r="K318" i="4"/>
  <c r="J318" i="4"/>
  <c r="I318" i="4"/>
  <c r="H318" i="4"/>
  <c r="U317" i="4"/>
  <c r="T317" i="4"/>
  <c r="S317" i="4"/>
  <c r="R317" i="4"/>
  <c r="O317" i="4"/>
  <c r="P317" i="4" s="1"/>
  <c r="N317" i="4"/>
  <c r="K317" i="4"/>
  <c r="J317" i="4"/>
  <c r="I317" i="4"/>
  <c r="H317" i="4"/>
  <c r="L317" i="4" s="1"/>
  <c r="U316" i="4"/>
  <c r="T316" i="4"/>
  <c r="S316" i="4"/>
  <c r="R316" i="4"/>
  <c r="O316" i="4"/>
  <c r="P316" i="4" s="1"/>
  <c r="N316" i="4"/>
  <c r="K316" i="4"/>
  <c r="J316" i="4"/>
  <c r="I316" i="4"/>
  <c r="H316" i="4"/>
  <c r="U315" i="4"/>
  <c r="T315" i="4"/>
  <c r="S315" i="4"/>
  <c r="R315" i="4"/>
  <c r="O315" i="4"/>
  <c r="N315" i="4"/>
  <c r="P315" i="4" s="1"/>
  <c r="K315" i="4"/>
  <c r="J315" i="4"/>
  <c r="I315" i="4"/>
  <c r="H315" i="4"/>
  <c r="U314" i="4"/>
  <c r="T314" i="4"/>
  <c r="S314" i="4"/>
  <c r="R314" i="4"/>
  <c r="O314" i="4"/>
  <c r="N314" i="4"/>
  <c r="K314" i="4"/>
  <c r="J314" i="4"/>
  <c r="I314" i="4"/>
  <c r="H314" i="4"/>
  <c r="U313" i="4"/>
  <c r="T313" i="4"/>
  <c r="S313" i="4"/>
  <c r="R313" i="4"/>
  <c r="O313" i="4"/>
  <c r="N313" i="4"/>
  <c r="P313" i="4" s="1"/>
  <c r="K313" i="4"/>
  <c r="J313" i="4"/>
  <c r="I313" i="4"/>
  <c r="H313" i="4"/>
  <c r="U312" i="4"/>
  <c r="T312" i="4"/>
  <c r="S312" i="4"/>
  <c r="R312" i="4"/>
  <c r="O312" i="4"/>
  <c r="N312" i="4"/>
  <c r="K312" i="4"/>
  <c r="J312" i="4"/>
  <c r="I312" i="4"/>
  <c r="H312" i="4"/>
  <c r="U305" i="4"/>
  <c r="T305" i="4"/>
  <c r="S305" i="4"/>
  <c r="R305" i="4"/>
  <c r="O305" i="4"/>
  <c r="N305" i="4"/>
  <c r="K305" i="4"/>
  <c r="J305" i="4"/>
  <c r="I305" i="4"/>
  <c r="H305" i="4"/>
  <c r="U304" i="4"/>
  <c r="T304" i="4"/>
  <c r="S304" i="4"/>
  <c r="R304" i="4"/>
  <c r="O304" i="4"/>
  <c r="N304" i="4"/>
  <c r="P304" i="4" s="1"/>
  <c r="K304" i="4"/>
  <c r="J304" i="4"/>
  <c r="I304" i="4"/>
  <c r="H304" i="4"/>
  <c r="L304" i="4" s="1"/>
  <c r="U303" i="4"/>
  <c r="T303" i="4"/>
  <c r="S303" i="4"/>
  <c r="R303" i="4"/>
  <c r="O303" i="4"/>
  <c r="N303" i="4"/>
  <c r="P303" i="4" s="1"/>
  <c r="K303" i="4"/>
  <c r="J303" i="4"/>
  <c r="I303" i="4"/>
  <c r="H303" i="4"/>
  <c r="U302" i="4"/>
  <c r="T302" i="4"/>
  <c r="S302" i="4"/>
  <c r="R302" i="4"/>
  <c r="O302" i="4"/>
  <c r="N302" i="4"/>
  <c r="P302" i="4" s="1"/>
  <c r="K302" i="4"/>
  <c r="J302" i="4"/>
  <c r="I302" i="4"/>
  <c r="H302" i="4"/>
  <c r="U301" i="4"/>
  <c r="T301" i="4"/>
  <c r="S301" i="4"/>
  <c r="R301" i="4"/>
  <c r="P301" i="4"/>
  <c r="O301" i="4"/>
  <c r="N301" i="4"/>
  <c r="K301" i="4"/>
  <c r="J301" i="4"/>
  <c r="I301" i="4"/>
  <c r="H301" i="4"/>
  <c r="U300" i="4"/>
  <c r="T300" i="4"/>
  <c r="S300" i="4"/>
  <c r="R300" i="4"/>
  <c r="P300" i="4"/>
  <c r="O300" i="4"/>
  <c r="N300" i="4"/>
  <c r="K300" i="4"/>
  <c r="J300" i="4"/>
  <c r="I300" i="4"/>
  <c r="H300" i="4"/>
  <c r="L300" i="4" s="1"/>
  <c r="U299" i="4"/>
  <c r="T299" i="4"/>
  <c r="S299" i="4"/>
  <c r="R299" i="4"/>
  <c r="P299" i="4"/>
  <c r="O299" i="4"/>
  <c r="N299" i="4"/>
  <c r="K299" i="4"/>
  <c r="J299" i="4"/>
  <c r="I299" i="4"/>
  <c r="H299" i="4"/>
  <c r="U298" i="4"/>
  <c r="T298" i="4"/>
  <c r="S298" i="4"/>
  <c r="R298" i="4"/>
  <c r="O298" i="4"/>
  <c r="N298" i="4"/>
  <c r="P298" i="4" s="1"/>
  <c r="K298" i="4"/>
  <c r="J298" i="4"/>
  <c r="I298" i="4"/>
  <c r="H298" i="4"/>
  <c r="U297" i="4"/>
  <c r="T297" i="4"/>
  <c r="S297" i="4"/>
  <c r="R297" i="4"/>
  <c r="O297" i="4"/>
  <c r="P297" i="4" s="1"/>
  <c r="N297" i="4"/>
  <c r="K297" i="4"/>
  <c r="J297" i="4"/>
  <c r="I297" i="4"/>
  <c r="H297" i="4"/>
  <c r="U296" i="4"/>
  <c r="T296" i="4"/>
  <c r="S296" i="4"/>
  <c r="R296" i="4"/>
  <c r="O296" i="4"/>
  <c r="N296" i="4"/>
  <c r="P296" i="4" s="1"/>
  <c r="K296" i="4"/>
  <c r="J296" i="4"/>
  <c r="I296" i="4"/>
  <c r="H296" i="4"/>
  <c r="U295" i="4"/>
  <c r="T295" i="4"/>
  <c r="S295" i="4"/>
  <c r="R295" i="4"/>
  <c r="O295" i="4"/>
  <c r="N295" i="4"/>
  <c r="K295" i="4"/>
  <c r="J295" i="4"/>
  <c r="I295" i="4"/>
  <c r="H295" i="4"/>
  <c r="U294" i="4"/>
  <c r="T294" i="4"/>
  <c r="S294" i="4"/>
  <c r="R294" i="4"/>
  <c r="O294" i="4"/>
  <c r="N294" i="4"/>
  <c r="K294" i="4"/>
  <c r="J294" i="4"/>
  <c r="I294" i="4"/>
  <c r="H294" i="4"/>
  <c r="U293" i="4"/>
  <c r="T293" i="4"/>
  <c r="S293" i="4"/>
  <c r="R293" i="4"/>
  <c r="O293" i="4"/>
  <c r="N293" i="4"/>
  <c r="P293" i="4" s="1"/>
  <c r="K293" i="4"/>
  <c r="J293" i="4"/>
  <c r="I293" i="4"/>
  <c r="H293" i="4"/>
  <c r="U292" i="4"/>
  <c r="T292" i="4"/>
  <c r="S292" i="4"/>
  <c r="R292" i="4"/>
  <c r="V292" i="4" s="1"/>
  <c r="P292" i="4"/>
  <c r="O292" i="4"/>
  <c r="N292" i="4"/>
  <c r="K292" i="4"/>
  <c r="J292" i="4"/>
  <c r="I292" i="4"/>
  <c r="H292" i="4"/>
  <c r="L292" i="4" s="1"/>
  <c r="U291" i="4"/>
  <c r="T291" i="4"/>
  <c r="S291" i="4"/>
  <c r="R291" i="4"/>
  <c r="P291" i="4"/>
  <c r="O291" i="4"/>
  <c r="N291" i="4"/>
  <c r="K291" i="4"/>
  <c r="J291" i="4"/>
  <c r="I291" i="4"/>
  <c r="H291" i="4"/>
  <c r="U290" i="4"/>
  <c r="T290" i="4"/>
  <c r="S290" i="4"/>
  <c r="R290" i="4"/>
  <c r="O290" i="4"/>
  <c r="N290" i="4"/>
  <c r="K290" i="4"/>
  <c r="J290" i="4"/>
  <c r="I290" i="4"/>
  <c r="H290" i="4"/>
  <c r="U289" i="4"/>
  <c r="T289" i="4"/>
  <c r="S289" i="4"/>
  <c r="R289" i="4"/>
  <c r="O289" i="4"/>
  <c r="N289" i="4"/>
  <c r="K289" i="4"/>
  <c r="J289" i="4"/>
  <c r="I289" i="4"/>
  <c r="H289" i="4"/>
  <c r="U288" i="4"/>
  <c r="T288" i="4"/>
  <c r="S288" i="4"/>
  <c r="R288" i="4"/>
  <c r="P288" i="4"/>
  <c r="O288" i="4"/>
  <c r="N288" i="4"/>
  <c r="K288" i="4"/>
  <c r="J288" i="4"/>
  <c r="I288" i="4"/>
  <c r="H288" i="4"/>
  <c r="U287" i="4"/>
  <c r="T287" i="4"/>
  <c r="S287" i="4"/>
  <c r="R287" i="4"/>
  <c r="O287" i="4"/>
  <c r="N287" i="4"/>
  <c r="P287" i="4" s="1"/>
  <c r="K287" i="4"/>
  <c r="J287" i="4"/>
  <c r="I287" i="4"/>
  <c r="H287" i="4"/>
  <c r="U286" i="4"/>
  <c r="T286" i="4"/>
  <c r="S286" i="4"/>
  <c r="R286" i="4"/>
  <c r="O286" i="4"/>
  <c r="N286" i="4"/>
  <c r="K286" i="4"/>
  <c r="J286" i="4"/>
  <c r="I286" i="4"/>
  <c r="H286" i="4"/>
  <c r="U285" i="4"/>
  <c r="T285" i="4"/>
  <c r="S285" i="4"/>
  <c r="R285" i="4"/>
  <c r="P285" i="4"/>
  <c r="O285" i="4"/>
  <c r="N285" i="4"/>
  <c r="K285" i="4"/>
  <c r="J285" i="4"/>
  <c r="I285" i="4"/>
  <c r="H285" i="4"/>
  <c r="U284" i="4"/>
  <c r="T284" i="4"/>
  <c r="V284" i="4" s="1"/>
  <c r="S284" i="4"/>
  <c r="R284" i="4"/>
  <c r="O284" i="4"/>
  <c r="N284" i="4"/>
  <c r="P284" i="4" s="1"/>
  <c r="K284" i="4"/>
  <c r="J284" i="4"/>
  <c r="L284" i="4" s="1"/>
  <c r="I284" i="4"/>
  <c r="H284" i="4"/>
  <c r="U277" i="4"/>
  <c r="T277" i="4"/>
  <c r="S277" i="4"/>
  <c r="R277" i="4"/>
  <c r="O277" i="4"/>
  <c r="N277" i="4"/>
  <c r="K277" i="4"/>
  <c r="J277" i="4"/>
  <c r="I277" i="4"/>
  <c r="H277" i="4"/>
  <c r="U276" i="4"/>
  <c r="T276" i="4"/>
  <c r="S276" i="4"/>
  <c r="R276" i="4"/>
  <c r="P276" i="4"/>
  <c r="O276" i="4"/>
  <c r="N276" i="4"/>
  <c r="K276" i="4"/>
  <c r="J276" i="4"/>
  <c r="L276" i="4" s="1"/>
  <c r="I276" i="4"/>
  <c r="H276" i="4"/>
  <c r="U275" i="4"/>
  <c r="T275" i="4"/>
  <c r="S275" i="4"/>
  <c r="R275" i="4"/>
  <c r="O275" i="4"/>
  <c r="N275" i="4"/>
  <c r="P275" i="4" s="1"/>
  <c r="L275" i="4"/>
  <c r="K275" i="4"/>
  <c r="J275" i="4"/>
  <c r="I275" i="4"/>
  <c r="H275" i="4"/>
  <c r="U274" i="4"/>
  <c r="T274" i="4"/>
  <c r="S274" i="4"/>
  <c r="R274" i="4"/>
  <c r="O274" i="4"/>
  <c r="N274" i="4"/>
  <c r="P274" i="4" s="1"/>
  <c r="K274" i="4"/>
  <c r="J274" i="4"/>
  <c r="I274" i="4"/>
  <c r="H274" i="4"/>
  <c r="U273" i="4"/>
  <c r="T273" i="4"/>
  <c r="S273" i="4"/>
  <c r="R273" i="4"/>
  <c r="O273" i="4"/>
  <c r="N273" i="4"/>
  <c r="K273" i="4"/>
  <c r="J273" i="4"/>
  <c r="I273" i="4"/>
  <c r="H273" i="4"/>
  <c r="U272" i="4"/>
  <c r="T272" i="4"/>
  <c r="S272" i="4"/>
  <c r="R272" i="4"/>
  <c r="O272" i="4"/>
  <c r="N272" i="4"/>
  <c r="K272" i="4"/>
  <c r="J272" i="4"/>
  <c r="I272" i="4"/>
  <c r="H272" i="4"/>
  <c r="U271" i="4"/>
  <c r="T271" i="4"/>
  <c r="S271" i="4"/>
  <c r="R271" i="4"/>
  <c r="P271" i="4"/>
  <c r="O271" i="4"/>
  <c r="N271" i="4"/>
  <c r="K271" i="4"/>
  <c r="J271" i="4"/>
  <c r="I271" i="4"/>
  <c r="H271" i="4"/>
  <c r="L271" i="4" s="1"/>
  <c r="U270" i="4"/>
  <c r="T270" i="4"/>
  <c r="S270" i="4"/>
  <c r="R270" i="4"/>
  <c r="O270" i="4"/>
  <c r="N270" i="4"/>
  <c r="K270" i="4"/>
  <c r="J270" i="4"/>
  <c r="I270" i="4"/>
  <c r="H270" i="4"/>
  <c r="U269" i="4"/>
  <c r="T269" i="4"/>
  <c r="S269" i="4"/>
  <c r="R269" i="4"/>
  <c r="O269" i="4"/>
  <c r="N269" i="4"/>
  <c r="P269" i="4" s="1"/>
  <c r="K269" i="4"/>
  <c r="J269" i="4"/>
  <c r="I269" i="4"/>
  <c r="H269" i="4"/>
  <c r="U268" i="4"/>
  <c r="T268" i="4"/>
  <c r="S268" i="4"/>
  <c r="R268" i="4"/>
  <c r="O268" i="4"/>
  <c r="P268" i="4" s="1"/>
  <c r="N268" i="4"/>
  <c r="K268" i="4"/>
  <c r="J268" i="4"/>
  <c r="I268" i="4"/>
  <c r="H268" i="4"/>
  <c r="U267" i="4"/>
  <c r="T267" i="4"/>
  <c r="S267" i="4"/>
  <c r="R267" i="4"/>
  <c r="P267" i="4"/>
  <c r="O267" i="4"/>
  <c r="N267" i="4"/>
  <c r="K267" i="4"/>
  <c r="J267" i="4"/>
  <c r="I267" i="4"/>
  <c r="H267" i="4"/>
  <c r="L267" i="4" s="1"/>
  <c r="U266" i="4"/>
  <c r="T266" i="4"/>
  <c r="S266" i="4"/>
  <c r="R266" i="4"/>
  <c r="O266" i="4"/>
  <c r="P266" i="4" s="1"/>
  <c r="N266" i="4"/>
  <c r="K266" i="4"/>
  <c r="J266" i="4"/>
  <c r="I266" i="4"/>
  <c r="H266" i="4"/>
  <c r="U265" i="4"/>
  <c r="T265" i="4"/>
  <c r="S265" i="4"/>
  <c r="R265" i="4"/>
  <c r="O265" i="4"/>
  <c r="N265" i="4"/>
  <c r="K265" i="4"/>
  <c r="J265" i="4"/>
  <c r="I265" i="4"/>
  <c r="H265" i="4"/>
  <c r="U264" i="4"/>
  <c r="T264" i="4"/>
  <c r="S264" i="4"/>
  <c r="R264" i="4"/>
  <c r="O264" i="4"/>
  <c r="P264" i="4" s="1"/>
  <c r="N264" i="4"/>
  <c r="K264" i="4"/>
  <c r="J264" i="4"/>
  <c r="I264" i="4"/>
  <c r="H264" i="4"/>
  <c r="U263" i="4"/>
  <c r="T263" i="4"/>
  <c r="S263" i="4"/>
  <c r="R263" i="4"/>
  <c r="O263" i="4"/>
  <c r="N263" i="4"/>
  <c r="P263" i="4" s="1"/>
  <c r="K263" i="4"/>
  <c r="J263" i="4"/>
  <c r="I263" i="4"/>
  <c r="H263" i="4"/>
  <c r="U262" i="4"/>
  <c r="T262" i="4"/>
  <c r="S262" i="4"/>
  <c r="R262" i="4"/>
  <c r="O262" i="4"/>
  <c r="N262" i="4"/>
  <c r="P262" i="4" s="1"/>
  <c r="K262" i="4"/>
  <c r="J262" i="4"/>
  <c r="I262" i="4"/>
  <c r="H262" i="4"/>
  <c r="U261" i="4"/>
  <c r="T261" i="4"/>
  <c r="S261" i="4"/>
  <c r="R261" i="4"/>
  <c r="O261" i="4"/>
  <c r="N261" i="4"/>
  <c r="P261" i="4" s="1"/>
  <c r="K261" i="4"/>
  <c r="J261" i="4"/>
  <c r="I261" i="4"/>
  <c r="H261" i="4"/>
  <c r="L261" i="4" s="1"/>
  <c r="U260" i="4"/>
  <c r="T260" i="4"/>
  <c r="S260" i="4"/>
  <c r="R260" i="4"/>
  <c r="O260" i="4"/>
  <c r="N260" i="4"/>
  <c r="P260" i="4" s="1"/>
  <c r="K260" i="4"/>
  <c r="J260" i="4"/>
  <c r="I260" i="4"/>
  <c r="H260" i="4"/>
  <c r="U259" i="4"/>
  <c r="T259" i="4"/>
  <c r="S259" i="4"/>
  <c r="R259" i="4"/>
  <c r="V259" i="4" s="1"/>
  <c r="O259" i="4"/>
  <c r="N259" i="4"/>
  <c r="P259" i="4" s="1"/>
  <c r="K259" i="4"/>
  <c r="J259" i="4"/>
  <c r="I259" i="4"/>
  <c r="H259" i="4"/>
  <c r="L259" i="4" s="1"/>
  <c r="U258" i="4"/>
  <c r="T258" i="4"/>
  <c r="S258" i="4"/>
  <c r="R258" i="4"/>
  <c r="O258" i="4"/>
  <c r="N258" i="4"/>
  <c r="K258" i="4"/>
  <c r="J258" i="4"/>
  <c r="I258" i="4"/>
  <c r="H258" i="4"/>
  <c r="U257" i="4"/>
  <c r="T257" i="4"/>
  <c r="S257" i="4"/>
  <c r="R257" i="4"/>
  <c r="O257" i="4"/>
  <c r="N257" i="4"/>
  <c r="P257" i="4" s="1"/>
  <c r="K257" i="4"/>
  <c r="J257" i="4"/>
  <c r="I257" i="4"/>
  <c r="H257" i="4"/>
  <c r="U256" i="4"/>
  <c r="T256" i="4"/>
  <c r="S256" i="4"/>
  <c r="R256" i="4"/>
  <c r="O256" i="4"/>
  <c r="N256" i="4"/>
  <c r="K256" i="4"/>
  <c r="J256" i="4"/>
  <c r="I256" i="4"/>
  <c r="H256" i="4"/>
  <c r="U249" i="4"/>
  <c r="T249" i="4"/>
  <c r="S249" i="4"/>
  <c r="R249" i="4"/>
  <c r="O249" i="4"/>
  <c r="P249" i="4" s="1"/>
  <c r="N249" i="4"/>
  <c r="K249" i="4"/>
  <c r="J249" i="4"/>
  <c r="I249" i="4"/>
  <c r="H249" i="4"/>
  <c r="L249" i="4" s="1"/>
  <c r="U248" i="4"/>
  <c r="T248" i="4"/>
  <c r="S248" i="4"/>
  <c r="R248" i="4"/>
  <c r="O248" i="4"/>
  <c r="N248" i="4"/>
  <c r="K248" i="4"/>
  <c r="J248" i="4"/>
  <c r="I248" i="4"/>
  <c r="H248" i="4"/>
  <c r="U247" i="4"/>
  <c r="T247" i="4"/>
  <c r="S247" i="4"/>
  <c r="R247" i="4"/>
  <c r="O247" i="4"/>
  <c r="N247" i="4"/>
  <c r="K247" i="4"/>
  <c r="J247" i="4"/>
  <c r="I247" i="4"/>
  <c r="H247" i="4"/>
  <c r="U246" i="4"/>
  <c r="T246" i="4"/>
  <c r="S246" i="4"/>
  <c r="R246" i="4"/>
  <c r="O246" i="4"/>
  <c r="N246" i="4"/>
  <c r="P246" i="4" s="1"/>
  <c r="K246" i="4"/>
  <c r="J246" i="4"/>
  <c r="I246" i="4"/>
  <c r="H246" i="4"/>
  <c r="L246" i="4" s="1"/>
  <c r="U245" i="4"/>
  <c r="T245" i="4"/>
  <c r="S245" i="4"/>
  <c r="R245" i="4"/>
  <c r="O245" i="4"/>
  <c r="N245" i="4"/>
  <c r="P245" i="4" s="1"/>
  <c r="K245" i="4"/>
  <c r="J245" i="4"/>
  <c r="I245" i="4"/>
  <c r="H245" i="4"/>
  <c r="U244" i="4"/>
  <c r="T244" i="4"/>
  <c r="S244" i="4"/>
  <c r="R244" i="4"/>
  <c r="O244" i="4"/>
  <c r="N244" i="4"/>
  <c r="P244" i="4" s="1"/>
  <c r="K244" i="4"/>
  <c r="J244" i="4"/>
  <c r="I244" i="4"/>
  <c r="H244" i="4"/>
  <c r="U243" i="4"/>
  <c r="T243" i="4"/>
  <c r="S243" i="4"/>
  <c r="R243" i="4"/>
  <c r="P243" i="4"/>
  <c r="O243" i="4"/>
  <c r="N243" i="4"/>
  <c r="K243" i="4"/>
  <c r="J243" i="4"/>
  <c r="I243" i="4"/>
  <c r="H243" i="4"/>
  <c r="U242" i="4"/>
  <c r="V242" i="4" s="1"/>
  <c r="T242" i="4"/>
  <c r="S242" i="4"/>
  <c r="R242" i="4"/>
  <c r="O242" i="4"/>
  <c r="P242" i="4" s="1"/>
  <c r="N242" i="4"/>
  <c r="K242" i="4"/>
  <c r="L242" i="4" s="1"/>
  <c r="J242" i="4"/>
  <c r="I242" i="4"/>
  <c r="H242" i="4"/>
  <c r="U241" i="4"/>
  <c r="T241" i="4"/>
  <c r="S241" i="4"/>
  <c r="R241" i="4"/>
  <c r="O241" i="4"/>
  <c r="P241" i="4" s="1"/>
  <c r="N241" i="4"/>
  <c r="K241" i="4"/>
  <c r="J241" i="4"/>
  <c r="I241" i="4"/>
  <c r="H241" i="4"/>
  <c r="U240" i="4"/>
  <c r="T240" i="4"/>
  <c r="S240" i="4"/>
  <c r="R240" i="4"/>
  <c r="O240" i="4"/>
  <c r="N240" i="4"/>
  <c r="K240" i="4"/>
  <c r="J240" i="4"/>
  <c r="I240" i="4"/>
  <c r="H240" i="4"/>
  <c r="U239" i="4"/>
  <c r="T239" i="4"/>
  <c r="S239" i="4"/>
  <c r="R239" i="4"/>
  <c r="O239" i="4"/>
  <c r="N239" i="4"/>
  <c r="K239" i="4"/>
  <c r="J239" i="4"/>
  <c r="I239" i="4"/>
  <c r="H239" i="4"/>
  <c r="U238" i="4"/>
  <c r="T238" i="4"/>
  <c r="S238" i="4"/>
  <c r="R238" i="4"/>
  <c r="O238" i="4"/>
  <c r="N238" i="4"/>
  <c r="P238" i="4" s="1"/>
  <c r="K238" i="4"/>
  <c r="J238" i="4"/>
  <c r="I238" i="4"/>
  <c r="H238" i="4"/>
  <c r="U237" i="4"/>
  <c r="T237" i="4"/>
  <c r="S237" i="4"/>
  <c r="R237" i="4"/>
  <c r="O237" i="4"/>
  <c r="N237" i="4"/>
  <c r="K237" i="4"/>
  <c r="J237" i="4"/>
  <c r="I237" i="4"/>
  <c r="H237" i="4"/>
  <c r="L237" i="4" s="1"/>
  <c r="U236" i="4"/>
  <c r="T236" i="4"/>
  <c r="S236" i="4"/>
  <c r="R236" i="4"/>
  <c r="O236" i="4"/>
  <c r="N236" i="4"/>
  <c r="P236" i="4" s="1"/>
  <c r="K236" i="4"/>
  <c r="J236" i="4"/>
  <c r="I236" i="4"/>
  <c r="H236" i="4"/>
  <c r="U235" i="4"/>
  <c r="T235" i="4"/>
  <c r="S235" i="4"/>
  <c r="R235" i="4"/>
  <c r="O235" i="4"/>
  <c r="N235" i="4"/>
  <c r="K235" i="4"/>
  <c r="J235" i="4"/>
  <c r="I235" i="4"/>
  <c r="H235" i="4"/>
  <c r="U234" i="4"/>
  <c r="T234" i="4"/>
  <c r="S234" i="4"/>
  <c r="R234" i="4"/>
  <c r="P234" i="4"/>
  <c r="O234" i="4"/>
  <c r="N234" i="4"/>
  <c r="K234" i="4"/>
  <c r="L234" i="4" s="1"/>
  <c r="J234" i="4"/>
  <c r="I234" i="4"/>
  <c r="H234" i="4"/>
  <c r="U233" i="4"/>
  <c r="T233" i="4"/>
  <c r="S233" i="4"/>
  <c r="R233" i="4"/>
  <c r="V233" i="4" s="1"/>
  <c r="O233" i="4"/>
  <c r="N233" i="4"/>
  <c r="K233" i="4"/>
  <c r="J233" i="4"/>
  <c r="I233" i="4"/>
  <c r="H233" i="4"/>
  <c r="L233" i="4" s="1"/>
  <c r="U232" i="4"/>
  <c r="T232" i="4"/>
  <c r="S232" i="4"/>
  <c r="R232" i="4"/>
  <c r="O232" i="4"/>
  <c r="N232" i="4"/>
  <c r="P232" i="4" s="1"/>
  <c r="K232" i="4"/>
  <c r="J232" i="4"/>
  <c r="I232" i="4"/>
  <c r="L232" i="4" s="1"/>
  <c r="H232" i="4"/>
  <c r="U231" i="4"/>
  <c r="T231" i="4"/>
  <c r="S231" i="4"/>
  <c r="R231" i="4"/>
  <c r="O231" i="4"/>
  <c r="P231" i="4" s="1"/>
  <c r="N231" i="4"/>
  <c r="K231" i="4"/>
  <c r="J231" i="4"/>
  <c r="I231" i="4"/>
  <c r="H231" i="4"/>
  <c r="U230" i="4"/>
  <c r="T230" i="4"/>
  <c r="S230" i="4"/>
  <c r="R230" i="4"/>
  <c r="P230" i="4"/>
  <c r="O230" i="4"/>
  <c r="N230" i="4"/>
  <c r="K230" i="4"/>
  <c r="J230" i="4"/>
  <c r="I230" i="4"/>
  <c r="H230" i="4"/>
  <c r="U229" i="4"/>
  <c r="T229" i="4"/>
  <c r="S229" i="4"/>
  <c r="R229" i="4"/>
  <c r="O229" i="4"/>
  <c r="N229" i="4"/>
  <c r="P229" i="4" s="1"/>
  <c r="K229" i="4"/>
  <c r="J229" i="4"/>
  <c r="I229" i="4"/>
  <c r="H229" i="4"/>
  <c r="U228" i="4"/>
  <c r="T228" i="4"/>
  <c r="S228" i="4"/>
  <c r="R228" i="4"/>
  <c r="O228" i="4"/>
  <c r="N228" i="4"/>
  <c r="K228" i="4"/>
  <c r="J228" i="4"/>
  <c r="I228" i="4"/>
  <c r="H228" i="4"/>
  <c r="U221" i="4"/>
  <c r="T221" i="4"/>
  <c r="S221" i="4"/>
  <c r="R221" i="4"/>
  <c r="O221" i="4"/>
  <c r="N221" i="4"/>
  <c r="K221" i="4"/>
  <c r="J221" i="4"/>
  <c r="I221" i="4"/>
  <c r="H221" i="4"/>
  <c r="U220" i="4"/>
  <c r="T220" i="4"/>
  <c r="S220" i="4"/>
  <c r="R220" i="4"/>
  <c r="O220" i="4"/>
  <c r="N220" i="4"/>
  <c r="K220" i="4"/>
  <c r="J220" i="4"/>
  <c r="I220" i="4"/>
  <c r="H220" i="4"/>
  <c r="U219" i="4"/>
  <c r="T219" i="4"/>
  <c r="S219" i="4"/>
  <c r="R219" i="4"/>
  <c r="O219" i="4"/>
  <c r="N219" i="4"/>
  <c r="K219" i="4"/>
  <c r="J219" i="4"/>
  <c r="I219" i="4"/>
  <c r="H219" i="4"/>
  <c r="U218" i="4"/>
  <c r="T218" i="4"/>
  <c r="S218" i="4"/>
  <c r="R218" i="4"/>
  <c r="O218" i="4"/>
  <c r="P218" i="4" s="1"/>
  <c r="N218" i="4"/>
  <c r="K218" i="4"/>
  <c r="J218" i="4"/>
  <c r="I218" i="4"/>
  <c r="H218" i="4"/>
  <c r="U217" i="4"/>
  <c r="T217" i="4"/>
  <c r="S217" i="4"/>
  <c r="R217" i="4"/>
  <c r="O217" i="4"/>
  <c r="N217" i="4"/>
  <c r="K217" i="4"/>
  <c r="J217" i="4"/>
  <c r="I217" i="4"/>
  <c r="H217" i="4"/>
  <c r="U216" i="4"/>
  <c r="T216" i="4"/>
  <c r="S216" i="4"/>
  <c r="R216" i="4"/>
  <c r="O216" i="4"/>
  <c r="N216" i="4"/>
  <c r="K216" i="4"/>
  <c r="J216" i="4"/>
  <c r="I216" i="4"/>
  <c r="L216" i="4" s="1"/>
  <c r="H216" i="4"/>
  <c r="U215" i="4"/>
  <c r="T215" i="4"/>
  <c r="S215" i="4"/>
  <c r="R215" i="4"/>
  <c r="O215" i="4"/>
  <c r="N215" i="4"/>
  <c r="K215" i="4"/>
  <c r="J215" i="4"/>
  <c r="I215" i="4"/>
  <c r="H215" i="4"/>
  <c r="U214" i="4"/>
  <c r="T214" i="4"/>
  <c r="S214" i="4"/>
  <c r="R214" i="4"/>
  <c r="O214" i="4"/>
  <c r="P214" i="4" s="1"/>
  <c r="N214" i="4"/>
  <c r="K214" i="4"/>
  <c r="J214" i="4"/>
  <c r="I214" i="4"/>
  <c r="H214" i="4"/>
  <c r="U213" i="4"/>
  <c r="T213" i="4"/>
  <c r="S213" i="4"/>
  <c r="R213" i="4"/>
  <c r="O213" i="4"/>
  <c r="N213" i="4"/>
  <c r="K213" i="4"/>
  <c r="J213" i="4"/>
  <c r="I213" i="4"/>
  <c r="H213" i="4"/>
  <c r="U212" i="4"/>
  <c r="T212" i="4"/>
  <c r="S212" i="4"/>
  <c r="R212" i="4"/>
  <c r="O212" i="4"/>
  <c r="N212" i="4"/>
  <c r="K212" i="4"/>
  <c r="J212" i="4"/>
  <c r="I212" i="4"/>
  <c r="H212" i="4"/>
  <c r="U211" i="4"/>
  <c r="T211" i="4"/>
  <c r="S211" i="4"/>
  <c r="R211" i="4"/>
  <c r="O211" i="4"/>
  <c r="N211" i="4"/>
  <c r="K211" i="4"/>
  <c r="J211" i="4"/>
  <c r="I211" i="4"/>
  <c r="H211" i="4"/>
  <c r="U210" i="4"/>
  <c r="T210" i="4"/>
  <c r="S210" i="4"/>
  <c r="R210" i="4"/>
  <c r="P210" i="4"/>
  <c r="O210" i="4"/>
  <c r="N210" i="4"/>
  <c r="K210" i="4"/>
  <c r="J210" i="4"/>
  <c r="I210" i="4"/>
  <c r="H210" i="4"/>
  <c r="U209" i="4"/>
  <c r="T209" i="4"/>
  <c r="S209" i="4"/>
  <c r="R209" i="4"/>
  <c r="O209" i="4"/>
  <c r="N209" i="4"/>
  <c r="P209" i="4" s="1"/>
  <c r="K209" i="4"/>
  <c r="J209" i="4"/>
  <c r="I209" i="4"/>
  <c r="H209" i="4"/>
  <c r="U208" i="4"/>
  <c r="T208" i="4"/>
  <c r="S208" i="4"/>
  <c r="R208" i="4"/>
  <c r="O208" i="4"/>
  <c r="N208" i="4"/>
  <c r="K208" i="4"/>
  <c r="J208" i="4"/>
  <c r="I208" i="4"/>
  <c r="H208" i="4"/>
  <c r="U207" i="4"/>
  <c r="T207" i="4"/>
  <c r="S207" i="4"/>
  <c r="R207" i="4"/>
  <c r="O207" i="4"/>
  <c r="N207" i="4"/>
  <c r="K207" i="4"/>
  <c r="J207" i="4"/>
  <c r="I207" i="4"/>
  <c r="H207" i="4"/>
  <c r="U206" i="4"/>
  <c r="T206" i="4"/>
  <c r="S206" i="4"/>
  <c r="R206" i="4"/>
  <c r="O206" i="4"/>
  <c r="N206" i="4"/>
  <c r="K206" i="4"/>
  <c r="J206" i="4"/>
  <c r="I206" i="4"/>
  <c r="H206" i="4"/>
  <c r="U205" i="4"/>
  <c r="T205" i="4"/>
  <c r="S205" i="4"/>
  <c r="R205" i="4"/>
  <c r="O205" i="4"/>
  <c r="N205" i="4"/>
  <c r="K205" i="4"/>
  <c r="J205" i="4"/>
  <c r="I205" i="4"/>
  <c r="H205" i="4"/>
  <c r="U204" i="4"/>
  <c r="T204" i="4"/>
  <c r="S204" i="4"/>
  <c r="R204" i="4"/>
  <c r="O204" i="4"/>
  <c r="N204" i="4"/>
  <c r="K204" i="4"/>
  <c r="J204" i="4"/>
  <c r="I204" i="4"/>
  <c r="H204" i="4"/>
  <c r="U203" i="4"/>
  <c r="T203" i="4"/>
  <c r="S203" i="4"/>
  <c r="R203" i="4"/>
  <c r="O203" i="4"/>
  <c r="N203" i="4"/>
  <c r="K203" i="4"/>
  <c r="J203" i="4"/>
  <c r="I203" i="4"/>
  <c r="H203" i="4"/>
  <c r="U202" i="4"/>
  <c r="T202" i="4"/>
  <c r="S202" i="4"/>
  <c r="R202" i="4"/>
  <c r="O202" i="4"/>
  <c r="N202" i="4"/>
  <c r="K202" i="4"/>
  <c r="J202" i="4"/>
  <c r="I202" i="4"/>
  <c r="H202" i="4"/>
  <c r="U201" i="4"/>
  <c r="T201" i="4"/>
  <c r="S201" i="4"/>
  <c r="R201" i="4"/>
  <c r="O201" i="4"/>
  <c r="N201" i="4"/>
  <c r="P201" i="4" s="1"/>
  <c r="K201" i="4"/>
  <c r="J201" i="4"/>
  <c r="I201" i="4"/>
  <c r="H201" i="4"/>
  <c r="U200" i="4"/>
  <c r="T200" i="4"/>
  <c r="S200" i="4"/>
  <c r="R200" i="4"/>
  <c r="O200" i="4"/>
  <c r="N200" i="4"/>
  <c r="K200" i="4"/>
  <c r="J200" i="4"/>
  <c r="I200" i="4"/>
  <c r="H200" i="4"/>
  <c r="U193" i="4"/>
  <c r="T193" i="4"/>
  <c r="S193" i="4"/>
  <c r="R193" i="4"/>
  <c r="O193" i="4"/>
  <c r="N193" i="4"/>
  <c r="P193" i="4" s="1"/>
  <c r="K193" i="4"/>
  <c r="J193" i="4"/>
  <c r="I193" i="4"/>
  <c r="H193" i="4"/>
  <c r="U192" i="4"/>
  <c r="T192" i="4"/>
  <c r="S192" i="4"/>
  <c r="R192" i="4"/>
  <c r="O192" i="4"/>
  <c r="P192" i="4" s="1"/>
  <c r="N192" i="4"/>
  <c r="K192" i="4"/>
  <c r="J192" i="4"/>
  <c r="I192" i="4"/>
  <c r="H192" i="4"/>
  <c r="U191" i="4"/>
  <c r="T191" i="4"/>
  <c r="S191" i="4"/>
  <c r="R191" i="4"/>
  <c r="O191" i="4"/>
  <c r="N191" i="4"/>
  <c r="K191" i="4"/>
  <c r="J191" i="4"/>
  <c r="I191" i="4"/>
  <c r="H191" i="4"/>
  <c r="L191" i="4" s="1"/>
  <c r="U190" i="4"/>
  <c r="T190" i="4"/>
  <c r="S190" i="4"/>
  <c r="R190" i="4"/>
  <c r="O190" i="4"/>
  <c r="N190" i="4"/>
  <c r="P190" i="4" s="1"/>
  <c r="K190" i="4"/>
  <c r="J190" i="4"/>
  <c r="I190" i="4"/>
  <c r="H190" i="4"/>
  <c r="V189" i="4"/>
  <c r="U189" i="4"/>
  <c r="T189" i="4"/>
  <c r="S189" i="4"/>
  <c r="R189" i="4"/>
  <c r="O189" i="4"/>
  <c r="N189" i="4"/>
  <c r="K189" i="4"/>
  <c r="J189" i="4"/>
  <c r="I189" i="4"/>
  <c r="H189" i="4"/>
  <c r="L189" i="4" s="1"/>
  <c r="U188" i="4"/>
  <c r="T188" i="4"/>
  <c r="S188" i="4"/>
  <c r="R188" i="4"/>
  <c r="O188" i="4"/>
  <c r="N188" i="4"/>
  <c r="K188" i="4"/>
  <c r="J188" i="4"/>
  <c r="I188" i="4"/>
  <c r="L188" i="4" s="1"/>
  <c r="H188" i="4"/>
  <c r="U187" i="4"/>
  <c r="T187" i="4"/>
  <c r="S187" i="4"/>
  <c r="R187" i="4"/>
  <c r="O187" i="4"/>
  <c r="N187" i="4"/>
  <c r="K187" i="4"/>
  <c r="J187" i="4"/>
  <c r="I187" i="4"/>
  <c r="H187" i="4"/>
  <c r="U186" i="4"/>
  <c r="T186" i="4"/>
  <c r="S186" i="4"/>
  <c r="R186" i="4"/>
  <c r="O186" i="4"/>
  <c r="N186" i="4"/>
  <c r="K186" i="4"/>
  <c r="J186" i="4"/>
  <c r="I186" i="4"/>
  <c r="H186" i="4"/>
  <c r="U185" i="4"/>
  <c r="T185" i="4"/>
  <c r="S185" i="4"/>
  <c r="R185" i="4"/>
  <c r="O185" i="4"/>
  <c r="N185" i="4"/>
  <c r="P185" i="4" s="1"/>
  <c r="K185" i="4"/>
  <c r="J185" i="4"/>
  <c r="I185" i="4"/>
  <c r="H185" i="4"/>
  <c r="U184" i="4"/>
  <c r="T184" i="4"/>
  <c r="S184" i="4"/>
  <c r="R184" i="4"/>
  <c r="P184" i="4"/>
  <c r="O184" i="4"/>
  <c r="N184" i="4"/>
  <c r="K184" i="4"/>
  <c r="J184" i="4"/>
  <c r="I184" i="4"/>
  <c r="H184" i="4"/>
  <c r="U183" i="4"/>
  <c r="V183" i="4" s="1"/>
  <c r="T183" i="4"/>
  <c r="S183" i="4"/>
  <c r="R183" i="4"/>
  <c r="O183" i="4"/>
  <c r="P183" i="4" s="1"/>
  <c r="N183" i="4"/>
  <c r="K183" i="4"/>
  <c r="J183" i="4"/>
  <c r="L183" i="4" s="1"/>
  <c r="I183" i="4"/>
  <c r="H183" i="4"/>
  <c r="U182" i="4"/>
  <c r="T182" i="4"/>
  <c r="S182" i="4"/>
  <c r="R182" i="4"/>
  <c r="O182" i="4"/>
  <c r="P182" i="4" s="1"/>
  <c r="N182" i="4"/>
  <c r="K182" i="4"/>
  <c r="J182" i="4"/>
  <c r="I182" i="4"/>
  <c r="L182" i="4" s="1"/>
  <c r="H182" i="4"/>
  <c r="U181" i="4"/>
  <c r="T181" i="4"/>
  <c r="S181" i="4"/>
  <c r="R181" i="4"/>
  <c r="O181" i="4"/>
  <c r="N181" i="4"/>
  <c r="P181" i="4" s="1"/>
  <c r="L181" i="4"/>
  <c r="K181" i="4"/>
  <c r="J181" i="4"/>
  <c r="I181" i="4"/>
  <c r="H181" i="4"/>
  <c r="U180" i="4"/>
  <c r="T180" i="4"/>
  <c r="S180" i="4"/>
  <c r="R180" i="4"/>
  <c r="O180" i="4"/>
  <c r="N180" i="4"/>
  <c r="P180" i="4" s="1"/>
  <c r="K180" i="4"/>
  <c r="J180" i="4"/>
  <c r="I180" i="4"/>
  <c r="H180" i="4"/>
  <c r="U179" i="4"/>
  <c r="T179" i="4"/>
  <c r="S179" i="4"/>
  <c r="R179" i="4"/>
  <c r="O179" i="4"/>
  <c r="N179" i="4"/>
  <c r="K179" i="4"/>
  <c r="J179" i="4"/>
  <c r="I179" i="4"/>
  <c r="H179" i="4"/>
  <c r="L179" i="4" s="1"/>
  <c r="U178" i="4"/>
  <c r="T178" i="4"/>
  <c r="S178" i="4"/>
  <c r="R178" i="4"/>
  <c r="O178" i="4"/>
  <c r="N178" i="4"/>
  <c r="K178" i="4"/>
  <c r="J178" i="4"/>
  <c r="I178" i="4"/>
  <c r="H178" i="4"/>
  <c r="U177" i="4"/>
  <c r="T177" i="4"/>
  <c r="S177" i="4"/>
  <c r="R177" i="4"/>
  <c r="O177" i="4"/>
  <c r="N177" i="4"/>
  <c r="P177" i="4" s="1"/>
  <c r="K177" i="4"/>
  <c r="J177" i="4"/>
  <c r="I177" i="4"/>
  <c r="H177" i="4"/>
  <c r="U176" i="4"/>
  <c r="T176" i="4"/>
  <c r="S176" i="4"/>
  <c r="R176" i="4"/>
  <c r="V176" i="4" s="1"/>
  <c r="O176" i="4"/>
  <c r="N176" i="4"/>
  <c r="P176" i="4" s="1"/>
  <c r="K176" i="4"/>
  <c r="J176" i="4"/>
  <c r="I176" i="4"/>
  <c r="H176" i="4"/>
  <c r="V175" i="4"/>
  <c r="U175" i="4"/>
  <c r="T175" i="4"/>
  <c r="S175" i="4"/>
  <c r="R175" i="4"/>
  <c r="O175" i="4"/>
  <c r="P175" i="4" s="1"/>
  <c r="N175" i="4"/>
  <c r="K175" i="4"/>
  <c r="J175" i="4"/>
  <c r="I175" i="4"/>
  <c r="H175" i="4"/>
  <c r="L175" i="4" s="1"/>
  <c r="U174" i="4"/>
  <c r="T174" i="4"/>
  <c r="S174" i="4"/>
  <c r="R174" i="4"/>
  <c r="P174" i="4"/>
  <c r="O174" i="4"/>
  <c r="N174" i="4"/>
  <c r="K174" i="4"/>
  <c r="J174" i="4"/>
  <c r="I174" i="4"/>
  <c r="H174" i="4"/>
  <c r="U173" i="4"/>
  <c r="T173" i="4"/>
  <c r="S173" i="4"/>
  <c r="R173" i="4"/>
  <c r="O173" i="4"/>
  <c r="N173" i="4"/>
  <c r="K173" i="4"/>
  <c r="J173" i="4"/>
  <c r="I173" i="4"/>
  <c r="H173" i="4"/>
  <c r="L173" i="4" s="1"/>
  <c r="U172" i="4"/>
  <c r="T172" i="4"/>
  <c r="S172" i="4"/>
  <c r="R172" i="4"/>
  <c r="O172" i="4"/>
  <c r="N172" i="4"/>
  <c r="P172" i="4" s="1"/>
  <c r="K172" i="4"/>
  <c r="J172" i="4"/>
  <c r="I172" i="4"/>
  <c r="H172" i="4"/>
  <c r="U165" i="4"/>
  <c r="T165" i="4"/>
  <c r="S165" i="4"/>
  <c r="R165" i="4"/>
  <c r="O165" i="4"/>
  <c r="N165" i="4"/>
  <c r="P165" i="4" s="1"/>
  <c r="K165" i="4"/>
  <c r="J165" i="4"/>
  <c r="I165" i="4"/>
  <c r="H165" i="4"/>
  <c r="U164" i="4"/>
  <c r="T164" i="4"/>
  <c r="S164" i="4"/>
  <c r="V164" i="4" s="1"/>
  <c r="R164" i="4"/>
  <c r="O164" i="4"/>
  <c r="N164" i="4"/>
  <c r="P164" i="4" s="1"/>
  <c r="K164" i="4"/>
  <c r="J164" i="4"/>
  <c r="I164" i="4"/>
  <c r="H164" i="4"/>
  <c r="L164" i="4" s="1"/>
  <c r="U163" i="4"/>
  <c r="T163" i="4"/>
  <c r="S163" i="4"/>
  <c r="R163" i="4"/>
  <c r="O163" i="4"/>
  <c r="N163" i="4"/>
  <c r="K163" i="4"/>
  <c r="J163" i="4"/>
  <c r="I163" i="4"/>
  <c r="H163" i="4"/>
  <c r="U162" i="4"/>
  <c r="T162" i="4"/>
  <c r="S162" i="4"/>
  <c r="R162" i="4"/>
  <c r="O162" i="4"/>
  <c r="N162" i="4"/>
  <c r="K162" i="4"/>
  <c r="J162" i="4"/>
  <c r="I162" i="4"/>
  <c r="H162" i="4"/>
  <c r="U161" i="4"/>
  <c r="T161" i="4"/>
  <c r="S161" i="4"/>
  <c r="R161" i="4"/>
  <c r="O161" i="4"/>
  <c r="N161" i="4"/>
  <c r="K161" i="4"/>
  <c r="J161" i="4"/>
  <c r="I161" i="4"/>
  <c r="H161" i="4"/>
  <c r="L161" i="4" s="1"/>
  <c r="U160" i="4"/>
  <c r="T160" i="4"/>
  <c r="S160" i="4"/>
  <c r="R160" i="4"/>
  <c r="O160" i="4"/>
  <c r="N160" i="4"/>
  <c r="P160" i="4" s="1"/>
  <c r="K160" i="4"/>
  <c r="J160" i="4"/>
  <c r="I160" i="4"/>
  <c r="H160" i="4"/>
  <c r="U159" i="4"/>
  <c r="T159" i="4"/>
  <c r="S159" i="4"/>
  <c r="R159" i="4"/>
  <c r="O159" i="4"/>
  <c r="N159" i="4"/>
  <c r="P159" i="4" s="1"/>
  <c r="K159" i="4"/>
  <c r="J159" i="4"/>
  <c r="I159" i="4"/>
  <c r="H159" i="4"/>
  <c r="U158" i="4"/>
  <c r="T158" i="4"/>
  <c r="S158" i="4"/>
  <c r="R158" i="4"/>
  <c r="V158" i="4" s="1"/>
  <c r="O158" i="4"/>
  <c r="P158" i="4" s="1"/>
  <c r="N158" i="4"/>
  <c r="K158" i="4"/>
  <c r="J158" i="4"/>
  <c r="I158" i="4"/>
  <c r="H158" i="4"/>
  <c r="L158" i="4" s="1"/>
  <c r="U157" i="4"/>
  <c r="T157" i="4"/>
  <c r="S157" i="4"/>
  <c r="R157" i="4"/>
  <c r="O157" i="4"/>
  <c r="N157" i="4"/>
  <c r="P157" i="4" s="1"/>
  <c r="K157" i="4"/>
  <c r="J157" i="4"/>
  <c r="I157" i="4"/>
  <c r="H157" i="4"/>
  <c r="U156" i="4"/>
  <c r="T156" i="4"/>
  <c r="S156" i="4"/>
  <c r="R156" i="4"/>
  <c r="V156" i="4" s="1"/>
  <c r="O156" i="4"/>
  <c r="N156" i="4"/>
  <c r="P156" i="4" s="1"/>
  <c r="K156" i="4"/>
  <c r="J156" i="4"/>
  <c r="I156" i="4"/>
  <c r="H156" i="4"/>
  <c r="U155" i="4"/>
  <c r="T155" i="4"/>
  <c r="S155" i="4"/>
  <c r="R155" i="4"/>
  <c r="O155" i="4"/>
  <c r="N155" i="4"/>
  <c r="K155" i="4"/>
  <c r="J155" i="4"/>
  <c r="I155" i="4"/>
  <c r="H155" i="4"/>
  <c r="U154" i="4"/>
  <c r="T154" i="4"/>
  <c r="S154" i="4"/>
  <c r="R154" i="4"/>
  <c r="O154" i="4"/>
  <c r="P154" i="4" s="1"/>
  <c r="N154" i="4"/>
  <c r="K154" i="4"/>
  <c r="J154" i="4"/>
  <c r="I154" i="4"/>
  <c r="H154" i="4"/>
  <c r="L154" i="4" s="1"/>
  <c r="U153" i="4"/>
  <c r="T153" i="4"/>
  <c r="S153" i="4"/>
  <c r="R153" i="4"/>
  <c r="O153" i="4"/>
  <c r="N153" i="4"/>
  <c r="P153" i="4" s="1"/>
  <c r="K153" i="4"/>
  <c r="J153" i="4"/>
  <c r="I153" i="4"/>
  <c r="H153" i="4"/>
  <c r="U152" i="4"/>
  <c r="T152" i="4"/>
  <c r="S152" i="4"/>
  <c r="R152" i="4"/>
  <c r="O152" i="4"/>
  <c r="N152" i="4"/>
  <c r="P152" i="4" s="1"/>
  <c r="K152" i="4"/>
  <c r="J152" i="4"/>
  <c r="I152" i="4"/>
  <c r="H152" i="4"/>
  <c r="U151" i="4"/>
  <c r="T151" i="4"/>
  <c r="S151" i="4"/>
  <c r="R151" i="4"/>
  <c r="P151" i="4"/>
  <c r="O151" i="4"/>
  <c r="N151" i="4"/>
  <c r="K151" i="4"/>
  <c r="J151" i="4"/>
  <c r="I151" i="4"/>
  <c r="H151" i="4"/>
  <c r="U150" i="4"/>
  <c r="T150" i="4"/>
  <c r="S150" i="4"/>
  <c r="R150" i="4"/>
  <c r="O150" i="4"/>
  <c r="P150" i="4" s="1"/>
  <c r="N150" i="4"/>
  <c r="K150" i="4"/>
  <c r="J150" i="4"/>
  <c r="I150" i="4"/>
  <c r="H150" i="4"/>
  <c r="L150" i="4" s="1"/>
  <c r="U149" i="4"/>
  <c r="T149" i="4"/>
  <c r="S149" i="4"/>
  <c r="R149" i="4"/>
  <c r="O149" i="4"/>
  <c r="N149" i="4"/>
  <c r="P149" i="4" s="1"/>
  <c r="K149" i="4"/>
  <c r="J149" i="4"/>
  <c r="I149" i="4"/>
  <c r="H149" i="4"/>
  <c r="U148" i="4"/>
  <c r="T148" i="4"/>
  <c r="S148" i="4"/>
  <c r="R148" i="4"/>
  <c r="O148" i="4"/>
  <c r="N148" i="4"/>
  <c r="K148" i="4"/>
  <c r="J148" i="4"/>
  <c r="I148" i="4"/>
  <c r="H148" i="4"/>
  <c r="U147" i="4"/>
  <c r="T147" i="4"/>
  <c r="S147" i="4"/>
  <c r="R147" i="4"/>
  <c r="O147" i="4"/>
  <c r="N147" i="4"/>
  <c r="P147" i="4" s="1"/>
  <c r="K147" i="4"/>
  <c r="J147" i="4"/>
  <c r="I147" i="4"/>
  <c r="H147" i="4"/>
  <c r="L147" i="4" s="1"/>
  <c r="U146" i="4"/>
  <c r="T146" i="4"/>
  <c r="S146" i="4"/>
  <c r="R146" i="4"/>
  <c r="O146" i="4"/>
  <c r="P146" i="4" s="1"/>
  <c r="N146" i="4"/>
  <c r="K146" i="4"/>
  <c r="J146" i="4"/>
  <c r="I146" i="4"/>
  <c r="H146" i="4"/>
  <c r="U145" i="4"/>
  <c r="T145" i="4"/>
  <c r="S145" i="4"/>
  <c r="R145" i="4"/>
  <c r="O145" i="4"/>
  <c r="N145" i="4"/>
  <c r="P145" i="4" s="1"/>
  <c r="K145" i="4"/>
  <c r="J145" i="4"/>
  <c r="I145" i="4"/>
  <c r="H145" i="4"/>
  <c r="L145" i="4" s="1"/>
  <c r="U144" i="4"/>
  <c r="T144" i="4"/>
  <c r="S144" i="4"/>
  <c r="R144" i="4"/>
  <c r="O144" i="4"/>
  <c r="N144" i="4"/>
  <c r="K144" i="4"/>
  <c r="J144" i="4"/>
  <c r="I144" i="4"/>
  <c r="H144" i="4"/>
  <c r="U137" i="4"/>
  <c r="T137" i="4"/>
  <c r="S137" i="4"/>
  <c r="R137" i="4"/>
  <c r="O137" i="4"/>
  <c r="P137" i="4" s="1"/>
  <c r="N137" i="4"/>
  <c r="K137" i="4"/>
  <c r="J137" i="4"/>
  <c r="I137" i="4"/>
  <c r="H137" i="4"/>
  <c r="L137" i="4" s="1"/>
  <c r="U136" i="4"/>
  <c r="T136" i="4"/>
  <c r="S136" i="4"/>
  <c r="R136" i="4"/>
  <c r="O136" i="4"/>
  <c r="N136" i="4"/>
  <c r="P136" i="4" s="1"/>
  <c r="K136" i="4"/>
  <c r="J136" i="4"/>
  <c r="I136" i="4"/>
  <c r="H136" i="4"/>
  <c r="U135" i="4"/>
  <c r="T135" i="4"/>
  <c r="S135" i="4"/>
  <c r="R135" i="4"/>
  <c r="O135" i="4"/>
  <c r="N135" i="4"/>
  <c r="P135" i="4" s="1"/>
  <c r="K135" i="4"/>
  <c r="J135" i="4"/>
  <c r="I135" i="4"/>
  <c r="H135" i="4"/>
  <c r="U134" i="4"/>
  <c r="T134" i="4"/>
  <c r="S134" i="4"/>
  <c r="R134" i="4"/>
  <c r="P134" i="4"/>
  <c r="O134" i="4"/>
  <c r="N134" i="4"/>
  <c r="K134" i="4"/>
  <c r="J134" i="4"/>
  <c r="I134" i="4"/>
  <c r="H134" i="4"/>
  <c r="L134" i="4" s="1"/>
  <c r="U133" i="4"/>
  <c r="T133" i="4"/>
  <c r="S133" i="4"/>
  <c r="R133" i="4"/>
  <c r="O133" i="4"/>
  <c r="P133" i="4" s="1"/>
  <c r="N133" i="4"/>
  <c r="K133" i="4"/>
  <c r="J133" i="4"/>
  <c r="I133" i="4"/>
  <c r="H133" i="4"/>
  <c r="L133" i="4" s="1"/>
  <c r="U132" i="4"/>
  <c r="T132" i="4"/>
  <c r="S132" i="4"/>
  <c r="R132" i="4"/>
  <c r="O132" i="4"/>
  <c r="P132" i="4" s="1"/>
  <c r="N132" i="4"/>
  <c r="K132" i="4"/>
  <c r="J132" i="4"/>
  <c r="I132" i="4"/>
  <c r="H132" i="4"/>
  <c r="U131" i="4"/>
  <c r="T131" i="4"/>
  <c r="S131" i="4"/>
  <c r="R131" i="4"/>
  <c r="O131" i="4"/>
  <c r="N131" i="4"/>
  <c r="K131" i="4"/>
  <c r="J131" i="4"/>
  <c r="I131" i="4"/>
  <c r="H131" i="4"/>
  <c r="L131" i="4" s="1"/>
  <c r="U130" i="4"/>
  <c r="T130" i="4"/>
  <c r="S130" i="4"/>
  <c r="R130" i="4"/>
  <c r="O130" i="4"/>
  <c r="N130" i="4"/>
  <c r="P130" i="4" s="1"/>
  <c r="K130" i="4"/>
  <c r="J130" i="4"/>
  <c r="I130" i="4"/>
  <c r="H130" i="4"/>
  <c r="U129" i="4"/>
  <c r="T129" i="4"/>
  <c r="S129" i="4"/>
  <c r="R129" i="4"/>
  <c r="O129" i="4"/>
  <c r="N129" i="4"/>
  <c r="K129" i="4"/>
  <c r="J129" i="4"/>
  <c r="I129" i="4"/>
  <c r="H129" i="4"/>
  <c r="U128" i="4"/>
  <c r="T128" i="4"/>
  <c r="S128" i="4"/>
  <c r="R128" i="4"/>
  <c r="V128" i="4" s="1"/>
  <c r="O128" i="4"/>
  <c r="N128" i="4"/>
  <c r="K128" i="4"/>
  <c r="J128" i="4"/>
  <c r="I128" i="4"/>
  <c r="H128" i="4"/>
  <c r="U127" i="4"/>
  <c r="T127" i="4"/>
  <c r="S127" i="4"/>
  <c r="R127" i="4"/>
  <c r="O127" i="4"/>
  <c r="N127" i="4"/>
  <c r="K127" i="4"/>
  <c r="J127" i="4"/>
  <c r="I127" i="4"/>
  <c r="H127" i="4"/>
  <c r="L127" i="4" s="1"/>
  <c r="U126" i="4"/>
  <c r="T126" i="4"/>
  <c r="S126" i="4"/>
  <c r="R126" i="4"/>
  <c r="O126" i="4"/>
  <c r="N126" i="4"/>
  <c r="P126" i="4" s="1"/>
  <c r="K126" i="4"/>
  <c r="J126" i="4"/>
  <c r="I126" i="4"/>
  <c r="H126" i="4"/>
  <c r="U125" i="4"/>
  <c r="T125" i="4"/>
  <c r="S125" i="4"/>
  <c r="R125" i="4"/>
  <c r="V125" i="4" s="1"/>
  <c r="O125" i="4"/>
  <c r="P125" i="4" s="1"/>
  <c r="N125" i="4"/>
  <c r="K125" i="4"/>
  <c r="L125" i="4" s="1"/>
  <c r="J125" i="4"/>
  <c r="I125" i="4"/>
  <c r="H125" i="4"/>
  <c r="U124" i="4"/>
  <c r="T124" i="4"/>
  <c r="S124" i="4"/>
  <c r="R124" i="4"/>
  <c r="P124" i="4"/>
  <c r="O124" i="4"/>
  <c r="N124" i="4"/>
  <c r="K124" i="4"/>
  <c r="J124" i="4"/>
  <c r="I124" i="4"/>
  <c r="L124" i="4" s="1"/>
  <c r="H124" i="4"/>
  <c r="U123" i="4"/>
  <c r="T123" i="4"/>
  <c r="S123" i="4"/>
  <c r="R123" i="4"/>
  <c r="O123" i="4"/>
  <c r="N123" i="4"/>
  <c r="P123" i="4" s="1"/>
  <c r="K123" i="4"/>
  <c r="J123" i="4"/>
  <c r="I123" i="4"/>
  <c r="H123" i="4"/>
  <c r="U122" i="4"/>
  <c r="T122" i="4"/>
  <c r="S122" i="4"/>
  <c r="R122" i="4"/>
  <c r="O122" i="4"/>
  <c r="N122" i="4"/>
  <c r="K122" i="4"/>
  <c r="J122" i="4"/>
  <c r="I122" i="4"/>
  <c r="H122" i="4"/>
  <c r="U121" i="4"/>
  <c r="T121" i="4"/>
  <c r="S121" i="4"/>
  <c r="R121" i="4"/>
  <c r="O121" i="4"/>
  <c r="N121" i="4"/>
  <c r="K121" i="4"/>
  <c r="J121" i="4"/>
  <c r="I121" i="4"/>
  <c r="H121" i="4"/>
  <c r="L121" i="4" s="1"/>
  <c r="U120" i="4"/>
  <c r="T120" i="4"/>
  <c r="S120" i="4"/>
  <c r="R120" i="4"/>
  <c r="O120" i="4"/>
  <c r="N120" i="4"/>
  <c r="K120" i="4"/>
  <c r="J120" i="4"/>
  <c r="I120" i="4"/>
  <c r="H120" i="4"/>
  <c r="U119" i="4"/>
  <c r="T119" i="4"/>
  <c r="S119" i="4"/>
  <c r="R119" i="4"/>
  <c r="O119" i="4"/>
  <c r="N119" i="4"/>
  <c r="P119" i="4" s="1"/>
  <c r="K119" i="4"/>
  <c r="J119" i="4"/>
  <c r="I119" i="4"/>
  <c r="H119" i="4"/>
  <c r="U118" i="4"/>
  <c r="T118" i="4"/>
  <c r="S118" i="4"/>
  <c r="R118" i="4"/>
  <c r="V118" i="4" s="1"/>
  <c r="P118" i="4"/>
  <c r="O118" i="4"/>
  <c r="N118" i="4"/>
  <c r="K118" i="4"/>
  <c r="J118" i="4"/>
  <c r="I118" i="4"/>
  <c r="H118" i="4"/>
  <c r="U117" i="4"/>
  <c r="V117" i="4" s="1"/>
  <c r="T117" i="4"/>
  <c r="S117" i="4"/>
  <c r="R117" i="4"/>
  <c r="O117" i="4"/>
  <c r="P117" i="4" s="1"/>
  <c r="N117" i="4"/>
  <c r="K117" i="4"/>
  <c r="J117" i="4"/>
  <c r="I117" i="4"/>
  <c r="H117" i="4"/>
  <c r="L117" i="4" s="1"/>
  <c r="U116" i="4"/>
  <c r="T116" i="4"/>
  <c r="S116" i="4"/>
  <c r="R116" i="4"/>
  <c r="O116" i="4"/>
  <c r="P116" i="4" s="1"/>
  <c r="N116" i="4"/>
  <c r="K116" i="4"/>
  <c r="J116" i="4"/>
  <c r="I116" i="4"/>
  <c r="H116" i="4"/>
  <c r="U109" i="4"/>
  <c r="T109" i="4"/>
  <c r="S109" i="4"/>
  <c r="R109" i="4"/>
  <c r="P109" i="4"/>
  <c r="O109" i="4"/>
  <c r="N109" i="4"/>
  <c r="K109" i="4"/>
  <c r="J109" i="4"/>
  <c r="I109" i="4"/>
  <c r="H109" i="4"/>
  <c r="L109" i="4" s="1"/>
  <c r="U108" i="4"/>
  <c r="T108" i="4"/>
  <c r="V108" i="4" s="1"/>
  <c r="S108" i="4"/>
  <c r="R108" i="4"/>
  <c r="O108" i="4"/>
  <c r="P108" i="4" s="1"/>
  <c r="N108" i="4"/>
  <c r="K108" i="4"/>
  <c r="J108" i="4"/>
  <c r="I108" i="4"/>
  <c r="L108" i="4" s="1"/>
  <c r="H108" i="4"/>
  <c r="U107" i="4"/>
  <c r="T107" i="4"/>
  <c r="S107" i="4"/>
  <c r="R107" i="4"/>
  <c r="O107" i="4"/>
  <c r="N107" i="4"/>
  <c r="P107" i="4" s="1"/>
  <c r="K107" i="4"/>
  <c r="J107" i="4"/>
  <c r="I107" i="4"/>
  <c r="L107" i="4" s="1"/>
  <c r="H107" i="4"/>
  <c r="U106" i="4"/>
  <c r="T106" i="4"/>
  <c r="S106" i="4"/>
  <c r="R106" i="4"/>
  <c r="O106" i="4"/>
  <c r="N106" i="4"/>
  <c r="P106" i="4" s="1"/>
  <c r="K106" i="4"/>
  <c r="J106" i="4"/>
  <c r="I106" i="4"/>
  <c r="H106" i="4"/>
  <c r="L106" i="4" s="1"/>
  <c r="U105" i="4"/>
  <c r="T105" i="4"/>
  <c r="S105" i="4"/>
  <c r="R105" i="4"/>
  <c r="O105" i="4"/>
  <c r="N105" i="4"/>
  <c r="P105" i="4" s="1"/>
  <c r="K105" i="4"/>
  <c r="J105" i="4"/>
  <c r="I105" i="4"/>
  <c r="H105" i="4"/>
  <c r="U104" i="4"/>
  <c r="T104" i="4"/>
  <c r="S104" i="4"/>
  <c r="R104" i="4"/>
  <c r="O104" i="4"/>
  <c r="N104" i="4"/>
  <c r="K104" i="4"/>
  <c r="J104" i="4"/>
  <c r="I104" i="4"/>
  <c r="H104" i="4"/>
  <c r="U103" i="4"/>
  <c r="T103" i="4"/>
  <c r="S103" i="4"/>
  <c r="R103" i="4"/>
  <c r="O103" i="4"/>
  <c r="N103" i="4"/>
  <c r="K103" i="4"/>
  <c r="J103" i="4"/>
  <c r="I103" i="4"/>
  <c r="H103" i="4"/>
  <c r="L103" i="4" s="1"/>
  <c r="U102" i="4"/>
  <c r="T102" i="4"/>
  <c r="S102" i="4"/>
  <c r="R102" i="4"/>
  <c r="O102" i="4"/>
  <c r="N102" i="4"/>
  <c r="P102" i="4" s="1"/>
  <c r="K102" i="4"/>
  <c r="J102" i="4"/>
  <c r="I102" i="4"/>
  <c r="H102" i="4"/>
  <c r="U101" i="4"/>
  <c r="T101" i="4"/>
  <c r="S101" i="4"/>
  <c r="R101" i="4"/>
  <c r="O101" i="4"/>
  <c r="N101" i="4"/>
  <c r="P101" i="4" s="1"/>
  <c r="K101" i="4"/>
  <c r="J101" i="4"/>
  <c r="I101" i="4"/>
  <c r="H101" i="4"/>
  <c r="U100" i="4"/>
  <c r="T100" i="4"/>
  <c r="S100" i="4"/>
  <c r="R100" i="4"/>
  <c r="V100" i="4" s="1"/>
  <c r="O100" i="4"/>
  <c r="N100" i="4"/>
  <c r="L100" i="4"/>
  <c r="K100" i="4"/>
  <c r="J100" i="4"/>
  <c r="I100" i="4"/>
  <c r="H100" i="4"/>
  <c r="U99" i="4"/>
  <c r="T99" i="4"/>
  <c r="S99" i="4"/>
  <c r="R99" i="4"/>
  <c r="O99" i="4"/>
  <c r="N99" i="4"/>
  <c r="P99" i="4" s="1"/>
  <c r="K99" i="4"/>
  <c r="J99" i="4"/>
  <c r="I99" i="4"/>
  <c r="H99" i="4"/>
  <c r="U98" i="4"/>
  <c r="T98" i="4"/>
  <c r="S98" i="4"/>
  <c r="R98" i="4"/>
  <c r="O98" i="4"/>
  <c r="N98" i="4"/>
  <c r="K98" i="4"/>
  <c r="J98" i="4"/>
  <c r="I98" i="4"/>
  <c r="H98" i="4"/>
  <c r="U97" i="4"/>
  <c r="T97" i="4"/>
  <c r="S97" i="4"/>
  <c r="R97" i="4"/>
  <c r="O97" i="4"/>
  <c r="N97" i="4"/>
  <c r="P97" i="4" s="1"/>
  <c r="K97" i="4"/>
  <c r="J97" i="4"/>
  <c r="I97" i="4"/>
  <c r="H97" i="4"/>
  <c r="U96" i="4"/>
  <c r="T96" i="4"/>
  <c r="S96" i="4"/>
  <c r="R96" i="4"/>
  <c r="O96" i="4"/>
  <c r="P96" i="4" s="1"/>
  <c r="N96" i="4"/>
  <c r="K96" i="4"/>
  <c r="J96" i="4"/>
  <c r="I96" i="4"/>
  <c r="H96" i="4"/>
  <c r="L96" i="4" s="1"/>
  <c r="U95" i="4"/>
  <c r="T95" i="4"/>
  <c r="S95" i="4"/>
  <c r="R95" i="4"/>
  <c r="O95" i="4"/>
  <c r="N95" i="4"/>
  <c r="P95" i="4" s="1"/>
  <c r="K95" i="4"/>
  <c r="J95" i="4"/>
  <c r="I95" i="4"/>
  <c r="H95" i="4"/>
  <c r="U94" i="4"/>
  <c r="T94" i="4"/>
  <c r="S94" i="4"/>
  <c r="R94" i="4"/>
  <c r="O94" i="4"/>
  <c r="N94" i="4"/>
  <c r="P94" i="4" s="1"/>
  <c r="K94" i="4"/>
  <c r="J94" i="4"/>
  <c r="I94" i="4"/>
  <c r="H94" i="4"/>
  <c r="U93" i="4"/>
  <c r="T93" i="4"/>
  <c r="S93" i="4"/>
  <c r="R93" i="4"/>
  <c r="O93" i="4"/>
  <c r="N93" i="4"/>
  <c r="P93" i="4" s="1"/>
  <c r="K93" i="4"/>
  <c r="J93" i="4"/>
  <c r="I93" i="4"/>
  <c r="H93" i="4"/>
  <c r="U92" i="4"/>
  <c r="T92" i="4"/>
  <c r="S92" i="4"/>
  <c r="R92" i="4"/>
  <c r="O92" i="4"/>
  <c r="P92" i="4" s="1"/>
  <c r="N92" i="4"/>
  <c r="K92" i="4"/>
  <c r="J92" i="4"/>
  <c r="I92" i="4"/>
  <c r="H92" i="4"/>
  <c r="L92" i="4" s="1"/>
  <c r="U91" i="4"/>
  <c r="T91" i="4"/>
  <c r="S91" i="4"/>
  <c r="R91" i="4"/>
  <c r="O91" i="4"/>
  <c r="N91" i="4"/>
  <c r="P91" i="4" s="1"/>
  <c r="K91" i="4"/>
  <c r="J91" i="4"/>
  <c r="I91" i="4"/>
  <c r="H91" i="4"/>
  <c r="U90" i="4"/>
  <c r="T90" i="4"/>
  <c r="S90" i="4"/>
  <c r="R90" i="4"/>
  <c r="V90" i="4" s="1"/>
  <c r="O90" i="4"/>
  <c r="N90" i="4"/>
  <c r="K90" i="4"/>
  <c r="J90" i="4"/>
  <c r="I90" i="4"/>
  <c r="H90" i="4"/>
  <c r="L90" i="4" s="1"/>
  <c r="U89" i="4"/>
  <c r="T89" i="4"/>
  <c r="S89" i="4"/>
  <c r="R89" i="4"/>
  <c r="O89" i="4"/>
  <c r="N89" i="4"/>
  <c r="K89" i="4"/>
  <c r="J89" i="4"/>
  <c r="I89" i="4"/>
  <c r="H89" i="4"/>
  <c r="U88" i="4"/>
  <c r="T88" i="4"/>
  <c r="S88" i="4"/>
  <c r="R88" i="4"/>
  <c r="O88" i="4"/>
  <c r="P88" i="4" s="1"/>
  <c r="N88" i="4"/>
  <c r="K88" i="4"/>
  <c r="J88" i="4"/>
  <c r="I88" i="4"/>
  <c r="H88" i="4"/>
  <c r="U81" i="4"/>
  <c r="T81" i="4"/>
  <c r="S81" i="4"/>
  <c r="R81" i="4"/>
  <c r="V81" i="4" s="1"/>
  <c r="O81" i="4"/>
  <c r="N81" i="4"/>
  <c r="P81" i="4" s="1"/>
  <c r="K81" i="4"/>
  <c r="J81" i="4"/>
  <c r="I81" i="4"/>
  <c r="H81" i="4"/>
  <c r="L81" i="4" s="1"/>
  <c r="U80" i="4"/>
  <c r="T80" i="4"/>
  <c r="S80" i="4"/>
  <c r="R80" i="4"/>
  <c r="O80" i="4"/>
  <c r="N80" i="4"/>
  <c r="K80" i="4"/>
  <c r="J80" i="4"/>
  <c r="I80" i="4"/>
  <c r="H80" i="4"/>
  <c r="U79" i="4"/>
  <c r="T79" i="4"/>
  <c r="S79" i="4"/>
  <c r="R79" i="4"/>
  <c r="O79" i="4"/>
  <c r="N79" i="4"/>
  <c r="K79" i="4"/>
  <c r="J79" i="4"/>
  <c r="I79" i="4"/>
  <c r="H79" i="4"/>
  <c r="U78" i="4"/>
  <c r="V78" i="4" s="1"/>
  <c r="T78" i="4"/>
  <c r="S78" i="4"/>
  <c r="R78" i="4"/>
  <c r="O78" i="4"/>
  <c r="N78" i="4"/>
  <c r="K78" i="4"/>
  <c r="J78" i="4"/>
  <c r="I78" i="4"/>
  <c r="H78" i="4"/>
  <c r="U77" i="4"/>
  <c r="T77" i="4"/>
  <c r="S77" i="4"/>
  <c r="R77" i="4"/>
  <c r="O77" i="4"/>
  <c r="N77" i="4"/>
  <c r="P77" i="4" s="1"/>
  <c r="K77" i="4"/>
  <c r="J77" i="4"/>
  <c r="I77" i="4"/>
  <c r="H77" i="4"/>
  <c r="U76" i="4"/>
  <c r="T76" i="4"/>
  <c r="S76" i="4"/>
  <c r="R76" i="4"/>
  <c r="O76" i="4"/>
  <c r="N76" i="4"/>
  <c r="K76" i="4"/>
  <c r="J76" i="4"/>
  <c r="I76" i="4"/>
  <c r="H76" i="4"/>
  <c r="U75" i="4"/>
  <c r="T75" i="4"/>
  <c r="S75" i="4"/>
  <c r="V75" i="4" s="1"/>
  <c r="R75" i="4"/>
  <c r="O75" i="4"/>
  <c r="N75" i="4"/>
  <c r="K75" i="4"/>
  <c r="J75" i="4"/>
  <c r="I75" i="4"/>
  <c r="H75" i="4"/>
  <c r="L75" i="4" s="1"/>
  <c r="U74" i="4"/>
  <c r="T74" i="4"/>
  <c r="S74" i="4"/>
  <c r="R74" i="4"/>
  <c r="O74" i="4"/>
  <c r="N74" i="4"/>
  <c r="P74" i="4" s="1"/>
  <c r="K74" i="4"/>
  <c r="J74" i="4"/>
  <c r="I74" i="4"/>
  <c r="H74" i="4"/>
  <c r="L74" i="4" s="1"/>
  <c r="U73" i="4"/>
  <c r="T73" i="4"/>
  <c r="S73" i="4"/>
  <c r="R73" i="4"/>
  <c r="O73" i="4"/>
  <c r="N73" i="4"/>
  <c r="K73" i="4"/>
  <c r="J73" i="4"/>
  <c r="I73" i="4"/>
  <c r="H73" i="4"/>
  <c r="L73" i="4" s="1"/>
  <c r="U72" i="4"/>
  <c r="T72" i="4"/>
  <c r="S72" i="4"/>
  <c r="R72" i="4"/>
  <c r="O72" i="4"/>
  <c r="N72" i="4"/>
  <c r="K72" i="4"/>
  <c r="J72" i="4"/>
  <c r="I72" i="4"/>
  <c r="H72" i="4"/>
  <c r="U71" i="4"/>
  <c r="T71" i="4"/>
  <c r="S71" i="4"/>
  <c r="R71" i="4"/>
  <c r="O71" i="4"/>
  <c r="N71" i="4"/>
  <c r="K71" i="4"/>
  <c r="J71" i="4"/>
  <c r="I71" i="4"/>
  <c r="H71" i="4"/>
  <c r="U70" i="4"/>
  <c r="T70" i="4"/>
  <c r="S70" i="4"/>
  <c r="R70" i="4"/>
  <c r="O70" i="4"/>
  <c r="N70" i="4"/>
  <c r="K70" i="4"/>
  <c r="J70" i="4"/>
  <c r="I70" i="4"/>
  <c r="H70" i="4"/>
  <c r="U69" i="4"/>
  <c r="T69" i="4"/>
  <c r="S69" i="4"/>
  <c r="R69" i="4"/>
  <c r="O69" i="4"/>
  <c r="N69" i="4"/>
  <c r="P69" i="4" s="1"/>
  <c r="K69" i="4"/>
  <c r="J69" i="4"/>
  <c r="I69" i="4"/>
  <c r="H69" i="4"/>
  <c r="U68" i="4"/>
  <c r="T68" i="4"/>
  <c r="S68" i="4"/>
  <c r="R68" i="4"/>
  <c r="O68" i="4"/>
  <c r="N68" i="4"/>
  <c r="K68" i="4"/>
  <c r="J68" i="4"/>
  <c r="I68" i="4"/>
  <c r="H68" i="4"/>
  <c r="U67" i="4"/>
  <c r="T67" i="4"/>
  <c r="S67" i="4"/>
  <c r="R67" i="4"/>
  <c r="O67" i="4"/>
  <c r="N67" i="4"/>
  <c r="K67" i="4"/>
  <c r="J67" i="4"/>
  <c r="I67" i="4"/>
  <c r="H67" i="4"/>
  <c r="L67" i="4" s="1"/>
  <c r="U66" i="4"/>
  <c r="T66" i="4"/>
  <c r="S66" i="4"/>
  <c r="R66" i="4"/>
  <c r="O66" i="4"/>
  <c r="N66" i="4"/>
  <c r="P66" i="4" s="1"/>
  <c r="K66" i="4"/>
  <c r="J66" i="4"/>
  <c r="I66" i="4"/>
  <c r="H66" i="4"/>
  <c r="U65" i="4"/>
  <c r="T65" i="4"/>
  <c r="S65" i="4"/>
  <c r="R65" i="4"/>
  <c r="V65" i="4" s="1"/>
  <c r="O65" i="4"/>
  <c r="N65" i="4"/>
  <c r="P65" i="4" s="1"/>
  <c r="K65" i="4"/>
  <c r="J65" i="4"/>
  <c r="I65" i="4"/>
  <c r="H65" i="4"/>
  <c r="U64" i="4"/>
  <c r="T64" i="4"/>
  <c r="S64" i="4"/>
  <c r="R64" i="4"/>
  <c r="O64" i="4"/>
  <c r="N64" i="4"/>
  <c r="K64" i="4"/>
  <c r="J64" i="4"/>
  <c r="I64" i="4"/>
  <c r="H64" i="4"/>
  <c r="U63" i="4"/>
  <c r="T63" i="4"/>
  <c r="S63" i="4"/>
  <c r="R63" i="4"/>
  <c r="O63" i="4"/>
  <c r="N63" i="4"/>
  <c r="P63" i="4" s="1"/>
  <c r="K63" i="4"/>
  <c r="J63" i="4"/>
  <c r="I63" i="4"/>
  <c r="H63" i="4"/>
  <c r="U62" i="4"/>
  <c r="T62" i="4"/>
  <c r="S62" i="4"/>
  <c r="R62" i="4"/>
  <c r="P62" i="4"/>
  <c r="O62" i="4"/>
  <c r="N62" i="4"/>
  <c r="K62" i="4"/>
  <c r="J62" i="4"/>
  <c r="I62" i="4"/>
  <c r="H62" i="4"/>
  <c r="U61" i="4"/>
  <c r="T61" i="4"/>
  <c r="S61" i="4"/>
  <c r="R61" i="4"/>
  <c r="O61" i="4"/>
  <c r="N61" i="4"/>
  <c r="P61" i="4" s="1"/>
  <c r="K61" i="4"/>
  <c r="J61" i="4"/>
  <c r="I61" i="4"/>
  <c r="L61" i="4" s="1"/>
  <c r="H61" i="4"/>
  <c r="U60" i="4"/>
  <c r="T60" i="4"/>
  <c r="S60" i="4"/>
  <c r="R60" i="4"/>
  <c r="O60" i="4"/>
  <c r="N60" i="4"/>
  <c r="P60" i="4" s="1"/>
  <c r="K60" i="4"/>
  <c r="J60" i="4"/>
  <c r="I60" i="4"/>
  <c r="H60" i="4"/>
  <c r="L60" i="4" s="1"/>
  <c r="U53" i="4"/>
  <c r="T53" i="4"/>
  <c r="S53" i="4"/>
  <c r="R53" i="4"/>
  <c r="O53" i="4"/>
  <c r="N53" i="4"/>
  <c r="P53" i="4" s="1"/>
  <c r="K53" i="4"/>
  <c r="J53" i="4"/>
  <c r="I53" i="4"/>
  <c r="H53" i="4"/>
  <c r="L53" i="4" s="1"/>
  <c r="U52" i="4"/>
  <c r="T52" i="4"/>
  <c r="S52" i="4"/>
  <c r="R52" i="4"/>
  <c r="O52" i="4"/>
  <c r="N52" i="4"/>
  <c r="K52" i="4"/>
  <c r="J52" i="4"/>
  <c r="I52" i="4"/>
  <c r="H52" i="4"/>
  <c r="U51" i="4"/>
  <c r="T51" i="4"/>
  <c r="S51" i="4"/>
  <c r="R51" i="4"/>
  <c r="O51" i="4"/>
  <c r="N51" i="4"/>
  <c r="K51" i="4"/>
  <c r="J51" i="4"/>
  <c r="I51" i="4"/>
  <c r="H51" i="4"/>
  <c r="U50" i="4"/>
  <c r="T50" i="4"/>
  <c r="S50" i="4"/>
  <c r="R50" i="4"/>
  <c r="O50" i="4"/>
  <c r="P50" i="4" s="1"/>
  <c r="N50" i="4"/>
  <c r="K50" i="4"/>
  <c r="J50" i="4"/>
  <c r="I50" i="4"/>
  <c r="H50" i="4"/>
  <c r="U49" i="4"/>
  <c r="T49" i="4"/>
  <c r="S49" i="4"/>
  <c r="R49" i="4"/>
  <c r="O49" i="4"/>
  <c r="N49" i="4"/>
  <c r="P49" i="4" s="1"/>
  <c r="K49" i="4"/>
  <c r="J49" i="4"/>
  <c r="I49" i="4"/>
  <c r="H49" i="4"/>
  <c r="U48" i="4"/>
  <c r="T48" i="4"/>
  <c r="S48" i="4"/>
  <c r="R48" i="4"/>
  <c r="O48" i="4"/>
  <c r="N48" i="4"/>
  <c r="P48" i="4" s="1"/>
  <c r="K48" i="4"/>
  <c r="J48" i="4"/>
  <c r="I48" i="4"/>
  <c r="H48" i="4"/>
  <c r="U47" i="4"/>
  <c r="T47" i="4"/>
  <c r="S47" i="4"/>
  <c r="R47" i="4"/>
  <c r="O47" i="4"/>
  <c r="N47" i="4"/>
  <c r="K47" i="4"/>
  <c r="J47" i="4"/>
  <c r="I47" i="4"/>
  <c r="H47" i="4"/>
  <c r="U46" i="4"/>
  <c r="T46" i="4"/>
  <c r="S46" i="4"/>
  <c r="R46" i="4"/>
  <c r="P46" i="4"/>
  <c r="O46" i="4"/>
  <c r="N46" i="4"/>
  <c r="K46" i="4"/>
  <c r="J46" i="4"/>
  <c r="I46" i="4"/>
  <c r="H46" i="4"/>
  <c r="U45" i="4"/>
  <c r="T45" i="4"/>
  <c r="S45" i="4"/>
  <c r="R45" i="4"/>
  <c r="P45" i="4"/>
  <c r="O45" i="4"/>
  <c r="N45" i="4"/>
  <c r="L45" i="4"/>
  <c r="K45" i="4"/>
  <c r="J45" i="4"/>
  <c r="I45" i="4"/>
  <c r="H45" i="4"/>
  <c r="U44" i="4"/>
  <c r="T44" i="4"/>
  <c r="S44" i="4"/>
  <c r="R44" i="4"/>
  <c r="V44" i="4" s="1"/>
  <c r="O44" i="4"/>
  <c r="N44" i="4"/>
  <c r="K44" i="4"/>
  <c r="J44" i="4"/>
  <c r="I44" i="4"/>
  <c r="H44" i="4"/>
  <c r="U43" i="4"/>
  <c r="T43" i="4"/>
  <c r="S43" i="4"/>
  <c r="R43" i="4"/>
  <c r="O43" i="4"/>
  <c r="N43" i="4"/>
  <c r="K43" i="4"/>
  <c r="J43" i="4"/>
  <c r="I43" i="4"/>
  <c r="H43" i="4"/>
  <c r="U42" i="4"/>
  <c r="T42" i="4"/>
  <c r="S42" i="4"/>
  <c r="R42" i="4"/>
  <c r="O42" i="4"/>
  <c r="N42" i="4"/>
  <c r="K42" i="4"/>
  <c r="J42" i="4"/>
  <c r="I42" i="4"/>
  <c r="H42" i="4"/>
  <c r="U41" i="4"/>
  <c r="T41" i="4"/>
  <c r="S41" i="4"/>
  <c r="R41" i="4"/>
  <c r="O41" i="4"/>
  <c r="N41" i="4"/>
  <c r="P41" i="4" s="1"/>
  <c r="K41" i="4"/>
  <c r="J41" i="4"/>
  <c r="I41" i="4"/>
  <c r="H41" i="4"/>
  <c r="L41" i="4" s="1"/>
  <c r="U40" i="4"/>
  <c r="T40" i="4"/>
  <c r="S40" i="4"/>
  <c r="R40" i="4"/>
  <c r="O40" i="4"/>
  <c r="N40" i="4"/>
  <c r="K40" i="4"/>
  <c r="J40" i="4"/>
  <c r="I40" i="4"/>
  <c r="H40" i="4"/>
  <c r="L40" i="4" s="1"/>
  <c r="U39" i="4"/>
  <c r="T39" i="4"/>
  <c r="S39" i="4"/>
  <c r="R39" i="4"/>
  <c r="P39" i="4"/>
  <c r="O39" i="4"/>
  <c r="N39" i="4"/>
  <c r="K39" i="4"/>
  <c r="J39" i="4"/>
  <c r="I39" i="4"/>
  <c r="H39" i="4"/>
  <c r="U38" i="4"/>
  <c r="T38" i="4"/>
  <c r="S38" i="4"/>
  <c r="R38" i="4"/>
  <c r="O38" i="4"/>
  <c r="P38" i="4" s="1"/>
  <c r="N38" i="4"/>
  <c r="K38" i="4"/>
  <c r="J38" i="4"/>
  <c r="I38" i="4"/>
  <c r="H38" i="4"/>
  <c r="L38" i="4" s="1"/>
  <c r="U37" i="4"/>
  <c r="T37" i="4"/>
  <c r="S37" i="4"/>
  <c r="R37" i="4"/>
  <c r="O37" i="4"/>
  <c r="N37" i="4"/>
  <c r="P37" i="4" s="1"/>
  <c r="K37" i="4"/>
  <c r="J37" i="4"/>
  <c r="I37" i="4"/>
  <c r="H37" i="4"/>
  <c r="U36" i="4"/>
  <c r="T36" i="4"/>
  <c r="S36" i="4"/>
  <c r="R36" i="4"/>
  <c r="O36" i="4"/>
  <c r="P36" i="4" s="1"/>
  <c r="N36" i="4"/>
  <c r="K36" i="4"/>
  <c r="J36" i="4"/>
  <c r="I36" i="4"/>
  <c r="H36" i="4"/>
  <c r="U35" i="4"/>
  <c r="T35" i="4"/>
  <c r="S35" i="4"/>
  <c r="R35" i="4"/>
  <c r="O35" i="4"/>
  <c r="N35" i="4"/>
  <c r="P35" i="4" s="1"/>
  <c r="K35" i="4"/>
  <c r="J35" i="4"/>
  <c r="I35" i="4"/>
  <c r="H35" i="4"/>
  <c r="U34" i="4"/>
  <c r="T34" i="4"/>
  <c r="S34" i="4"/>
  <c r="R34" i="4"/>
  <c r="O34" i="4"/>
  <c r="N34" i="4"/>
  <c r="K34" i="4"/>
  <c r="J34" i="4"/>
  <c r="I34" i="4"/>
  <c r="H34" i="4"/>
  <c r="U33" i="4"/>
  <c r="T33" i="4"/>
  <c r="S33" i="4"/>
  <c r="R33" i="4"/>
  <c r="O33" i="4"/>
  <c r="N33" i="4"/>
  <c r="P33" i="4" s="1"/>
  <c r="K33" i="4"/>
  <c r="J33" i="4"/>
  <c r="I33" i="4"/>
  <c r="H33" i="4"/>
  <c r="U32" i="4"/>
  <c r="T32" i="4"/>
  <c r="S32" i="4"/>
  <c r="R32" i="4"/>
  <c r="V32" i="4" s="1"/>
  <c r="O32" i="4"/>
  <c r="N32" i="4"/>
  <c r="L32" i="4"/>
  <c r="K32" i="4"/>
  <c r="J32" i="4"/>
  <c r="I32" i="4"/>
  <c r="H32" i="4"/>
  <c r="U25" i="4"/>
  <c r="T25" i="4"/>
  <c r="S25" i="4"/>
  <c r="R25" i="4"/>
  <c r="O25" i="4"/>
  <c r="N25" i="4"/>
  <c r="P25" i="4" s="1"/>
  <c r="K25" i="4"/>
  <c r="J25" i="4"/>
  <c r="I25" i="4"/>
  <c r="H25" i="4"/>
  <c r="U24" i="4"/>
  <c r="T24" i="4"/>
  <c r="S24" i="4"/>
  <c r="R24" i="4"/>
  <c r="O24" i="4"/>
  <c r="N24" i="4"/>
  <c r="P24" i="4" s="1"/>
  <c r="K24" i="4"/>
  <c r="J24" i="4"/>
  <c r="I24" i="4"/>
  <c r="H24" i="4"/>
  <c r="U23" i="4"/>
  <c r="T23" i="4"/>
  <c r="S23" i="4"/>
  <c r="R23" i="4"/>
  <c r="V23" i="4" s="1"/>
  <c r="O23" i="4"/>
  <c r="N23" i="4"/>
  <c r="K23" i="4"/>
  <c r="J23" i="4"/>
  <c r="I23" i="4"/>
  <c r="H23" i="4"/>
  <c r="L23" i="4" s="1"/>
  <c r="U22" i="4"/>
  <c r="T22" i="4"/>
  <c r="S22" i="4"/>
  <c r="R22" i="4"/>
  <c r="P22" i="4"/>
  <c r="O22" i="4"/>
  <c r="N22" i="4"/>
  <c r="K22" i="4"/>
  <c r="J22" i="4"/>
  <c r="I22" i="4"/>
  <c r="H22" i="4"/>
  <c r="U21" i="4"/>
  <c r="T21" i="4"/>
  <c r="S21" i="4"/>
  <c r="R21" i="4"/>
  <c r="V21" i="4" s="1"/>
  <c r="O21" i="4"/>
  <c r="N21" i="4"/>
  <c r="L21" i="4"/>
  <c r="K21" i="4"/>
  <c r="J21" i="4"/>
  <c r="I21" i="4"/>
  <c r="H21" i="4"/>
  <c r="U20" i="4"/>
  <c r="V20" i="4" s="1"/>
  <c r="T20" i="4"/>
  <c r="S20" i="4"/>
  <c r="R20" i="4"/>
  <c r="O20" i="4"/>
  <c r="N20" i="4"/>
  <c r="P20" i="4" s="1"/>
  <c r="K20" i="4"/>
  <c r="J20" i="4"/>
  <c r="I20" i="4"/>
  <c r="H20" i="4"/>
  <c r="U19" i="4"/>
  <c r="T19" i="4"/>
  <c r="S19" i="4"/>
  <c r="R19" i="4"/>
  <c r="O19" i="4"/>
  <c r="P19" i="4" s="1"/>
  <c r="N19" i="4"/>
  <c r="K19" i="4"/>
  <c r="J19" i="4"/>
  <c r="I19" i="4"/>
  <c r="H19" i="4"/>
  <c r="U18" i="4"/>
  <c r="T18" i="4"/>
  <c r="S18" i="4"/>
  <c r="R18" i="4"/>
  <c r="O18" i="4"/>
  <c r="N18" i="4"/>
  <c r="K18" i="4"/>
  <c r="J18" i="4"/>
  <c r="I18" i="4"/>
  <c r="H18" i="4"/>
  <c r="U17" i="4"/>
  <c r="T17" i="4"/>
  <c r="S17" i="4"/>
  <c r="R17" i="4"/>
  <c r="O17" i="4"/>
  <c r="N17" i="4"/>
  <c r="K17" i="4"/>
  <c r="J17" i="4"/>
  <c r="I17" i="4"/>
  <c r="H17" i="4"/>
  <c r="U16" i="4"/>
  <c r="T16" i="4"/>
  <c r="S16" i="4"/>
  <c r="R16" i="4"/>
  <c r="O16" i="4"/>
  <c r="P16" i="4" s="1"/>
  <c r="N16" i="4"/>
  <c r="K16" i="4"/>
  <c r="J16" i="4"/>
  <c r="I16" i="4"/>
  <c r="H16" i="4"/>
  <c r="V15" i="4"/>
  <c r="U15" i="4"/>
  <c r="T15" i="4"/>
  <c r="S15" i="4"/>
  <c r="R15" i="4"/>
  <c r="O15" i="4"/>
  <c r="N15" i="4"/>
  <c r="L15" i="4"/>
  <c r="K15" i="4"/>
  <c r="J15" i="4"/>
  <c r="I15" i="4"/>
  <c r="H15" i="4"/>
  <c r="U14" i="4"/>
  <c r="T14" i="4"/>
  <c r="S14" i="4"/>
  <c r="R14" i="4"/>
  <c r="P14" i="4"/>
  <c r="O14" i="4"/>
  <c r="N14" i="4"/>
  <c r="K14" i="4"/>
  <c r="J14" i="4"/>
  <c r="I14" i="4"/>
  <c r="L14" i="4" s="1"/>
  <c r="H14" i="4"/>
  <c r="U13" i="4"/>
  <c r="T13" i="4"/>
  <c r="S13" i="4"/>
  <c r="R13" i="4"/>
  <c r="O13" i="4"/>
  <c r="P13" i="4" s="1"/>
  <c r="N13" i="4"/>
  <c r="K13" i="4"/>
  <c r="J13" i="4"/>
  <c r="I13" i="4"/>
  <c r="H13" i="4"/>
  <c r="U12" i="4"/>
  <c r="T12" i="4"/>
  <c r="S12" i="4"/>
  <c r="R12" i="4"/>
  <c r="O12" i="4"/>
  <c r="N12" i="4"/>
  <c r="K12" i="4"/>
  <c r="L12" i="4" s="1"/>
  <c r="J12" i="4"/>
  <c r="I12" i="4"/>
  <c r="H12" i="4"/>
  <c r="U11" i="4"/>
  <c r="T11" i="4"/>
  <c r="S11" i="4"/>
  <c r="R11" i="4"/>
  <c r="O11" i="4"/>
  <c r="P11" i="4" s="1"/>
  <c r="N11" i="4"/>
  <c r="K11" i="4"/>
  <c r="J11" i="4"/>
  <c r="I11" i="4"/>
  <c r="H11" i="4"/>
  <c r="U10" i="4"/>
  <c r="T10" i="4"/>
  <c r="S10" i="4"/>
  <c r="R10" i="4"/>
  <c r="O10" i="4"/>
  <c r="N10" i="4"/>
  <c r="P10" i="4" s="1"/>
  <c r="K10" i="4"/>
  <c r="J10" i="4"/>
  <c r="I10" i="4"/>
  <c r="H10" i="4"/>
  <c r="U9" i="4"/>
  <c r="T9" i="4"/>
  <c r="S9" i="4"/>
  <c r="R9" i="4"/>
  <c r="O9" i="4"/>
  <c r="N9" i="4"/>
  <c r="P9" i="4" s="1"/>
  <c r="K9" i="4"/>
  <c r="J9" i="4"/>
  <c r="I9" i="4"/>
  <c r="H9" i="4"/>
  <c r="U8" i="4"/>
  <c r="T8" i="4"/>
  <c r="S8" i="4"/>
  <c r="R8" i="4"/>
  <c r="P8" i="4"/>
  <c r="O8" i="4"/>
  <c r="N8" i="4"/>
  <c r="K8" i="4"/>
  <c r="J8" i="4"/>
  <c r="I8" i="4"/>
  <c r="H8" i="4"/>
  <c r="U7" i="4"/>
  <c r="T7" i="4"/>
  <c r="S7" i="4"/>
  <c r="R7" i="4"/>
  <c r="V7" i="4" s="1"/>
  <c r="O7" i="4"/>
  <c r="N7" i="4"/>
  <c r="P7" i="4" s="1"/>
  <c r="K7" i="4"/>
  <c r="J7" i="4"/>
  <c r="I7" i="4"/>
  <c r="H7" i="4"/>
  <c r="L7" i="4" s="1"/>
  <c r="U6" i="4"/>
  <c r="T6" i="4"/>
  <c r="S6" i="4"/>
  <c r="R6" i="4"/>
  <c r="O6" i="4"/>
  <c r="N6" i="4"/>
  <c r="P6" i="4" s="1"/>
  <c r="K6" i="4"/>
  <c r="J6" i="4"/>
  <c r="I6" i="4"/>
  <c r="H6" i="4"/>
  <c r="U5" i="4"/>
  <c r="T5" i="4"/>
  <c r="S5" i="4"/>
  <c r="R5" i="4"/>
  <c r="V5" i="4" s="1"/>
  <c r="O5" i="4"/>
  <c r="N5" i="4"/>
  <c r="K5" i="4"/>
  <c r="J5" i="4"/>
  <c r="I5" i="4"/>
  <c r="H5" i="4"/>
  <c r="U4" i="4"/>
  <c r="T4" i="4"/>
  <c r="S4" i="4"/>
  <c r="R4" i="4"/>
  <c r="O4" i="4"/>
  <c r="N4" i="4"/>
  <c r="K4" i="4"/>
  <c r="J4" i="4"/>
  <c r="I4" i="4"/>
  <c r="H4" i="4"/>
  <c r="H9" i="2"/>
  <c r="H8" i="2"/>
  <c r="H7" i="2"/>
  <c r="H6" i="2"/>
  <c r="H5" i="2"/>
  <c r="H4" i="2"/>
  <c r="H3" i="2"/>
  <c r="H10" i="2"/>
  <c r="V459" i="4" l="1"/>
  <c r="P463" i="4"/>
  <c r="L464" i="4"/>
  <c r="L465" i="4"/>
  <c r="P469" i="4"/>
  <c r="L462" i="4"/>
  <c r="V463" i="4"/>
  <c r="P464" i="4"/>
  <c r="V466" i="4"/>
  <c r="L468" i="4"/>
  <c r="P455" i="4"/>
  <c r="L456" i="4"/>
  <c r="P461" i="4"/>
  <c r="L463" i="4"/>
  <c r="L454" i="4"/>
  <c r="L460" i="4"/>
  <c r="L469" i="4"/>
  <c r="V467" i="4"/>
  <c r="L472" i="4"/>
  <c r="V452" i="4"/>
  <c r="P453" i="4"/>
  <c r="V458" i="4"/>
  <c r="L470" i="4"/>
  <c r="L431" i="4"/>
  <c r="L446" i="4" s="1"/>
  <c r="V434" i="4"/>
  <c r="P440" i="4"/>
  <c r="L427" i="4"/>
  <c r="P432" i="4"/>
  <c r="V439" i="4"/>
  <c r="V440" i="4"/>
  <c r="V442" i="4"/>
  <c r="V428" i="4"/>
  <c r="P429" i="4"/>
  <c r="V432" i="4"/>
  <c r="L436" i="4"/>
  <c r="L445" i="4"/>
  <c r="L439" i="4"/>
  <c r="L399" i="4"/>
  <c r="P405" i="4"/>
  <c r="L406" i="4"/>
  <c r="L398" i="4"/>
  <c r="L404" i="4"/>
  <c r="L396" i="4"/>
  <c r="V408" i="4"/>
  <c r="L410" i="4"/>
  <c r="V416" i="4"/>
  <c r="V400" i="4"/>
  <c r="V402" i="4"/>
  <c r="P403" i="4"/>
  <c r="L405" i="4"/>
  <c r="V406" i="4"/>
  <c r="V414" i="4"/>
  <c r="V398" i="4"/>
  <c r="V417" i="4"/>
  <c r="P404" i="4"/>
  <c r="L411" i="4"/>
  <c r="L415" i="4"/>
  <c r="L374" i="4"/>
  <c r="P381" i="4"/>
  <c r="V383" i="4"/>
  <c r="L385" i="4"/>
  <c r="V368" i="4"/>
  <c r="L373" i="4"/>
  <c r="L370" i="4"/>
  <c r="L390" i="4" s="1"/>
  <c r="L371" i="4"/>
  <c r="V375" i="4"/>
  <c r="L377" i="4"/>
  <c r="P379" i="4"/>
  <c r="V384" i="4"/>
  <c r="L369" i="4"/>
  <c r="P374" i="4"/>
  <c r="L386" i="4"/>
  <c r="L387" i="4"/>
  <c r="P371" i="4"/>
  <c r="V373" i="4"/>
  <c r="V376" i="4"/>
  <c r="P380" i="4"/>
  <c r="L382" i="4"/>
  <c r="V342" i="4"/>
  <c r="L344" i="4"/>
  <c r="V348" i="4"/>
  <c r="P354" i="4"/>
  <c r="L353" i="4"/>
  <c r="L357" i="4"/>
  <c r="L345" i="4"/>
  <c r="L356" i="4"/>
  <c r="V359" i="4"/>
  <c r="P361" i="4"/>
  <c r="L349" i="4"/>
  <c r="L354" i="4"/>
  <c r="V358" i="4"/>
  <c r="L360" i="4"/>
  <c r="L346" i="4"/>
  <c r="L341" i="4"/>
  <c r="L362" i="4" s="1"/>
  <c r="V350" i="4"/>
  <c r="V352" i="4"/>
  <c r="P353" i="4"/>
  <c r="P312" i="4"/>
  <c r="L320" i="4"/>
  <c r="L323" i="4"/>
  <c r="V333" i="4"/>
  <c r="L314" i="4"/>
  <c r="V317" i="4"/>
  <c r="L324" i="4"/>
  <c r="L326" i="4"/>
  <c r="P328" i="4"/>
  <c r="V325" i="4"/>
  <c r="V328" i="4"/>
  <c r="P332" i="4"/>
  <c r="L312" i="4"/>
  <c r="L315" i="4"/>
  <c r="P320" i="4"/>
  <c r="L316" i="4"/>
  <c r="L318" i="4"/>
  <c r="L313" i="4"/>
  <c r="P314" i="4"/>
  <c r="L319" i="4"/>
  <c r="P327" i="4"/>
  <c r="P330" i="4"/>
  <c r="L332" i="4"/>
  <c r="L285" i="4"/>
  <c r="L295" i="4"/>
  <c r="L298" i="4"/>
  <c r="L286" i="4"/>
  <c r="V301" i="4"/>
  <c r="P294" i="4"/>
  <c r="L296" i="4"/>
  <c r="L299" i="4"/>
  <c r="L301" i="4"/>
  <c r="L287" i="4"/>
  <c r="L290" i="4"/>
  <c r="L291" i="4"/>
  <c r="P295" i="4"/>
  <c r="V300" i="4"/>
  <c r="P286" i="4"/>
  <c r="L288" i="4"/>
  <c r="P289" i="4"/>
  <c r="L293" i="4"/>
  <c r="L303" i="4"/>
  <c r="V304" i="4"/>
  <c r="P305" i="4"/>
  <c r="L262" i="4"/>
  <c r="L265" i="4"/>
  <c r="P270" i="4"/>
  <c r="V275" i="4"/>
  <c r="P258" i="4"/>
  <c r="L266" i="4"/>
  <c r="L268" i="4"/>
  <c r="L263" i="4"/>
  <c r="L269" i="4"/>
  <c r="L257" i="4"/>
  <c r="P265" i="4"/>
  <c r="P277" i="4"/>
  <c r="L270" i="4"/>
  <c r="L273" i="4"/>
  <c r="P256" i="4"/>
  <c r="L260" i="4"/>
  <c r="L264" i="4"/>
  <c r="V267" i="4"/>
  <c r="P272" i="4"/>
  <c r="L274" i="4"/>
  <c r="P247" i="4"/>
  <c r="L231" i="4"/>
  <c r="P235" i="4"/>
  <c r="L240" i="4"/>
  <c r="P233" i="4"/>
  <c r="V234" i="4"/>
  <c r="L238" i="4"/>
  <c r="P239" i="4"/>
  <c r="L241" i="4"/>
  <c r="L243" i="4"/>
  <c r="L229" i="4"/>
  <c r="L244" i="4"/>
  <c r="P237" i="4"/>
  <c r="P228" i="4"/>
  <c r="L235" i="4"/>
  <c r="L236" i="4"/>
  <c r="L245" i="4"/>
  <c r="L248" i="4"/>
  <c r="P204" i="4"/>
  <c r="P211" i="4"/>
  <c r="P215" i="4"/>
  <c r="L217" i="4"/>
  <c r="P219" i="4"/>
  <c r="P220" i="4"/>
  <c r="P202" i="4"/>
  <c r="L210" i="4"/>
  <c r="P213" i="4"/>
  <c r="L218" i="4"/>
  <c r="P221" i="4"/>
  <c r="P200" i="4"/>
  <c r="L202" i="4"/>
  <c r="V200" i="4"/>
  <c r="P208" i="4"/>
  <c r="P205" i="4"/>
  <c r="L200" i="4"/>
  <c r="V220" i="4"/>
  <c r="P206" i="4"/>
  <c r="V209" i="4"/>
  <c r="P217" i="4"/>
  <c r="L205" i="4"/>
  <c r="P207" i="4"/>
  <c r="L209" i="4"/>
  <c r="L215" i="4"/>
  <c r="L212" i="4"/>
  <c r="P216" i="4"/>
  <c r="L204" i="4"/>
  <c r="L207" i="4"/>
  <c r="V207" i="4"/>
  <c r="V210" i="4"/>
  <c r="L201" i="4"/>
  <c r="V205" i="4"/>
  <c r="L208" i="4"/>
  <c r="V217" i="4"/>
  <c r="L220" i="4"/>
  <c r="P212" i="4"/>
  <c r="L172" i="4"/>
  <c r="L194" i="4" s="1"/>
  <c r="V173" i="4"/>
  <c r="L178" i="4"/>
  <c r="L184" i="4"/>
  <c r="L190" i="4"/>
  <c r="P191" i="4"/>
  <c r="L193" i="4"/>
  <c r="V182" i="4"/>
  <c r="V185" i="4"/>
  <c r="P186" i="4"/>
  <c r="V191" i="4"/>
  <c r="L176" i="4"/>
  <c r="P178" i="4"/>
  <c r="P187" i="4"/>
  <c r="L174" i="4"/>
  <c r="L180" i="4"/>
  <c r="L186" i="4"/>
  <c r="P188" i="4"/>
  <c r="L192" i="4"/>
  <c r="P179" i="4"/>
  <c r="V181" i="4"/>
  <c r="L187" i="4"/>
  <c r="P162" i="4"/>
  <c r="L148" i="4"/>
  <c r="L151" i="4"/>
  <c r="P163" i="4"/>
  <c r="V165" i="4"/>
  <c r="L149" i="4"/>
  <c r="L162" i="4"/>
  <c r="L165" i="4"/>
  <c r="L152" i="4"/>
  <c r="V153" i="4"/>
  <c r="L156" i="4"/>
  <c r="L159" i="4"/>
  <c r="P144" i="4"/>
  <c r="L146" i="4"/>
  <c r="V147" i="4"/>
  <c r="P148" i="4"/>
  <c r="V150" i="4"/>
  <c r="P161" i="4"/>
  <c r="L153" i="4"/>
  <c r="P155" i="4"/>
  <c r="L157" i="4"/>
  <c r="P129" i="4"/>
  <c r="L118" i="4"/>
  <c r="L128" i="4"/>
  <c r="P120" i="4"/>
  <c r="L116" i="4"/>
  <c r="L122" i="4"/>
  <c r="P127" i="4"/>
  <c r="L129" i="4"/>
  <c r="L132" i="4"/>
  <c r="L123" i="4"/>
  <c r="L126" i="4"/>
  <c r="V133" i="4"/>
  <c r="P121" i="4"/>
  <c r="P128" i="4"/>
  <c r="L136" i="4"/>
  <c r="V137" i="4"/>
  <c r="L119" i="4"/>
  <c r="L120" i="4"/>
  <c r="P122" i="4"/>
  <c r="V131" i="4"/>
  <c r="P89" i="4"/>
  <c r="L93" i="4"/>
  <c r="V107" i="4"/>
  <c r="L97" i="4"/>
  <c r="V98" i="4"/>
  <c r="V101" i="4"/>
  <c r="L104" i="4"/>
  <c r="V105" i="4"/>
  <c r="L88" i="4"/>
  <c r="L91" i="4"/>
  <c r="P90" i="4"/>
  <c r="L94" i="4"/>
  <c r="L98" i="4"/>
  <c r="L101" i="4"/>
  <c r="P103" i="4"/>
  <c r="L105" i="4"/>
  <c r="V106" i="4"/>
  <c r="V92" i="4"/>
  <c r="L99" i="4"/>
  <c r="P100" i="4"/>
  <c r="P104" i="4"/>
  <c r="L62" i="4"/>
  <c r="L65" i="4"/>
  <c r="P73" i="4"/>
  <c r="P79" i="4"/>
  <c r="L68" i="4"/>
  <c r="P70" i="4"/>
  <c r="L72" i="4"/>
  <c r="P76" i="4"/>
  <c r="P80" i="4"/>
  <c r="L69" i="4"/>
  <c r="L79" i="4"/>
  <c r="V61" i="4"/>
  <c r="P67" i="4"/>
  <c r="P71" i="4"/>
  <c r="L78" i="4"/>
  <c r="P68" i="4"/>
  <c r="P72" i="4"/>
  <c r="P78" i="4"/>
  <c r="L64" i="4"/>
  <c r="V67" i="4"/>
  <c r="L71" i="4"/>
  <c r="P75" i="4"/>
  <c r="L77" i="4"/>
  <c r="P32" i="4"/>
  <c r="V38" i="4"/>
  <c r="V46" i="4"/>
  <c r="L50" i="4"/>
  <c r="L34" i="4"/>
  <c r="V35" i="4"/>
  <c r="P42" i="4"/>
  <c r="L44" i="4"/>
  <c r="L46" i="4"/>
  <c r="L37" i="4"/>
  <c r="L35" i="4"/>
  <c r="V45" i="4"/>
  <c r="P40" i="4"/>
  <c r="P43" i="4"/>
  <c r="L52" i="4"/>
  <c r="P34" i="4"/>
  <c r="L36" i="4"/>
  <c r="L39" i="4"/>
  <c r="L42" i="4"/>
  <c r="L48" i="4"/>
  <c r="V53" i="4"/>
  <c r="L33" i="4"/>
  <c r="L54" i="4" s="1"/>
  <c r="V40" i="4"/>
  <c r="P47" i="4"/>
  <c r="L49" i="4"/>
  <c r="P51" i="4"/>
  <c r="V4" i="4"/>
  <c r="V8" i="4"/>
  <c r="L11" i="4"/>
  <c r="L17" i="4"/>
  <c r="V18" i="4"/>
  <c r="V50" i="4"/>
  <c r="V77" i="4"/>
  <c r="V122" i="4"/>
  <c r="V159" i="4"/>
  <c r="V163" i="4"/>
  <c r="V180" i="4"/>
  <c r="V203" i="4"/>
  <c r="V211" i="4"/>
  <c r="V235" i="4"/>
  <c r="V245" i="4"/>
  <c r="V248" i="4"/>
  <c r="V264" i="4"/>
  <c r="V270" i="4"/>
  <c r="V273" i="4"/>
  <c r="V287" i="4"/>
  <c r="V290" i="4"/>
  <c r="V314" i="4"/>
  <c r="V320" i="4"/>
  <c r="V323" i="4"/>
  <c r="V332" i="4"/>
  <c r="V345" i="4"/>
  <c r="V431" i="4"/>
  <c r="V437" i="4"/>
  <c r="L5" i="4"/>
  <c r="L8" i="4"/>
  <c r="L20" i="4"/>
  <c r="V36" i="4"/>
  <c r="V41" i="4"/>
  <c r="V96" i="4"/>
  <c r="V102" i="4"/>
  <c r="V116" i="4"/>
  <c r="V123" i="4"/>
  <c r="V129" i="4"/>
  <c r="V134" i="4"/>
  <c r="V148" i="4"/>
  <c r="V154" i="4"/>
  <c r="V174" i="4"/>
  <c r="V177" i="4"/>
  <c r="V186" i="4"/>
  <c r="V215" i="4"/>
  <c r="V260" i="4"/>
  <c r="V296" i="4"/>
  <c r="V299" i="4"/>
  <c r="V331" i="4"/>
  <c r="V353" i="4"/>
  <c r="V403" i="4"/>
  <c r="V429" i="4"/>
  <c r="V460" i="4"/>
  <c r="L4" i="4"/>
  <c r="V6" i="4"/>
  <c r="V9" i="4"/>
  <c r="V13" i="4"/>
  <c r="L18" i="4"/>
  <c r="V19" i="4"/>
  <c r="V24" i="4"/>
  <c r="V62" i="4"/>
  <c r="V72" i="4"/>
  <c r="V99" i="4"/>
  <c r="V160" i="4"/>
  <c r="V172" i="4"/>
  <c r="V204" i="4"/>
  <c r="V212" i="4"/>
  <c r="V274" i="4"/>
  <c r="V291" i="4"/>
  <c r="V302" i="4"/>
  <c r="V329" i="4"/>
  <c r="V340" i="4"/>
  <c r="V346" i="4"/>
  <c r="V349" i="4"/>
  <c r="V356" i="4"/>
  <c r="V396" i="4"/>
  <c r="V399" i="4"/>
  <c r="V411" i="4"/>
  <c r="V469" i="4"/>
  <c r="P4" i="4"/>
  <c r="V12" i="4"/>
  <c r="L24" i="4"/>
  <c r="V33" i="4"/>
  <c r="V39" i="4"/>
  <c r="V42" i="4"/>
  <c r="V60" i="4"/>
  <c r="V97" i="4"/>
  <c r="V103" i="4"/>
  <c r="V119" i="4"/>
  <c r="V120" i="4"/>
  <c r="V126" i="4"/>
  <c r="V132" i="4"/>
  <c r="V145" i="4"/>
  <c r="V151" i="4"/>
  <c r="V155" i="4"/>
  <c r="V178" i="4"/>
  <c r="V187" i="4"/>
  <c r="V192" i="4"/>
  <c r="V237" i="4"/>
  <c r="V240" i="4"/>
  <c r="V246" i="4"/>
  <c r="V262" i="4"/>
  <c r="V265" i="4"/>
  <c r="V271" i="4"/>
  <c r="V288" i="4"/>
  <c r="V312" i="4"/>
  <c r="V315" i="4"/>
  <c r="V321" i="4"/>
  <c r="V326" i="4"/>
  <c r="V327" i="4"/>
  <c r="V354" i="4"/>
  <c r="V374" i="4"/>
  <c r="V382" i="4"/>
  <c r="V389" i="4"/>
  <c r="V404" i="4"/>
  <c r="V407" i="4"/>
  <c r="V461" i="4"/>
  <c r="V472" i="4"/>
  <c r="L6" i="4"/>
  <c r="L9" i="4"/>
  <c r="L26" i="4" s="1"/>
  <c r="V10" i="4"/>
  <c r="L13" i="4"/>
  <c r="V16" i="4"/>
  <c r="P17" i="4"/>
  <c r="L19" i="4"/>
  <c r="V22" i="4"/>
  <c r="P23" i="4"/>
  <c r="V25" i="4"/>
  <c r="V48" i="4"/>
  <c r="V69" i="4"/>
  <c r="V130" i="4"/>
  <c r="V161" i="4"/>
  <c r="V201" i="4"/>
  <c r="V208" i="4"/>
  <c r="V213" i="4"/>
  <c r="V216" i="4"/>
  <c r="V218" i="4"/>
  <c r="V241" i="4"/>
  <c r="V266" i="4"/>
  <c r="V276" i="4"/>
  <c r="V293" i="4"/>
  <c r="V303" i="4"/>
  <c r="V316" i="4"/>
  <c r="V370" i="4"/>
  <c r="V371" i="4"/>
  <c r="V378" i="4"/>
  <c r="V379" i="4"/>
  <c r="V381" i="4"/>
  <c r="V386" i="4"/>
  <c r="V387" i="4"/>
  <c r="V412" i="4"/>
  <c r="V453" i="4"/>
  <c r="V464" i="4"/>
  <c r="V465" i="4"/>
  <c r="V470" i="4"/>
  <c r="L16" i="4"/>
  <c r="L22" i="4"/>
  <c r="V34" i="4"/>
  <c r="V43" i="4"/>
  <c r="V52" i="4"/>
  <c r="V73" i="4"/>
  <c r="V91" i="4"/>
  <c r="V94" i="4"/>
  <c r="V104" i="4"/>
  <c r="V109" i="4"/>
  <c r="V121" i="4"/>
  <c r="V124" i="4"/>
  <c r="V136" i="4"/>
  <c r="V146" i="4"/>
  <c r="V179" i="4"/>
  <c r="V184" i="4"/>
  <c r="V405" i="4"/>
  <c r="V444" i="4"/>
  <c r="V456" i="4"/>
  <c r="V457" i="4"/>
  <c r="V462" i="4"/>
  <c r="P5" i="4"/>
  <c r="L10" i="4"/>
  <c r="V11" i="4"/>
  <c r="P12" i="4"/>
  <c r="V14" i="4"/>
  <c r="P15" i="4"/>
  <c r="V17" i="4"/>
  <c r="P18" i="4"/>
  <c r="P21" i="4"/>
  <c r="L25" i="4"/>
  <c r="V37" i="4"/>
  <c r="V49" i="4"/>
  <c r="V70" i="4"/>
  <c r="V76" i="4"/>
  <c r="V80" i="4"/>
  <c r="V89" i="4"/>
  <c r="V162" i="4"/>
  <c r="V229" i="4"/>
  <c r="V232" i="4"/>
  <c r="V243" i="4"/>
  <c r="V257" i="4"/>
  <c r="V263" i="4"/>
  <c r="V268" i="4"/>
  <c r="V285" i="4"/>
  <c r="V295" i="4"/>
  <c r="V298" i="4"/>
  <c r="V313" i="4"/>
  <c r="V318" i="4"/>
  <c r="V436" i="4"/>
  <c r="V454" i="4"/>
  <c r="V144" i="4"/>
  <c r="V157" i="4"/>
  <c r="L185" i="4"/>
  <c r="L43" i="4"/>
  <c r="P44" i="4"/>
  <c r="L80" i="4"/>
  <c r="L89" i="4"/>
  <c r="P98" i="4"/>
  <c r="L163" i="4"/>
  <c r="P173" i="4"/>
  <c r="V47" i="4"/>
  <c r="V51" i="4"/>
  <c r="L102" i="4"/>
  <c r="V135" i="4"/>
  <c r="L144" i="4"/>
  <c r="L177" i="4"/>
  <c r="L47" i="4"/>
  <c r="L51" i="4"/>
  <c r="P52" i="4"/>
  <c r="V63" i="4"/>
  <c r="P64" i="4"/>
  <c r="V68" i="4"/>
  <c r="L70" i="4"/>
  <c r="P131" i="4"/>
  <c r="V149" i="4"/>
  <c r="L160" i="4"/>
  <c r="V190" i="4"/>
  <c r="L63" i="4"/>
  <c r="V66" i="4"/>
  <c r="V71" i="4"/>
  <c r="V95" i="4"/>
  <c r="V127" i="4"/>
  <c r="L135" i="4"/>
  <c r="V152" i="4"/>
  <c r="L155" i="4"/>
  <c r="V193" i="4"/>
  <c r="V64" i="4"/>
  <c r="L66" i="4"/>
  <c r="V74" i="4"/>
  <c r="L76" i="4"/>
  <c r="V79" i="4"/>
  <c r="V88" i="4"/>
  <c r="V93" i="4"/>
  <c r="L95" i="4"/>
  <c r="L130" i="4"/>
  <c r="V188" i="4"/>
  <c r="P189" i="4"/>
  <c r="V202" i="4"/>
  <c r="P203" i="4"/>
  <c r="L239" i="4"/>
  <c r="V249" i="4"/>
  <c r="L258" i="4"/>
  <c r="V261" i="4"/>
  <c r="V305" i="4"/>
  <c r="V324" i="4"/>
  <c r="V341" i="4"/>
  <c r="V357" i="4"/>
  <c r="V369" i="4"/>
  <c r="L372" i="4"/>
  <c r="V377" i="4"/>
  <c r="L380" i="4"/>
  <c r="V385" i="4"/>
  <c r="L388" i="4"/>
  <c r="L402" i="4"/>
  <c r="V410" i="4"/>
  <c r="L413" i="4"/>
  <c r="V424" i="4"/>
  <c r="L440" i="4"/>
  <c r="V455" i="4"/>
  <c r="P456" i="4"/>
  <c r="V468" i="4"/>
  <c r="L471" i="4"/>
  <c r="L203" i="4"/>
  <c r="L213" i="4"/>
  <c r="V221" i="4"/>
  <c r="V256" i="4"/>
  <c r="V297" i="4"/>
  <c r="L305" i="4"/>
  <c r="V438" i="4"/>
  <c r="L455" i="4"/>
  <c r="L211" i="4"/>
  <c r="V214" i="4"/>
  <c r="V219" i="4"/>
  <c r="L221" i="4"/>
  <c r="V230" i="4"/>
  <c r="V277" i="4"/>
  <c r="V294" i="4"/>
  <c r="L302" i="4"/>
  <c r="V330" i="4"/>
  <c r="V347" i="4"/>
  <c r="V430" i="4"/>
  <c r="V443" i="4"/>
  <c r="L452" i="4"/>
  <c r="V206" i="4"/>
  <c r="V228" i="4"/>
  <c r="L230" i="4"/>
  <c r="V238" i="4"/>
  <c r="V247" i="4"/>
  <c r="P248" i="4"/>
  <c r="L256" i="4"/>
  <c r="V272" i="4"/>
  <c r="P273" i="4"/>
  <c r="V289" i="4"/>
  <c r="P290" i="4"/>
  <c r="L297" i="4"/>
  <c r="V322" i="4"/>
  <c r="P323" i="4"/>
  <c r="L327" i="4"/>
  <c r="P340" i="4"/>
  <c r="P348" i="4"/>
  <c r="V355" i="4"/>
  <c r="P356" i="4"/>
  <c r="V397" i="4"/>
  <c r="P398" i="4"/>
  <c r="L407" i="4"/>
  <c r="V415" i="4"/>
  <c r="V435" i="4"/>
  <c r="L438" i="4"/>
  <c r="L443" i="4"/>
  <c r="L473" i="4"/>
  <c r="L214" i="4"/>
  <c r="L219" i="4"/>
  <c r="V231" i="4"/>
  <c r="V236" i="4"/>
  <c r="V244" i="4"/>
  <c r="V269" i="4"/>
  <c r="L277" i="4"/>
  <c r="V286" i="4"/>
  <c r="L294" i="4"/>
  <c r="V319" i="4"/>
  <c r="V344" i="4"/>
  <c r="V360" i="4"/>
  <c r="V427" i="4"/>
  <c r="L435" i="4"/>
  <c r="L206" i="4"/>
  <c r="L228" i="4"/>
  <c r="V239" i="4"/>
  <c r="P240" i="4"/>
  <c r="L247" i="4"/>
  <c r="V258" i="4"/>
  <c r="L272" i="4"/>
  <c r="L289" i="4"/>
  <c r="L322" i="4"/>
  <c r="L355" i="4"/>
  <c r="V372" i="4"/>
  <c r="P373" i="4"/>
  <c r="V380" i="4"/>
  <c r="V388" i="4"/>
  <c r="P389" i="4"/>
  <c r="L397" i="4"/>
  <c r="V413" i="4"/>
  <c r="P414" i="4"/>
  <c r="L457" i="4"/>
  <c r="V471" i="4"/>
  <c r="P472" i="4"/>
  <c r="L418" i="4" l="1"/>
  <c r="L334" i="4"/>
  <c r="L306" i="4"/>
  <c r="L222" i="4"/>
  <c r="L138" i="4"/>
  <c r="L110" i="4"/>
  <c r="L82" i="4"/>
  <c r="L474" i="4"/>
  <c r="L278" i="4"/>
  <c r="L166" i="4"/>
  <c r="L250" i="4"/>
  <c r="L476" i="4" l="1"/>
</calcChain>
</file>

<file path=xl/sharedStrings.xml><?xml version="1.0" encoding="utf-8"?>
<sst xmlns="http://schemas.openxmlformats.org/spreadsheetml/2006/main" count="7104" uniqueCount="1378">
  <si>
    <t>Radio ON!</t>
  </si>
  <si>
    <t>Initiaing global repair</t>
  </si>
  <si>
    <t xml:space="preserve"> 38408 P 0.18 0 137227 9691203 21890 63493 0 59393 137227 9691203 21890 63493 0 59393 (radio 0.86% / 0.86% tx 0.22% / 0.22% listen 0.64% / 0.64%)</t>
  </si>
  <si>
    <t xml:space="preserve"> 38407 P 0.18 0 168034 9662284 20242 88216 0 68206 168034 9662284 20242 88216 0 68206 (radio 1.10% / 1.10% tx 0.20% / 0.20% listen 0.89% / 0.89%)</t>
  </si>
  <si>
    <t xml:space="preserve"> 38408 P 0.18 0 142165 9686192 24571 63107 0 59204 142165 9686192 24571 63107 0 59204 (radio 0.89% / 0.89% tx 0.25% / 0.25% listen 0.64% / 0.64%)</t>
  </si>
  <si>
    <t xml:space="preserve"> 38407 P 0.18 0 168941 9661339 30508 86310 0 65092 168941 9661339 30508 86310 0 65092 (radio 1.18% / 1.18% tx 0.31% / 0.31% listen 0.87% / 0.87%)</t>
  </si>
  <si>
    <t xml:space="preserve"> 38408 P 0.18 0 136822 9691561 21473 63013 0 59343 136822 9691561 21473 63013 0 59343 (radio 0.85% / 0.85% tx 0.21% / 0.21% listen 0.64% / 0.64%)</t>
  </si>
  <si>
    <t xml:space="preserve"> 38407 P 0.18 0 181360 9648958 37365 82309 0 62865 181360 9648958 37365 82309 0 62865 (radio 1.21% / 1.21% tx 0.38% / 0.38% listen 0.83% / 0.83%)</t>
  </si>
  <si>
    <t xml:space="preserve"> 38407 P 0.18 0 202343 9627667 32884 95692 0 70393 202343 9627667 32884 95692 0 70393 (radio 1.30% / 1.30% tx 0.33% / 0.33% listen 0.97% / 0.97%)</t>
  </si>
  <si>
    <t xml:space="preserve"> 38408 P 0.18 0 162388 9668043 18842 65199 0 59362 162388 9668043 18842 65199 0 59362 (radio 0.85% / 0.85% tx 0.19% / 0.19% listen 0.66% / 0.66%)</t>
  </si>
  <si>
    <t xml:space="preserve"> 38407 P 0.18 0 102223 9728137 13071 67677 0 59340 102223 9728137 13071 67677 0 59340 (radio 0.82% / 0.82% tx 0.13% / 0.13% listen 0.68% / 0.68%)</t>
  </si>
  <si>
    <t xml:space="preserve"> 38408 P 0.18 0 169403 9661050 24118 67544 0 59496 169403 9661050 24118 67544 0 59496 (radio 0.93% / 0.93% tx 0.24% / 0.24% listen 0.68% / 0.68%)</t>
  </si>
  <si>
    <t xml:space="preserve"> 38407 P 0.18 0 190590 9639631 25231 96980 0 75730 190590 9639631 25231 96980 0 75730 (radio 1.24% / 1.24% tx 0.25% / 0.25% listen 0.98% / 0.98%)</t>
  </si>
  <si>
    <t xml:space="preserve"> 38408 P 0.18 0 170843 9659496 19389 67117 0 59507 170843 9659496 19389 67117 0 59507 (radio 0.87% / 0.87% tx 0.19% / 0.19% listen 0.68% / 0.68%)</t>
  </si>
  <si>
    <t xml:space="preserve"> 38407 P 0.18 0 180445 9649779 31592 86952 0 67597 180445 9649779 31592 86952 0 67597 (radio 1.20% / 1.20% tx 0.32% / 0.32% listen 0.88% / 0.88%)</t>
  </si>
  <si>
    <t xml:space="preserve"> 38407 P 0.18 0 177059 9653165 25728 88826 0 70767 177059 9653165 25728 88826 0 70767 (radio 1.16% / 1.16% tx 0.26% / 0.26% listen 0.90% / 0.90%)</t>
  </si>
  <si>
    <t xml:space="preserve"> 38408 P 0.18 0 138019 9690373 21039 61748 0 58765 138019 9690373 21039 61748 0 58765 (radio 0.84% / 0.84% tx 0.21% / 0.21% listen 0.62% / 0.62%)</t>
  </si>
  <si>
    <t xml:space="preserve"> 38408 P 0.18 0 182438 9647804 24193 92264 0 70630 182438 9647804 24193 92264 0 70630 (radio 1.18% / 1.18% tx 0.24% / 0.24% listen 0.93% / 0.93%)</t>
  </si>
  <si>
    <t xml:space="preserve"> 38407 P 0.18 0 187208 9642970 23774 91296 0 71809 187208 9642970 23774 91296 0 71809 (radio 1.17% / 1.17% tx 0.24% / 0.24% listen 0.92% / 0.92%)</t>
  </si>
  <si>
    <t xml:space="preserve"> 38407 P 0.18 0 100898 9729448 13071 65202 0 59673 100898 9729448 13071 65202 0 59673 (radio 0.79% / 0.79% tx 0.13% / 0.13% listen 0.66% / 0.66%)</t>
  </si>
  <si>
    <t xml:space="preserve"> 38425 P 0.18 0 170688 9664038 24108 94165 0 76523 170688 9664038 24108 94165 0 76523 (radio 1.20% / 1.20% tx 0.24% / 0.24% listen 0.95% / 0.95%)</t>
  </si>
  <si>
    <t xml:space="preserve"> 38408 P 0.18 0 133188 9695189 18441 61788 0 58987 133188 9695189 18441 61788 0 58987 (radio 0.81% / 0.81% tx 0.18% / 0.18% listen 0.62% / 0.62%)</t>
  </si>
  <si>
    <t xml:space="preserve"> 38408 P 0.18 0 163234 9667177 18913 64981 0 58887 163234 9667177 18913 64981 0 58887 (radio 0.85% / 0.85% tx 0.19% / 0.19% listen 0.66% / 0.66%)</t>
  </si>
  <si>
    <t xml:space="preserve"> 38407 P 0.18 0 185115 9644883 24197 97370 0 75418 185115 9644883 24197 97370 0 75418 (radio 1.23% / 1.23% tx 0.24% / 0.24% listen 0.99% / 0.99%)</t>
  </si>
  <si>
    <t xml:space="preserve"> 38407 P 0.18 0 155711 9674598 24034 77934 0 61527 155711 9674598 24034 77934 0 61527 (radio 1.03% / 1.03% tx 0.24% / 0.24% listen 0.79% / 0.79%)</t>
  </si>
  <si>
    <t xml:space="preserve"> 38408 P 0.18 0 173745 9656837 31000 80237 0 63712 173745 9656837 31000 80237 0 63712 (radio 1.13% / 1.13% tx 0.31% / 0.31% listen 0.81% / 0.81%)</t>
  </si>
  <si>
    <t xml:space="preserve"> 38407 P 0.18 0 345651 9484518 110121 129766 0 62588 345651 9484518 110121 129766 0 62588 (radio 2.44% / 2.44% tx 1.12% / 1.12% listen 1.32% / 1.32%)</t>
  </si>
  <si>
    <t xml:space="preserve"> 38407 P 0.18 0 194455 9635748 26173 93201 0 69540 194455 9635748 26173 93201 0 69540 (radio 1.21% / 1.21% tx 0.26% / 0.26% listen 0.94% / 0.94%)</t>
  </si>
  <si>
    <t xml:space="preserve"> 38408 P 0.18 0 137564 9690778 21041 61734 0 59029 137564 9690778 21041 61734 0 59029 (radio 0.84% / 0.84% tx 0.21% / 0.21% listen 0.62% / 0.62%)</t>
  </si>
  <si>
    <t>DATA send to 1 'Hello 1'</t>
  </si>
  <si>
    <t>DATA recv 'Hello 1 from the client' from 34</t>
  </si>
  <si>
    <t>DATA recv 'Hello 1 from the client' from 30</t>
  </si>
  <si>
    <t>DATA recv 'Hello 1 from the client' from 31</t>
  </si>
  <si>
    <t>DATA recv 'Hello 1 from the client' from 6</t>
  </si>
  <si>
    <t>DATA recv 'Hello 1 from the client' from 7</t>
  </si>
  <si>
    <t>DATA recv 'Hello 1 from the client' from 27</t>
  </si>
  <si>
    <t>DATA recv 'Hello 1 from the client' from 33</t>
  </si>
  <si>
    <t>DATA recv 'Hello 1 from the client' from 28</t>
  </si>
  <si>
    <t>DATA recv 'Hello 1 from the client' from 25</t>
  </si>
  <si>
    <t>DATA recv 'Hello 1 from the client' from 29</t>
  </si>
  <si>
    <t>DATA recv 'Hello 1 from the client' from 26</t>
  </si>
  <si>
    <t>DATA recv 'Hello 1 from the client' from 13</t>
  </si>
  <si>
    <t>DATA recv 'Hello 1 from the client' from 32</t>
  </si>
  <si>
    <t>Radio OFF!</t>
  </si>
  <si>
    <t xml:space="preserve"> 76808 P 0.18 1 267238 19389387 35684 82914 0 75923 130008 9698184 13794 19421 0 16530 (radio 0.60% / 0.33% tx 0.18% / 0.14% listen 0.42% / 0.19%)</t>
  </si>
  <si>
    <t xml:space="preserve"> 76807 P 0.18 1 600634 19057594 62303 153709 0 111999 432597 9395310 42061 65493 0 43793 (radio 1.09% / 1.09% tx 0.31% / 0.42% listen 0.78% / 0.66%)</t>
  </si>
  <si>
    <t xml:space="preserve"> 76808 P 0.18 1 272391 19384151 38383 82715 0 76014 130223 9697959 13812 19608 0 16810 (radio 0.61% / 0.34% tx 0.19% / 0.14% listen 0.42% / 0.19%)</t>
  </si>
  <si>
    <t xml:space="preserve"> 76807 P 0.18 1 485498 19174437 60080 123505 0 93208 316554 9513098 29572 37195 0 28116 (radio 0.93% / 0.67% tx 0.30% / 0.30% listen 0.62% / 0.37%)</t>
  </si>
  <si>
    <t xml:space="preserve"> 76808 P 0.18 1 264809 19391765 34944 82342 0 76314 127984 9700204 13471 19329 0 16971 (radio 0.59% / 0.33% tx 0.17% / 0.13% listen 0.41% / 0.19%)</t>
  </si>
  <si>
    <t xml:space="preserve"> 76807 P 0.18 1 505210 19154545 71155 123898 0 90820 323847 9505587 33790 41589 0 27955 (radio 0.99% / 0.76% tx 0.36% / 0.34% listen 0.63% / 0.42%)</t>
  </si>
  <si>
    <t xml:space="preserve"> 76807 P 0.18 1 634242 19025342 57892 150958 0 108547 431896 9397675 25008 55266 0 38154 (radio 1.06% / 0.81% tx 0.29% / 0.25% listen 0.76% / 0.56%)</t>
  </si>
  <si>
    <t xml:space="preserve"> 76808 P 0.18 1 323015 19336844 34191 87900 0 76300 160624 9668801 15349 22701 0 16938 (radio 0.62% / 0.38% tx 0.17% / 0.15% listen 0.44% / 0.23%)</t>
  </si>
  <si>
    <t xml:space="preserve"> 76807 P 0.18 1 185294 19474340 15684 84557 0 76145 83068 9746203 2613 16880 0 16805 (radio 0.50% / 0.19% tx 0.07% / 0.02% listen 0.43% / 0.17%)</t>
  </si>
  <si>
    <t xml:space="preserve"> 76808 P 0.18 1 357671 19302274 40130 90716 0 76992 188265 9641224 16012 23172 0 17496 (radio 0.66% / 0.39% tx 0.20% / 0.16% listen 0.46% / 0.23%)</t>
  </si>
  <si>
    <t xml:space="preserve"> 76807 P 0.18 1 637825 19021613 55136 159752 0 118360 447232 9381982 29905 62772 0 42630 (radio 1.09% / 0.94% tx 0.28% / 0.30% listen 0.81% / 0.63%)</t>
  </si>
  <si>
    <t xml:space="preserve"> 76808 P 0.18 1 334390 19325283 33075 91392 0 76744 163544 9665787 13686 24275 0 17237 (radio 0.63% / 0.38% tx 0.16% / 0.13% listen 0.46% / 0.24%)</t>
  </si>
  <si>
    <t xml:space="preserve"> 76807 P 0.18 1 602805 19056893 51074 136829 0 92781 422357 9407114 19482 49877 0 25184 (radio 0.95% / 0.70% tx 0.25% / 0.19% listen 0.69% / 0.50%)</t>
  </si>
  <si>
    <t xml:space="preserve"> 76807 P 0.18 1 724491 18935561 131569 176532 0 103980 547429 9282396 105841 87706 0 33213 (radio 1.56% / 1.96% tx 0.66% / 1.07% listen 0.89% / 0.89%)</t>
  </si>
  <si>
    <t xml:space="preserve"> 76807 P 0.18 1 634472 19025371 95678 168572 0 111824 463779 9361333 71570 74407 0 35301 (radio 1.34% / 1.48% tx 0.48% / 0.72% listen 0.85% / 0.75%)</t>
  </si>
  <si>
    <t xml:space="preserve"> 76808 P 0.18 1 264802 19391780 33404 80477 0 75322 126780 9701407 12365 18729 0 16557 (radio 0.57% / 0.31% tx 0.16% / 0.12% listen 0.40% / 0.19%)</t>
  </si>
  <si>
    <t xml:space="preserve"> 76808 P 0.18 1 639317 19019040 79693 161068 0 110000 456876 9371236 55500 68804 0 39370 (radio 1.22% / 1.26% tx 0.40% / 0.56% listen 0.81% / 0.70%)</t>
  </si>
  <si>
    <t xml:space="preserve"> 76807 P 0.18 1 786554 18872967 137024 187084 0 107576 599343 9229997 113250 95788 0 35767 (radio 1.64% / 2.12% tx 0.69% / 1.15% listen 0.95% / 0.97%)</t>
  </si>
  <si>
    <t xml:space="preserve"> 76807 P 0.18 1 183969 19475651 15684 81997 0 76393 83068 9746203 2613 16795 0 16720 (radio 0.49% / 0.19% tx 0.07% / 0.02% listen 0.41% / 0.17%)</t>
  </si>
  <si>
    <t xml:space="preserve"> 76808 P 0.18 1 261221 19395347 30890 80439 0 75763 128030 9700158 12449 18651 0 16776 (radio 0.56% / 0.31% tx 0.15% / 0.12% listen 0.40% / 0.18%)</t>
  </si>
  <si>
    <t xml:space="preserve"> 76808 P 0.18 1 321305 19338523 31933 86832 0 75646 158068 9671346 13020 21851 0 16759 (radio 0.60% / 0.35% tx 0.16% / 0.13% listen 0.44% / 0.22%)</t>
  </si>
  <si>
    <t xml:space="preserve"> 76807 P 0.18 1 651346 19006725 87894 157521 0 107668 466228 9361842 63697 60151 0 32250 (radio 1.24% / 1.26% tx 0.44% / 0.64% listen 0.80% / 0.61%)</t>
  </si>
  <si>
    <t xml:space="preserve"> 76807 P 0.18 1 364616 19295641 55446 106543 0 78582 208902 9621043 31412 28609 0 17055 (radio 0.82% / 0.61% tx 0.28% / 0.31% listen 0.54% / 0.29%)</t>
  </si>
  <si>
    <t xml:space="preserve"> 76808 P 0.18 1 493573 19166464 62155 120363 0 91529 319825 9509627 31155 40126 0 27817 (radio 0.92% / 0.72% tx 0.31% / 0.31% listen 0.61% / 0.40%)</t>
  </si>
  <si>
    <t xml:space="preserve"> 76807 P 0.18 1 861119 18798629 189065 203714 0 94325 515465 9314111 78944 73948 0 31737 (radio 1.99% / 1.55% tx 0.96% / 0.80% listen 1.03% / 0.75%)</t>
  </si>
  <si>
    <t xml:space="preserve"> 76807 P 0.18 1 680327 18979140 82182 174965 0 122766 485869 9343392 56009 81764 0 53226 (radio 1.30% / 1.40% tx 0.41% / 0.56% listen 0.88% / 0.83%)</t>
  </si>
  <si>
    <t xml:space="preserve"> 76808 P 0.18 1 265472 19391056 33492 80502 0 75783 127905 9700278 12451 18768 0 16754 (radio 0.57% / 0.31% tx 0.17% / 0.12% listen 0.40% / 0.19%)</t>
  </si>
  <si>
    <t>DATA send to 1 'Hello 2'</t>
  </si>
  <si>
    <t>DATA recv 'Hello 2 from the client' from 6</t>
  </si>
  <si>
    <t>DATA recv 'Hello 2 from the client' from 30</t>
  </si>
  <si>
    <t>DATA recv 'Hello 2 from the client' from 31</t>
  </si>
  <si>
    <t>DATA recv 'Hello 2 from the client' from 7</t>
  </si>
  <si>
    <t>DATA recv 'Hello 2 from the client' from 28</t>
  </si>
  <si>
    <t>DATA recv 'Hello 2 from the client' from 14</t>
  </si>
  <si>
    <t>DATA recv 'Hello 2 from the client' from 25</t>
  </si>
  <si>
    <t>DATA recv 'Hello 2 from the client' from 34</t>
  </si>
  <si>
    <t>DATA recv 'Hello 2 from the client' from 27</t>
  </si>
  <si>
    <t>DATA recv 'Hello 2 from the client' from 33</t>
  </si>
  <si>
    <t>DATA recv 'Hello 2 from the client' from 26</t>
  </si>
  <si>
    <t>DATA recv 'Hello 2 from the client' from 29</t>
  </si>
  <si>
    <t>DATA recv 'Hello 2 from the client' from 5</t>
  </si>
  <si>
    <t>DATA recv 'Hello 2 from the client' from 32</t>
  </si>
  <si>
    <t xml:space="preserve"> 115208 P 0.18 2 398930 29085950 49802 103280 0 92608 131689 9696563 14118 20366 0 16685 (radio 0.51% / 0.35% tx 0.16% / 0.14% listen 0.35% / 0.20%)</t>
  </si>
  <si>
    <t xml:space="preserve"> 115207 P 0.18 2 972852 28514097 84126 180538 0 131459 372215 9456503 21823 26829 0 19460 (radio 0.89% / 0.49% tx 0.28% / 0.22% listen 0.61% / 0.27%)</t>
  </si>
  <si>
    <t xml:space="preserve"> 115208 P 0.18 2 405929 29078869 52739 103615 0 94066 133535 9694718 14356 20900 0 18052 (radio 0.53% / 0.35% tx 0.17% / 0.14% listen 0.35% / 0.21%)</t>
  </si>
  <si>
    <t xml:space="preserve"> 115207 P 0.18 2 746549 28742995 64970 141576 0 109993 261048 9568558 4890 18071 0 16785 (radio 0.70% / 0.23% tx 0.22% / 0.04% listen 0.48% / 0.18%)</t>
  </si>
  <si>
    <t xml:space="preserve"> 115208 P 0.18 2 397923 29086900 49217 102848 0 93224 133111 9695135 14273 20506 0 16910 (radio 0.51% / 0.35% tx 0.16% / 0.14% listen 0.34% / 0.20%)</t>
  </si>
  <si>
    <t xml:space="preserve"> 115207 P 0.18 2 761917 28727246 73043 142132 0 107839 256704 9572701 1888 18234 0 17019 (radio 0.72% / 0.20% tx 0.24% / 0.01% listen 0.48% / 0.18%)</t>
  </si>
  <si>
    <t xml:space="preserve"> 115207 P 0.18 2 1038378 28449025 71047 171087 0 125728 404133 9423683 13155 20129 0 17181 (radio 0.82% / 0.33% tx 0.24% / 0.13% listen 0.58% / 0.20%)</t>
  </si>
  <si>
    <t xml:space="preserve"> 115208 P 0.18 2 486709 29002620 48067 111635 0 93510 163691 9665776 13876 23735 0 17210 (radio 0.54% / 0.38% tx 0.16% / 0.14% listen 0.37% / 0.24%)</t>
  </si>
  <si>
    <t xml:space="preserve"> 115207 P 0.18 2 268674 29220317 18297 101624 0 93139 83377 9745977 2613 17067 0 16994 (radio 0.40% / 0.20% tx 0.06% / 0.02% listen 0.34% / 0.17%)</t>
  </si>
  <si>
    <t xml:space="preserve"> 115208 P 0.18 2 525126 28964293 56688 116056 0 94628 167452 9662019 16558 25340 0 17636 (radio 0.58% / 0.42% tx 0.19% / 0.16% listen 0.39% / 0.25%)</t>
  </si>
  <si>
    <t xml:space="preserve"> 115207 P 0.18 2 1002038 28486352 57025 178003 0 135379 364210 9464739 1889 18251 0 17019 (radio 0.79% / 0.20% tx 0.19% / 0.01% listen 0.60% / 0.18%)</t>
  </si>
  <si>
    <t xml:space="preserve"> 115208 P 0.18 2 501995 28987120 47386 116229 0 93683 167602 9661837 14311 24837 0 16939 (radio 0.55% / 0.39% tx 0.16% / 0.14% listen 0.39% / 0.25%)</t>
  </si>
  <si>
    <t xml:space="preserve"> 115207 P 0.18 2 973396 28514808 65437 156942 0 109816 370588 9457915 14363 20113 0 17035 (radio 0.75% / 0.35% tx 0.22% / 0.14% listen 0.53% / 0.20%)</t>
  </si>
  <si>
    <t xml:space="preserve"> 115207 P 0.18 2 1068689 28420952 143945 195349 0 121152 344195 9485391 12376 18817 0 17172 (radio 1.15% / 0.31% tx 0.48% / 0.12% listen 0.66% / 0.19%)</t>
  </si>
  <si>
    <t xml:space="preserve"> 115207 P 0.18 2 973760 28515762 110570 195499 0 131578 339285 9490391 14892 26927 0 19754 (radio 1.03% / 0.42% tx 0.37% / 0.15% listen 0.66% / 0.27%)</t>
  </si>
  <si>
    <t xml:space="preserve"> 115208 P 0.18 2 395198 29089635 46005 99913 0 92668 130393 9697855 12601 19436 0 17346 (radio 0.49% / 0.32% tx 0.15% / 0.12% listen 0.33% / 0.19%)</t>
  </si>
  <si>
    <t xml:space="preserve"> 115208 P 0.18 2 982303 28504422 81593 180170 0 127894 342983 9485382 1900 19102 0 17894 (radio 0.88% / 0.21% tx 0.27% / 0.01% listen 0.61% / 0.19%)</t>
  </si>
  <si>
    <t xml:space="preserve"> 115207 P 0.18 2 1233252 28255477 190765 226232 0 125855 446695 9382510 53741 39148 0 18279 (radio 1.41% / 0.94% tx 0.64% / 0.54% listen 0.76% / 0.39%)</t>
  </si>
  <si>
    <t xml:space="preserve"> 115207 P 0.18 2 267350 29221627 18297 98979 0 93302 83378 9745976 2613 16982 0 16909 (radio 0.39% / 0.19% tx 0.06% / 0.02% listen 0.33% / 0.17%)</t>
  </si>
  <si>
    <t xml:space="preserve"> 115208 P 0.18 2 391249 29093591 43477 99982 0 92651 130025 9698244 12587 19543 0 16888 (radio 0.48% / 0.32% tx 0.14% / 0.12% listen 0.33% / 0.19%)</t>
  </si>
  <si>
    <t xml:space="preserve"> 115208 P 0.18 2 485379 29003953 45818 110360 0 92705 164071 9665430 13885 23528 0 17059 (radio 0.52% / 0.38% tx 0.15% / 0.14% listen 0.37% / 0.23%)</t>
  </si>
  <si>
    <t xml:space="preserve"> 115207 P 0.18 2 992414 28494030 89794 175619 0 124564 341065 9487305 1900 18098 0 16896 (radio 0.90% / 0.20% tx 0.30% / 0.01% listen 0.59% / 0.18%)</t>
  </si>
  <si>
    <t xml:space="preserve"> 115207 P 0.18 2 619354 28870115 92606 137729 0 95246 254735 9574474 37160 31186 0 16664 (radio 0.78% / 0.69% tx 0.31% / 0.37% listen 0.46% / 0.31%)</t>
  </si>
  <si>
    <t xml:space="preserve"> 115208 P 0.18 2 749521 28739943 64055 138376 0 108339 255945 9573479 1900 18013 0 16810 (radio 0.68% / 0.20% tx 0.21% / 0.01% listen 0.46% / 0.18%)</t>
  </si>
  <si>
    <t xml:space="preserve"> 115207 P 0.18 2 1226472 28262455 190961 221847 0 111254 365350 9463826 1896 18133 0 16929 (radio 1.39% / 0.20% tx 0.64% / 0.01% listen 0.75% / 0.18%)</t>
  </si>
  <si>
    <t xml:space="preserve"> 115207 P 0.18 2 1043767 28444670 84073 194100 0 140668 363437 9465530 1891 19135 0 17902 (radio 0.94% / 0.21% tx 0.28% / 0.01% listen 0.65% / 0.19%)</t>
  </si>
  <si>
    <t xml:space="preserve"> 115208 P 0.18 2 418664 29067398 46089 102719 0 95205 153189 9676342 12597 22217 0 19422 (radio 0.50% / 0.35% tx 0.15% / 0.12% listen 0.34% / 0.22%)</t>
  </si>
  <si>
    <t>DATA send to 1 'Hello 3'</t>
  </si>
  <si>
    <t>DATA recv 'Hello 3 from the client' from 30</t>
  </si>
  <si>
    <t>DATA recv 'Hello 3 from the client' from 28</t>
  </si>
  <si>
    <t>DATA recv 'Hello 3 from the client' from 34</t>
  </si>
  <si>
    <t>DATA recv 'Hello 3 from the client' from 27</t>
  </si>
  <si>
    <t>DATA recv 'Hello 3 from the client' from 31</t>
  </si>
  <si>
    <t>DATA recv 'Hello 3 from the client' from 25</t>
  </si>
  <si>
    <t>DATA recv 'Hello 3 from the client' from 29</t>
  </si>
  <si>
    <t>DATA recv 'Hello 3 from the client' from 26</t>
  </si>
  <si>
    <t>DATA recv 'Hello 3 from the client' from 33</t>
  </si>
  <si>
    <t>DATA recv 'Hello 3 from the client' from 5</t>
  </si>
  <si>
    <t>DATA recv 'Hello 3 from the client' from 32</t>
  </si>
  <si>
    <t xml:space="preserve"> 153608 P 0.18 3 531078 38781993 63941 123613 0 109284 132145 9696043 14139 20333 0 16676 (radio 0.47% / 0.35% tx 0.16% / 0.14% listen 0.31% / 0.20%)</t>
  </si>
  <si>
    <t xml:space="preserve"> 153607 P 0.18 3 1360321 37954630 127542 221322 0 151710 387466 9440533 43416 40784 0 20251 (radio 0.88% / 0.85% tx 0.32% / 0.44% listen 0.56% / 0.41%)</t>
  </si>
  <si>
    <t xml:space="preserve"> 153608 P 0.18 3 539298 38773696 67090 124302 0 110903 133366 9694827 14351 20687 0 16837 (radio 0.48% / 0.35% tx 0.17% / 0.14% listen 0.31% / 0.21%)</t>
  </si>
  <si>
    <t xml:space="preserve"> 153607 P 0.18 3 1052837 38265956 106696 182586 0 130513 306285 9522961 41726 41010 0 20520 (radio 0.73% / 0.84% tx 0.27% / 0.42% listen 0.46% / 0.41%)</t>
  </si>
  <si>
    <t xml:space="preserve"> 153608 P 0.18 3 530096 38782875 63322 123283 0 110147 132170 9695975 14105 20435 0 16923 (radio 0.47% / 0.35% tx 0.16% / 0.14% listen 0.31% / 0.20%)</t>
  </si>
  <si>
    <t xml:space="preserve"> 153607 P 0.18 3 1119358 38197374 144304 190675 0 127094 357438 9470128 71261 48543 0 19255 (radio 0.85% / 1.21% tx 0.36% / 0.72% listen 0.48% / 0.49%)</t>
  </si>
  <si>
    <t xml:space="preserve"> 153607 P 0.18 3 1405711 37911527 72947 189316 0 142747 367330 9462502 1900 18229 0 17019 (radio 0.66% / 0.20% tx 0.18% / 0.01% listen 0.48% / 0.18%)</t>
  </si>
  <si>
    <t xml:space="preserve"> 153608 P 0.18 3 648643 38670145 61795 134631 0 110981 161931 9667525 13728 22996 0 17471 (radio 0.49% / 0.37% tx 0.15% / 0.13% listen 0.34% / 0.23%)</t>
  </si>
  <si>
    <t xml:space="preserve"> 153607 P 0.18 3 352260 38966008 20910 118866 0 110107 83583 9745691 2613 17242 0 16968 (radio 0.35% / 0.20% tx 0.05% / 0.02% listen 0.30% / 0.17%)</t>
  </si>
  <si>
    <t xml:space="preserve"> 153608 P 0.18 3 695031 38623793 74334 141807 0 112096 169902 9659500 17646 25751 0 17468 (radio 0.54% / 0.44% tx 0.18% / 0.17% listen 0.36% / 0.26%)</t>
  </si>
  <si>
    <t xml:space="preserve"> 153607 P 0.18 3 1599252 37717121 185107 252146 0 152416 597211 9230769 128082 74143 0 17037 (radio 1.-99% / 2.05% tx 0.47% / 1.30% listen 0.64% / 0.75%)</t>
  </si>
  <si>
    <t xml:space="preserve"> 153608 P 0.18 3 669325 38649207 61686 141790 0 111554 167327 9662087 14300 25561 0 17871 (radio 0.51% / 0.40% tx 0.15% / 0.14% listen 0.36% / 0.26%)</t>
  </si>
  <si>
    <t xml:space="preserve"> 153607 P 0.18 3 1304655 38013137 67337 175033 0 126709 331256 9498329 1900 18091 0 16893 (radio 0.61% / 0.20% tx 0.17% / 0.01% listen 0.44% / 0.18%)</t>
  </si>
  <si>
    <t xml:space="preserve"> 153607 P 0.18 3 1389230 37928449 150042 218836 0 140676 320538 9507497 6097 23487 0 19524 (radio 0.93% / 0.30% tx 0.38% / 0.06% listen 0.55% / 0.23%)</t>
  </si>
  <si>
    <t xml:space="preserve"> 153607 P 0.18 3 1431233 37888265 202370 252253 0 150272 457470 9372503 91800 56754 0 18694 (radio 1.-94% / 1.51% tx 0.51% / 0.93% listen 0.64% / 0.57%)</t>
  </si>
  <si>
    <t xml:space="preserve"> 153608 P 0.18 3 525275 38787746 58528 119066 0 109376 130074 9698111 12523 19153 0 16708 (radio 0.45% / 0.32% tx 0.14% / 0.12% listen 0.30% / 0.19%)</t>
  </si>
  <si>
    <t xml:space="preserve"> 153608 P 0.18 3 1424438 37891938 151762 226882 0 144288 442132 9387516 70169 46712 0 16394 (radio 0.96% / 1.18% tx 0.38% / 0.71% listen 0.57% / 0.47%)</t>
  </si>
  <si>
    <t xml:space="preserve"> 153607 P 0.18 3 1805097 37513403 338582 303564 0 141480 571842 9257926 147817 77332 0 15625 (radio 1.-46% / 2.29% tx 0.86% / 1.50% listen 0.77% / 0.78%)</t>
  </si>
  <si>
    <t xml:space="preserve"> 153607 P 0.18 3 350923 38967331 20910 116152 0 110186 83570 9745704 2613 17173 0 16884 (radio 0.34% / 0.20% tx 0.05% / 0.02% listen 0.29% / 0.17%)</t>
  </si>
  <si>
    <t xml:space="preserve"> 153608 P 0.18 3 521031 38791957 56001 119151 0 109635 129779 9698366 12524 19169 0 16984 (radio 0.44% / 0.32% tx 0.14% / 0.12% listen 0.30% / 0.19%)</t>
  </si>
  <si>
    <t xml:space="preserve"> 153608 P 0.18 3 649005 38669736 59618 133551 0 109394 163623 9665783 13800 23191 0 16689 (radio 0.49% / 0.37% tx 0.15% / 0.14% listen 0.33% / 0.23%)</t>
  </si>
  <si>
    <t xml:space="preserve"> 153607 P 0.18 3 1420764 37895757 155908 219898 0 141010 428347 9401727 66114 44279 0 16446 (radio 0.95% / 1.12% tx 0.39% / 0.67% listen 0.55% / 0.45%)</t>
  </si>
  <si>
    <t xml:space="preserve"> 153607 P 0.18 3 869246 38449793 110183 170753 0 122778 249889 9579678 17577 33024 0 27532 (radio 0.71% / 0.51% tx 0.28% / 0.17% listen 0.43% / 0.33%)</t>
  </si>
  <si>
    <t xml:space="preserve"> 153608 P 0.18 3 1052037 38266528 104857 173821 0 124888 302513 9526585 40802 35445 0 16549 (radio 0.70% / 0.77% tx 0.26% / 0.41% listen 0.44% / 0.36%)</t>
  </si>
  <si>
    <t xml:space="preserve"> 153607 P 0.18 3 1684590 37633635 265087 272311 0 130119 458115 9371180 74126 50464 0 18865 (radio 1.-73% / 1.26% tx 0.67% / 0.75% listen 0.69% / 0.51%)</t>
  </si>
  <si>
    <t xml:space="preserve"> 153607 P 0.18 3 1448300 37868083 124971 234520 0 161879 404530 9423413 40898 40420 0 21211 (radio 0.91% / 0.82% tx 0.31% / 0.41% listen 0.59% / 0.41%)</t>
  </si>
  <si>
    <t xml:space="preserve"> 153608 P 0.18 3 605723 38710119 61269 134330 0 119673 187056 9642721 15180 31611 0 24468 (radio 0.49% / 0.47% tx 0.15% / 0.15% listen 0.34% / 0.32%)</t>
  </si>
  <si>
    <t>DATA send to 1 'Hello 4'</t>
  </si>
  <si>
    <t>DATA recv 'Hello 4 from the client' from 34</t>
  </si>
  <si>
    <t>DATA recv 'Hello 4 from the client' from 30</t>
  </si>
  <si>
    <t>DATA recv 'Hello 4 from the client' from 8</t>
  </si>
  <si>
    <t>DATA recv 'Hello 4 from the client' from 7</t>
  </si>
  <si>
    <t>DATA recv 'Hello 4 from the client' from 28</t>
  </si>
  <si>
    <t>DATA recv 'Hello 4 from the client' from 1</t>
  </si>
  <si>
    <t>DATA recv 'Hello 4 from the client' from 14</t>
  </si>
  <si>
    <t>DATA recv 'Hello 4 from the client' from 25</t>
  </si>
  <si>
    <t>DATA recv 'Hello 4 from the client' from 27</t>
  </si>
  <si>
    <t>DATA recv 'Hello 4 from the client' from 33</t>
  </si>
  <si>
    <t>DATA recv 'Hello 4 from the client' from 31</t>
  </si>
  <si>
    <t>DATA recv 'Hello 4 from the client' from 9</t>
  </si>
  <si>
    <t>DATA recv 'Hello 4 from the client' from 26</t>
  </si>
  <si>
    <t>DATA recv 'Hello 4 from the client' from 29</t>
  </si>
  <si>
    <t>DATA recv 'Hello 4 from the client' from 15</t>
  </si>
  <si>
    <t>DATA recv 'Hello 4 from the client' from 17</t>
  </si>
  <si>
    <t>DATA recv 'Hello 4 from the client' from 32</t>
  </si>
  <si>
    <t>DATA recv 'Hello 4 from the client' from 13</t>
  </si>
  <si>
    <t>DATA recv 'Hello 4 from the client' from 11</t>
  </si>
  <si>
    <t>DATA recv 'Hello 4 from the client' from 3</t>
  </si>
  <si>
    <t>DATA recv 'Hello 4 from the client' from 5</t>
  </si>
  <si>
    <t xml:space="preserve"> 192008 P 0.18 4 664319 48476955 78297 144226 0 126568 133238 9694962 14356 20613 0 17284 (radio 0.45% / 0.35% tx 0.15% / 0.14% listen 0.29% / 0.20%)</t>
  </si>
  <si>
    <t xml:space="preserve"> 192007 P 0.18 4 1858990 47285560 169742 274943 0 177610 498666 9330930 42200 53621 0 25900 (radio 0.03% / 0.97% tx 0.34% / 0.42% listen 0.55% / 0.54%)</t>
  </si>
  <si>
    <t xml:space="preserve"> 192008 P 0.18 4 673134 48468115 81450 145043 0 127757 133833 9694419 14360 20741 0 16854 (radio 0.46% / 0.35% tx 0.16% / 0.14% listen 0.29% / 0.21%)</t>
  </si>
  <si>
    <t xml:space="preserve"> 192007 P 0.18 4 1501104 47645530 179615 257144 0 167123 448264 9379574 72919 74558 0 36610 (radio 0.01% / 1.50% tx 0.36% / 0.74% listen 0.52% / 0.75%)</t>
  </si>
  <si>
    <t xml:space="preserve"> 192008 P 0.18 4 661501 48479624 77361 143453 0 127754 131402 9696749 14039 20170 0 17607 (radio 0.44% / 0.34% tx 0.15% / 0.14% listen 0.29% / 0.20%)</t>
  </si>
  <si>
    <t xml:space="preserve"> 192007 P 0.18 4 1354464 47790250 144304 207695 0 144114 235103 9592876 0 17020 0 17020 (radio 0.71% / 0.17% tx 0.29% / 0.00% listen 0.42% / 0.17%)</t>
  </si>
  <si>
    <t xml:space="preserve"> 192007 P 0.18 4 1833281 47313565 116758 226232 0 159369 427567 9402038 43811 36916 0 16622 (radio 0.69% / 0.82% tx 0.23% / 0.44% listen 0.46% / 0.37%)</t>
  </si>
  <si>
    <t xml:space="preserve"> 192008 P 0.18 4 811592 48336822 75517 158262 0 128469 162946 9666677 13722 23631 0 17488 (radio 0.47% / 0.38% tx 0.15% / 0.13% listen 0.32% / 0.24%)</t>
  </si>
  <si>
    <t xml:space="preserve"> 192007 P 0.18 4 436068 48711557 23523 135933 0 127101 83805 9745549 2613 17067 0 16994 (radio 0.32% / 0.20% tx 0.04% / 0.02% listen 0.27% / 0.17%)</t>
  </si>
  <si>
    <t xml:space="preserve"> 192008 P 0.18 4 864142 48284217 91390 167111 0 129700 169108 9660424 17056 25304 0 17604 (radio 0.52% / 0.43% tx 0.18% / 0.17% listen 0.34% / 0.25%)</t>
  </si>
  <si>
    <t xml:space="preserve"> 192007 P 0.18 4 2108851 47035549 234683 284811 0 169815 509596 9318428 49576 32665 0 17399 (radio 1.-82% / 0.83% tx 0.47% / 0.50% listen 0.57% / 0.33%)</t>
  </si>
  <si>
    <t xml:space="preserve"> 192008 P 0.18 4 864705 48283845 76225 171699 0 130612 195377 9634638 14539 29909 0 19058 (radio 0.50% / 0.45% tx 0.15% / 0.14% listen 0.34% / 0.30%)</t>
  </si>
  <si>
    <t xml:space="preserve"> 192007 P 0.18 4 1761743 47385513 84149 218788 0 153605 457085 9372376 16812 43755 0 26896 (radio 0.61% / 0.61% tx 0.17% / 0.17% listen 0.44% / 0.44%)</t>
  </si>
  <si>
    <t xml:space="preserve"> 192007 P 0.18 4 1796877 47350805 170880 245212 0 160892 407644 9422356 20838 26376 0 20216 (radio 0.84% / 0.48% tx 0.34% / 0.21% listen 0.49% / 0.26%)</t>
  </si>
  <si>
    <t xml:space="preserve"> 192007 P 0.18 4 1962551 47186851 320813 332484 0 176969 531315 9298586 118443 80231 0 26697 (radio 1.-55% / 2.02% tx 0.65% / 1.20% listen 0.67% / 0.81%)</t>
  </si>
  <si>
    <t xml:space="preserve"> 192008 P 0.18 4 655030 48486186 71111 138514 0 126077 129752 9698440 12583 19448 0 16701 (radio 0.42% / 0.32% tx 0.14% / 0.12% listen 0.28% / 0.19%)</t>
  </si>
  <si>
    <t xml:space="preserve"> 192008 P 0.18 4 1739720 47406074 151762 243816 0 161222 315279 9514136 0 16934 0 16934 (radio 0.80% / 0.17% tx 0.30% / 0.00% listen 0.49% / 0.17%)</t>
  </si>
  <si>
    <t xml:space="preserve"> 192007 P 0.18 4 2146965 47001356 341577 320547 0 158390 341865 9487953 2995 16983 0 16910 (radio 1.-53% / 0.20% tx 0.69% / 0.03% listen 0.65% / 0.17%)</t>
  </si>
  <si>
    <t xml:space="preserve"> 192007 P 0.18 4 434731 48712880 23523 133134 0 127095 83805 9745549 2613 16982 0 16909 (radio 0.31% / 0.19% tx 0.04% / 0.02% listen 0.27% / 0.17%)</t>
  </si>
  <si>
    <t xml:space="preserve"> 192008 P 0.18 4 651793 48489312 68596 138798 0 126321 130759 9697355 12595 19647 0 16686 (radio 0.42% / 0.32% tx 0.13% / 0.12% listen 0.28% / 0.19%)</t>
  </si>
  <si>
    <t xml:space="preserve"> 192008 P 0.18 4 813013 48335266 73415 157339 0 127236 164005 9665530 13797 23788 0 17842 (radio 0.46% / 0.38% tx 0.14% / 0.14% listen 0.32% / 0.24%)</t>
  </si>
  <si>
    <t xml:space="preserve"> 192007 P 0.18 4 1947324 47197270 248452 283034 0 160616 526557 9301513 92544 63136 0 19606 (radio 1.-80% / 1.58% tx 0.50% / 0.94% listen 0.57% / 0.64%)</t>
  </si>
  <si>
    <t xml:space="preserve"> 192007 P 0.18 4 1248851 47898130 165028 227509 0 153234 379602 9448337 54845 56756 0 30456 (radio 0.79% / 1.13% tx 0.33% / 0.55% listen 0.46% / 0.57%)</t>
  </si>
  <si>
    <t xml:space="preserve"> 192008 P 0.18 4 1533891 47614629 168657 228026 0 147643 481851 9348101 63800 54205 0 22755 (radio 0.80% / 1.20% tx 0.34% / 0.64% listen 0.46% / 0.55%)</t>
  </si>
  <si>
    <t xml:space="preserve"> 192007 P 0.18 4 2312276 46835784 404847 377541 0 165569 627683 9202149 139760 105230 0 35450 (radio 1.-29% / 2.49% tx 0.82% / 1.42% listen 0.76% / 1.07%)</t>
  </si>
  <si>
    <t xml:space="preserve"> 192007 P 0.18 4 2059271 47086981 220460 317731 0 193438 610968 9218898 95489 83211 0 31559 (radio 1.-78% / 1.81% tx 0.44% / 0.97% listen 0.64% / 0.84%)</t>
  </si>
  <si>
    <t xml:space="preserve"> 192008 P 0.18 4 920775 48224822 75417 178454 0 151400 315049 9514703 14148 44124 0 31727 (radio 0.51% / 0.59% tx 0.15% / 0.14% listen 0.36% / 0.44%)</t>
  </si>
  <si>
    <t>DATA send to 1 'Hello 5'</t>
  </si>
  <si>
    <t>DATA recv 'Hello 5 from the client' from 34</t>
  </si>
  <si>
    <t>DATA recv 'Hello 5 from the client' from 30</t>
  </si>
  <si>
    <t>DATA recv 'Hello 5 from the client' from 25</t>
  </si>
  <si>
    <t>DATA recv 'Hello 5 from the client' from 28</t>
  </si>
  <si>
    <t>DATA recv 'Hello 5 from the client' from 31</t>
  </si>
  <si>
    <t>DATA recv 'Hello 5 from the client' from 27</t>
  </si>
  <si>
    <t>DATA recv 'Hello 5 from the client' from 8</t>
  </si>
  <si>
    <t>DATA recv 'Hello 5 from the client' from 12</t>
  </si>
  <si>
    <t>DATA recv 'Hello 5 from the client' from 29</t>
  </si>
  <si>
    <t>DATA recv 'Hello 5 from the client' from 26</t>
  </si>
  <si>
    <t>DATA recv 'Hello 5 from the client' from 7</t>
  </si>
  <si>
    <t>DATA recv 'Hello 5 from the client' from 32</t>
  </si>
  <si>
    <t>DATA recv 'Hello 5 from the client' from 5</t>
  </si>
  <si>
    <t>DATA recv 'Hello 5 from the client' from 33</t>
  </si>
  <si>
    <t>DATA recv 'Hello 5 from the client' from 6</t>
  </si>
  <si>
    <t>DATA recv 'Hello 5 from the client' from 14</t>
  </si>
  <si>
    <t>DATA recv 'Hello 5 from the client' from 3</t>
  </si>
  <si>
    <t>DATA recv 'Hello 5 from the client' from 9</t>
  </si>
  <si>
    <t>DATA recv 'Hello 5 from the client' from 13</t>
  </si>
  <si>
    <t>DATA recv 'Hello 5 from the client' from 15</t>
  </si>
  <si>
    <t>DATA recv 'Hello 5 from the client' from 2</t>
  </si>
  <si>
    <t xml:space="preserve"> 230408 P 0.18 5 819907 58149108 94102 166050 0 143406 155585 9672153 15805 21824 0 16838 (radio 0.44% / 0.38% tx 0.15% / 0.16% listen 0.28% / 0.22%)</t>
  </si>
  <si>
    <t xml:space="preserve"> 230407 P 0.18 5 2315057 56657278 201801 312909 0 199176 456064 9371718 32059 37966 0 21566 (radio 0.14% / 0.71% tx 0.34% / 0.32% listen 0.53% / 0.38%)</t>
  </si>
  <si>
    <t xml:space="preserve"> 230408 P 0.18 5 806385 58162954 95810 165679 0 144547 133248 9694839 14360 20636 0 16790 (radio 0.44% / 0.35% tx 0.16% / 0.14% listen 0.28% / 0.20%)</t>
  </si>
  <si>
    <t xml:space="preserve"> 230407 P 0.18 5 1885717 57090922 207355 285754 0 187098 384610 9445392 27740 28610 0 19975 (radio 0.10% / 0.57% tx 0.35% / 0.28% listen 0.48% / 0.29%)</t>
  </si>
  <si>
    <t xml:space="preserve"> 230408 P 0.18 5 792775 58178452 91086 163147 0 144705 131271 9698828 13725 19694 0 16951 (radio 0.43% / 0.33% tx 0.15% / 0.13% listen 0.27% / 0.20%)</t>
  </si>
  <si>
    <t xml:space="preserve"> 230407 P 0.18 5 1810238 57164309 233061 268470 0 166809 455771 9374059 88757 60775 0 22695 (radio 0.12% / 1.52% tx 0.39% / 0.90% listen 0.45% / 0.61%)</t>
  </si>
  <si>
    <t xml:space="preserve"> 230407 P 0.18 5 2336184 56640324 132195 253906 0 178757 502900 9326759 15437 27674 0 19388 (radio 0.65% / 0.43% tx 0.22% / 0.15% listen 0.43% / 0.28%)</t>
  </si>
  <si>
    <t xml:space="preserve"> 230408 P 0.18 5 968426 58009477 88706 180509 0 145130 156831 9672655 13189 22247 0 16661 (radio 0.45% / 0.36% tx 0.15% / 0.13% listen 0.30% / 0.22%)</t>
  </si>
  <si>
    <t xml:space="preserve"> 230407 P 0.18 5 565092 58410306 38549 160700 0 148485 129021 9698749 15026 24767 0 21384 (radio 0.33% / 0.40% tx 0.06% / 0.15% listen 0.27% / 0.25%)</t>
  </si>
  <si>
    <t xml:space="preserve"> 230408 P 0.18 5 1067983 57908250 108148 193751 0 147798 203838 9624033 16758 26640 0 18098 (radio 0.51% / 0.44% tx 0.18% / 0.17% listen 0.32% / 0.27%)</t>
  </si>
  <si>
    <t xml:space="preserve"> 230407 P 0.18 5 2536175 56436325 236583 303036 0 186833 427321 9400776 1900 18225 0 17018 (radio 0.18% / 0.20% tx 0.40% / 0.01% listen 0.51% / 0.18%)</t>
  </si>
  <si>
    <t xml:space="preserve"> 230408 P 0.18 5 1160726 57817356 93659 216225 0 151755 296018 9533511 17434 44526 0 21143 (radio 0.52% / 0.63% tx 0.15% / 0.17% listen 0.36% / 0.45%)</t>
  </si>
  <si>
    <t xml:space="preserve"> 230407 P 0.18 5 2260369 56716597 106848 263010 0 176961 498623 9331084 22699 44222 0 23356 (radio 0.62% / 0.68% tx 0.18% / 0.23% listen 0.44% / 0.44%)</t>
  </si>
  <si>
    <t xml:space="preserve"> 230407 P 0.18 5 2236294 56739182 198939 274159 0 179560 439414 9388377 28059 28947 0 18668 (radio 0.07% / 0.58% tx 0.33% / 0.28% listen 0.46% / 0.29%)</t>
  </si>
  <si>
    <t xml:space="preserve"> 230407 P 0.18 5 2348990 56629732 340498 367247 0 203601 386436 9442881 19685 34763 0 26632 (radio 1.-53% / 0.55% tx 0.57% / 0.20% listen 0.62% / 0.35%)</t>
  </si>
  <si>
    <t xml:space="preserve"> 230408 P 0.18 5 784524 58184769 83620 157832 0 143032 129491 9698583 12509 19318 0 16955 (radio 0.40% / 0.32% tx 0.14% / 0.12% listen 0.26% / 0.19%)</t>
  </si>
  <si>
    <t xml:space="preserve"> 230408 P 0.18 5 2054839 56920301 151762 260750 0 178156 315116 9514227 0 16934 0 16934 (radio 0.69% / 0.17% tx 0.25% / 0.00% listen 0.44% / 0.17%)</t>
  </si>
  <si>
    <t xml:space="preserve"> 230407 P 0.18 5 2583232 56393045 403655 363667 0 174805 436264 9391689 62078 43120 0 16415 (radio 1.-43% / 1.07% tx 0.68% / 0.63% listen 0.61% / 0.43%)</t>
  </si>
  <si>
    <t xml:space="preserve"> 230407 P 0.18 5 585004 58391983 35890 154234 0 145550 150270 9679103 12367 21100 0 18455 (radio 0.32% / 0.34% tx 0.06% / 0.12% listen 0.26% / 0.21%)</t>
  </si>
  <si>
    <t xml:space="preserve"> 230408 P 0.18 5 780309 58190894 81036 157572 0 143034 128513 9701582 12440 18774 0 16713 (radio 0.40% / 0.31% tx 0.13% / 0.12% listen 0.26% / 0.19%)</t>
  </si>
  <si>
    <t xml:space="preserve"> 230408 P 0.18 5 975675 58002108 87244 180808 0 144368 162659 9666842 13829 23469 0 17132 (radio 0.45% / 0.37% tx 0.14% / 0.14% listen 0.30% / 0.23%)</t>
  </si>
  <si>
    <t xml:space="preserve"> 230407 P 0.18 5 2398459 56575839 281892 319888 0 182774 451132 9378569 33440 36854 0 22158 (radio 1.-71% / 0.71% tx 0.47% / 0.34% listen 0.54% / 0.37%)</t>
  </si>
  <si>
    <t xml:space="preserve"> 230407 P 0.18 5 1692514 57283945 206222 278481 0 174521 443660 9385815 41194 50972 0 21287 (radio 0.09% / 0.93% tx 0.34% / 0.41% listen 0.47% / 0.51%)</t>
  </si>
  <si>
    <t xml:space="preserve"> 230408 P 0.18 5 2064234 56914192 254027 286539 0 167829 530340 9299563 85370 58513 0 20186 (radio 0.18% / 1.46% tx 0.43% / 0.86% listen 0.48% / 0.59%)</t>
  </si>
  <si>
    <t xml:space="preserve"> 230407 P 0.18 5 2742994 56234670 418214 417088 0 192512 430715 9398886 13367 39547 0 26943 (radio 1.-32% / 0.53% tx 0.70% / 0.13% listen 0.70% / 0.40%)</t>
  </si>
  <si>
    <t xml:space="preserve"> 230407 P 0.18 5 2521993 56454145 240934 363233 0 221324 462719 9367164 20474 45502 0 27886 (radio 1.-71% / 0.67% tx 0.40% / 0.20% listen 0.61% / 0.46%)</t>
  </si>
  <si>
    <t xml:space="preserve"> 230408 P 0.18 5 1266139 57709223 103079 204639 0 168125 345361 9484401 27662 26185 0 16725 (radio 0.52% / 0.54% tx 0.17% / 0.28% listen 0.34% / 0.26%)</t>
  </si>
  <si>
    <t>DATA send to 1 'Hello 6'</t>
  </si>
  <si>
    <t>DATA recv 'Hello 6 from the client' from 8</t>
  </si>
  <si>
    <t>DATA recv 'Hello 6 from the client' from 30</t>
  </si>
  <si>
    <t>DATA recv 'Hello 6 from the client' from 31</t>
  </si>
  <si>
    <t>DATA recv 'Hello 6 from the client' from 28</t>
  </si>
  <si>
    <t>DATA recv 'Hello 6 from the client' from 1</t>
  </si>
  <si>
    <t>DATA recv 'Hello 6 from the client' from 16</t>
  </si>
  <si>
    <t>DATA recv 'Hello 6 from the client' from 25</t>
  </si>
  <si>
    <t>DATA recv 'Hello 6 from the client' from 15</t>
  </si>
  <si>
    <t>DATA recv 'Hello 6 from the client' from 27</t>
  </si>
  <si>
    <t>DATA recv 'Hello 6 from the client' from 29</t>
  </si>
  <si>
    <t>DATA recv 'Hello 6 from the client' from 26</t>
  </si>
  <si>
    <t>DATA recv 'Hello 6 from the client' from 5</t>
  </si>
  <si>
    <t>DATA recv 'Hello 6 from the client' from 11</t>
  </si>
  <si>
    <t>DATA recv 'Hello 6 from the client' from 32</t>
  </si>
  <si>
    <t>DATA recv 'Hello 6 from the client' from 34</t>
  </si>
  <si>
    <t>DATA recv 'Hello 6 from the client' from 33</t>
  </si>
  <si>
    <t>DATA recv 'Hello 6 from the client' from 3</t>
  </si>
  <si>
    <t>DATA recv 'Hello 6 from the client' from 7</t>
  </si>
  <si>
    <t>DATA recv 'Hello 6 from the client' from 10</t>
  </si>
  <si>
    <t>DATA recv 'Hello 6 from the client' from 14</t>
  </si>
  <si>
    <t>DATA recv 'Hello 6 from the client' from 12</t>
  </si>
  <si>
    <t>DATA recv 'Hello 6 from the client' from 17</t>
  </si>
  <si>
    <t>DATA recv 'Hello 6 from the client' from 9</t>
  </si>
  <si>
    <t>DATA recv 'Hello 6 from the client' from 4</t>
  </si>
  <si>
    <t>DATA recv 'Hello 6 from the client' from 13</t>
  </si>
  <si>
    <t xml:space="preserve"> 268808 P 0.18 6 983825 67814624 111200 189125 0 161856 163915 9665516 17098 23075 0 18450 (radio 0.43% / 0.40% tx 0.16% / 0.17% listen 0.27% / 0.23%)</t>
  </si>
  <si>
    <t xml:space="preserve"> 268807 P 0.18 6 2791682 66010479 217017 346592 0 222481 476622 9353201 15216 33683 0 23305 (radio 0.19% / 0.49% tx 0.31% / 0.15% listen 0.50% / 0.34%)</t>
  </si>
  <si>
    <t xml:space="preserve"> 268808 P 0.18 6 937459 67862061 109524 185518 0 161634 131071 9699107 13714 19839 0 17087 (radio 0.42% / 0.34% tx 0.15% / 0.13% listen 0.26% / 0.20%)</t>
  </si>
  <si>
    <t xml:space="preserve"> 268807 P 0.18 6 2365001 66441332 234089 323575 0 209741 479281 9350410 26734 37821 0 22643 (radio 0.18% / 0.65% tx 0.34% / 0.27% listen 0.47% / 0.38%)</t>
  </si>
  <si>
    <t xml:space="preserve"> 268808 P 0.18 6 929156 67870286 106453 184488 0 161406 136378 9691834 15367 21341 0 16701 (radio 0.42% / 0.37% tx 0.15% / 0.15% listen 0.26% / 0.21%)</t>
  </si>
  <si>
    <t xml:space="preserve"> 268807 P 0.18 6 2212089 66590504 261470 303703 0 189693 401848 9426195 28409 35233 0 22884 (radio 0.19% / 0.64% tx 0.38% / 0.28% listen 0.44% / 0.35%)</t>
  </si>
  <si>
    <t xml:space="preserve"> 268807 P 0.18 6 2887967 65917670 160816 287136 0 198373 551780 9277346 28621 33230 0 19616 (radio 0.02% / 0.62% tx 0.23% / 0.29% listen 0.41% / 0.33%)</t>
  </si>
  <si>
    <t xml:space="preserve"> 268808 P 0.18 6 1133630 67673780 103000 204671 0 162717 165201 9664303 14294 24162 0 17587 (radio 0.44% / 0.39% tx 0.14% / 0.14% listen 0.29% / 0.24%)</t>
  </si>
  <si>
    <t xml:space="preserve"> 268807 P 0.18 6 755839 68049613 63796 187457 0 167304 190744 9639307 25247 26757 0 18819 (radio 0.36% / 0.52% tx 0.09% / 0.25% listen 0.27% / 0.27%)</t>
  </si>
  <si>
    <t xml:space="preserve"> 268808 P 0.18 6 1357130 67448817 130432 224810 0 167312 289144 9540567 22284 31059 0 19514 (radio 0.51% / 0.54% tx 0.18% / 0.22% listen 0.32% / 0.31%)</t>
  </si>
  <si>
    <t xml:space="preserve"> 268807 P 0.18 6 3046549 65755820 261515 327885 0 203881 510371 9319495 24932 24849 0 17048 (radio 0.23% / 0.50% tx 0.38% / 0.25% listen 0.47% / 0.25%)</t>
  </si>
  <si>
    <t xml:space="preserve"> 268808 P 0.18 6 1588404 67217724 111158 264818 0 180567 427675 9400368 17499 48593 0 28812 (radio 0.54% / 0.67% tx 0.16% / 0.17% listen 0.38% / 0.49%)</t>
  </si>
  <si>
    <t xml:space="preserve"> 268807 P 0.18 6 2734310 66072525 133130 293581 0 196500 473938 9355928 26282 30571 0 19539 (radio 0.62% / 0.57% tx 0.19% / 0.26% listen 0.42% / 0.31%)</t>
  </si>
  <si>
    <t xml:space="preserve"> 268807 P 0.18 6 2701727 66101582 230241 304802 0 198402 465430 9362400 31302 30643 0 18842 (radio 0.15% / 0.63% tx 0.33% / 0.31% listen 0.44% / 0.31%)</t>
  </si>
  <si>
    <t xml:space="preserve"> 268807 P 0.18 6 2826468 65980320 369663 408137 0 227618 477475 9350588 29165 40890 0 24017 (radio 1.-50% / 0.71% tx 0.53% / 0.29% listen 0.59% / 0.41%)</t>
  </si>
  <si>
    <t xml:space="preserve"> 268808 P 0.18 6 934801 67862455 96064 178366 0 161103 150274 9677686 12444 20534 0 18071 (radio 0.39% / 0.33% tx 0.13% / 0.12% listen 0.25% / 0.20%)</t>
  </si>
  <si>
    <t xml:space="preserve"> 268808 P 0.18 6 2556453 66248470 215972 316423 0 198145 501611 9328169 64210 55673 0 19989 (radio 0.14% / 1.21% tx 0.31% / 0.65% listen 0.45% / 0.56%)</t>
  </si>
  <si>
    <t xml:space="preserve"> 268807 P 0.18 6 3035175 65769147 423347 403601 0 199171 451940 9376102 19692 39934 0 24366 (radio 1.-43% / 0.60% tx 0.61% / 0.20% listen 0.58% / 0.40%)</t>
  </si>
  <si>
    <t xml:space="preserve"> 268807 P 0.18 6 824447 67982116 64068 184675 0 165317 239440 9590133 28178 30441 0 19767 (radio 0.36% / 0.59% tx 0.09% / 0.28% listen 0.26% / 0.30%)</t>
  </si>
  <si>
    <t xml:space="preserve"> 268808 P 0.18 6 911053 67888393 93637 177171 0 159992 130741 9697499 12601 19599 0 16958 (radio 0.39% / 0.32% tx 0.13% / 0.12% listen 0.25% / 0.19%)</t>
  </si>
  <si>
    <t xml:space="preserve"> 268808 P 0.18 6 1135423 67670292 100576 203475 0 161819 159745 9668184 13332 22667 0 17451 (radio 0.44% / 0.36% tx 0.14% / 0.13% listen 0.29% / 0.23%)</t>
  </si>
  <si>
    <t xml:space="preserve"> 268807 P 0.18 6 2864230 65939687 301782 357291 0 206717 465768 9363848 19890 37403 0 23943 (radio 0.33% / 0.58% tx 0.43% / 0.20% listen 0.51% / 0.38%)</t>
  </si>
  <si>
    <t xml:space="preserve"> 268807 P 0.18 6 2180830 66623544 245324 312731 0 195855 488313 9339599 39102 34250 0 21334 (radio 0.18% / 0.74% tx 0.35% / 0.39% listen 0.45% / 0.34%)</t>
  </si>
  <si>
    <t xml:space="preserve"> 268808 P 0.18 6 2584145 66224311 282972 336630 0 196851 519908 9310119 28945 50091 0 29022 (radio 0.27% / 0.80% tx 0.41% / 0.29% listen 0.48% / 0.50%)</t>
  </si>
  <si>
    <t xml:space="preserve"> 268807 P 0.18 6 3255667 65552016 459072 457584 0 213608 512670 9317346 40858 40496 0 21096 (radio 1.-92% / 0.82% tx 0.04% / 0.41% listen 0.04% / 0.41%)</t>
  </si>
  <si>
    <t xml:space="preserve"> 268807 P 0.18 6 3081939 65722336 276609 414664 0 248541 559943 9268191 35675 51431 0 27217 (radio 1.-62% / 0.88% tx 0.40% / 0.36% listen 0.60% / 0.52%)</t>
  </si>
  <si>
    <t xml:space="preserve"> 268808 P 0.18 6 1605642 67199548 130896 230694 0 185076 339500 9490325 27817 26055 0 16951 (radio 0.52% / 0.54% tx 0.19% / 0.28% listen 0.33% / 0.26%)</t>
  </si>
  <si>
    <t>DATA send to 1 'Hello 7'</t>
  </si>
  <si>
    <t>DATA recv 'Hello 7 from the client' from 34</t>
  </si>
  <si>
    <t>DATA recv 'Hello 7 from the client' from 6</t>
  </si>
  <si>
    <t>DATA recv 'Hello 7 from the client' from 28</t>
  </si>
  <si>
    <t>DATA recv 'Hello 7 from the client' from 7</t>
  </si>
  <si>
    <t>DATA recv 'Hello 7 from the client' from 1</t>
  </si>
  <si>
    <t>DATA recv 'Hello 7 from the client' from 14</t>
  </si>
  <si>
    <t>DATA recv 'Hello 7 from the client' from 27</t>
  </si>
  <si>
    <t>DATA recv 'Hello 7 from the client' from 33</t>
  </si>
  <si>
    <t>DATA recv 'Hello 7 from the client' from 30</t>
  </si>
  <si>
    <t>DATA recv 'Hello 7 from the client' from 31</t>
  </si>
  <si>
    <t>DATA recv 'Hello 7 from the client' from 12</t>
  </si>
  <si>
    <t>DATA recv 'Hello 7 from the client' from 29</t>
  </si>
  <si>
    <t>DATA recv 'Hello 7 from the client' from 9</t>
  </si>
  <si>
    <t>DATA recv 'Hello 7 from the client' from 26</t>
  </si>
  <si>
    <t>DATA recv 'Hello 7 from the client' from 25</t>
  </si>
  <si>
    <t>DATA recv 'Hello 7 from the client' from 32</t>
  </si>
  <si>
    <t xml:space="preserve"> 307208 P 0.18 7 1139429 77487099 125961 210111 0 179486 155601 9672475 14761 20986 0 17630 (radio 0.42% / 0.36% tx 0.16% / 0.15% listen 0.26% / 0.21%)</t>
  </si>
  <si>
    <t xml:space="preserve"> 307207 P 0.18 7 3270330 75361399 242135 383164 0 248424 478645 9350920 25118 36572 0 25943 (radio 0.24% / 0.62% tx 0.30% / 0.25% listen 0.48% / 0.37%)</t>
  </si>
  <si>
    <t xml:space="preserve"> 307208 P 0.18 7 1071536 77556102 123874 206572 0 179418 134074 9694041 14350 21054 0 17784 (radio 0.42% / 0.36% tx 0.15% / 0.14% listen 0.26% / 0.21%)</t>
  </si>
  <si>
    <t xml:space="preserve"> 307207 P 0.18 7 2849164 75787183 271788 363434 0 235753 484160 9345851 37699 39859 0 26012 (radio 0.26% / 0.78% tx 0.34% / 0.38% listen 0.46% / 0.40%)</t>
  </si>
  <si>
    <t xml:space="preserve"> 307208 P 0.18 7 1063233 77564338 120822 205003 0 178333 134074 9694052 14369 20515 0 16927 (radio 0.41% / 0.35% tx 0.15% / 0.14% listen 0.26% / 0.20%)</t>
  </si>
  <si>
    <t xml:space="preserve"> 307207 P 0.18 7 2631072 76001066 310139 338402 0 206292 418980 9410562 48669 34699 0 16599 (radio 0.27% / 0.84% tx 0.39% / 0.49% listen 0.43% / 0.35%)</t>
  </si>
  <si>
    <t xml:space="preserve"> 307207 P 0.18 7 3433244 75202038 186393 315294 0 216046 545274 9284368 25577 28158 0 17673 (radio 0.09% / 0.54% tx 0.23% / 0.26% listen 0.40% / 0.28%)</t>
  </si>
  <si>
    <t xml:space="preserve"> 307208 P 0.18 7 1317549 77319805 116729 229812 0 181052 183916 9646025 13729 25141 0 18335 (radio 0.44% / 0.39% tx 0.14% / 0.13% listen 0.29% / 0.25%)</t>
  </si>
  <si>
    <t xml:space="preserve"> 307207 P 0.18 7 1019925 77614793 95944 216041 0 184864 264083 9565180 32148 28584 0 17560 (radio 0.39% / 0.61% tx 0.12% / 0.32% listen 0.27% / 0.29%)</t>
  </si>
  <si>
    <t xml:space="preserve"> 307208 P 0.18 7 1609424 77026049 147641 250483 0 184954 252291 9577232 17209 25673 0 17642 (radio 0.50% / 0.43% tx 0.18% / 0.17% listen 0.31% / 0.26%)</t>
  </si>
  <si>
    <t xml:space="preserve"> 307207 P 0.18 7 3580413 75049802 290940 353472 0 220747 533861 9293982 29425 25587 0 16866 (radio 0.27% / 0.55% tx 0.37% / 0.29% listen 0.44% / 0.26%)</t>
  </si>
  <si>
    <t xml:space="preserve"> 307208 P 0.18 7 2019032 76614920 125869 293106 0 198830 430625 9397196 14711 28288 0 18263 (radio 0.53% / 0.43% tx 0.16% / 0.14% listen 0.37% / 0.28%)</t>
  </si>
  <si>
    <t xml:space="preserve"> 307207 P 0.18 7 3198183 75436402 149496 314737 0 213464 463870 9363877 16366 21156 0 16964 (radio 0.04% / 0.38% tx 0.19% / 0.16% listen 0.40% / 0.21%)</t>
  </si>
  <si>
    <t xml:space="preserve"> 307207 P 0.18 7 3188122 75444980 246216 327924 0 217056 486392 9343398 15975 23122 0 18654 (radio 0.18% / 0.39% tx 0.31% / 0.16% listen 0.41% / 0.23%)</t>
  </si>
  <si>
    <t xml:space="preserve"> 307207 P 0.18 7 3305564 75331002 407253 452789 0 256896 479093 9350682 37590 44652 0 29278 (radio 1.-100% / 0.83% tx 0.51% / 0.38% listen 0.02% / 0.45%)</t>
  </si>
  <si>
    <t xml:space="preserve"> 307208 P 0.18 7 1128686 77498276 124246 204595 0 178622 193882 9635821 28182 26229 0 17519 (radio 0.41% / 0.55% tx 0.15% / 0.28% listen 0.26% / 0.26%)</t>
  </si>
  <si>
    <t xml:space="preserve"> 307208 P 0.18 7 2971824 75662916 230540 342002 0 217454 415368 9414446 14568 25579 0 19309 (radio 0.18% / 0.40% tx 0.29% / 0.14% listen 0.43% / 0.26%)</t>
  </si>
  <si>
    <t xml:space="preserve"> 307207 P 0.18 7 3696181 74937928 565231 488040 0 221555 661003 9168781 141884 84439 0 22384 (radio 1.-76% / 2.30% tx 0.17% / 1.44% listen 0.07% / 0.85%)</t>
  </si>
  <si>
    <t xml:space="preserve"> 307207 P 0.18 7 1110999 77525244 93651 212043 0 182039 286549 9543128 29583 27368 0 16722 (radio 0.38% / 0.57% tx 0.11% / 0.30% listen 0.26% / 0.27%)</t>
  </si>
  <si>
    <t xml:space="preserve"> 307208 P 0.18 7 1041852 77585702 106152 196107 0 176653 130796 9697309 12515 18936 0 16661 (radio 0.38% / 0.32% tx 0.13% / 0.12% listen 0.24% / 0.19%)</t>
  </si>
  <si>
    <t xml:space="preserve"> 307208 P 0.18 7 1296679 77336843 114802 226510 0 178861 161253 9666551 14226 23035 0 17042 (radio 0.43% / 0.37% tx 0.14% / 0.14% listen 0.28% / 0.23%)</t>
  </si>
  <si>
    <t xml:space="preserve"> 307207 P 0.18 7 3360978 75272613 331199 385012 0 224809 496745 9332926 29417 27721 0 18092 (radio 0.36% / 0.58% tx 0.42% / 0.29% listen 0.48% / 0.28%)</t>
  </si>
  <si>
    <t xml:space="preserve"> 307207 P 0.18 7 2666118 75967859 263238 350747 0 222760 485285 9344315 17914 38016 0 26905 (radio 0.23% / 0.56% tx 0.33% / 0.18% listen 0.44% / 0.38%)</t>
  </si>
  <si>
    <t xml:space="preserve"> 307208 P 0.18 7 3102476 75534139 317062 378991 0 223121 518328 9309828 34090 42361 0 26270 (radio 0.33% / 0.77% tx 0.40% / 0.34% listen 0.48% / 0.43%)</t>
  </si>
  <si>
    <t xml:space="preserve"> 307207 P 0.18 7 3746243 74889571 497112 494779 0 235206 490573 9337555 38040 37195 0 21598 (radio 1.-84% / 0.76% tx 0.08% / 0.38% listen 0.08% / 0.37%)</t>
  </si>
  <si>
    <t xml:space="preserve"> 307207 P 0.18 7 3588015 75046295 300761 455784 0 277964 506073 9323959 24152 41120 0 29423 (radio 0.41% / 0.66% tx 0.38% / 0.24% listen 0.03% / 0.41%)</t>
  </si>
  <si>
    <t xml:space="preserve"> 307208 P 0.18 7 1917268 76716061 143413 250041 0 201823 311623 9516513 12517 19347 0 16747 (radio 0.50% / 0.32% tx 0.18% / 0.12% listen 0.31% / 0.19%)</t>
  </si>
  <si>
    <t>DATA send to 1 'Hello 8'</t>
  </si>
  <si>
    <t>DATA recv 'Hello 8 from the client' from 8</t>
  </si>
  <si>
    <t>DATA recv 'Hello 8 from the client' from 11</t>
  </si>
  <si>
    <t>DATA recv 'Hello 8 from the client' from 34</t>
  </si>
  <si>
    <t>DATA recv 'Hello 8 from the client' from 28</t>
  </si>
  <si>
    <t>DATA recv 'Hello 8 from the client' from 30</t>
  </si>
  <si>
    <t>DATA recv 'Hello 8 from the client' from 31</t>
  </si>
  <si>
    <t>DATA recv 'Hello 8 from the client' from 27</t>
  </si>
  <si>
    <t>DATA recv 'Hello 8 from the client' from 33</t>
  </si>
  <si>
    <t>DATA recv 'Hello 8 from the client' from 25</t>
  </si>
  <si>
    <t>DATA recv 'Hello 8 from the client' from 16</t>
  </si>
  <si>
    <t>DATA recv 'Hello 8 from the client' from 10</t>
  </si>
  <si>
    <t>DATA recv 'Hello 8 from the client' from 1</t>
  </si>
  <si>
    <t>DATA recv 'Hello 8 from the client' from 26</t>
  </si>
  <si>
    <t>DATA recv 'Hello 8 from the client' from 29</t>
  </si>
  <si>
    <t>DATA recv 'Hello 8 from the client' from 6</t>
  </si>
  <si>
    <t>DATA recv 'Hello 8 from the client' from 7</t>
  </si>
  <si>
    <t>DATA recv 'Hello 8 from the client' from 5</t>
  </si>
  <si>
    <t>DATA recv 'Hello 8 from the client' from 17</t>
  </si>
  <si>
    <t>DATA recv 'Hello 8 from the client' from 3</t>
  </si>
  <si>
    <t>DATA recv 'Hello 8 from the client' from 32</t>
  </si>
  <si>
    <t xml:space="preserve"> 345608 P 0.18 8 1293844 87160858 140317 230833 0 196357 154412 9673759 14356 20722 0 16871 (radio 0.41% / 0.35% tx 0.15% / 0.14% listen 0.26% / 0.21%)</t>
  </si>
  <si>
    <t xml:space="preserve"> 345607 P 0.18 8 3802226 84659489 272230 425797 0 273337 531893 9298090 30095 42633 0 24913 (radio 0.30% / 0.73% tx 0.30% / 0.30% listen 0.48% / 0.43%)</t>
  </si>
  <si>
    <t xml:space="preserve"> 345608 P 0.18 8 1206042 87249866 138252 227258 0 197092 134503 9693764 14378 20686 0 17674 (radio 0.41% / 0.35% tx 0.15% / 0.14% listen 0.25% / 0.21%)</t>
  </si>
  <si>
    <t xml:space="preserve"> 345607 P 0.18 8 3404431 85059804 308153 414132 0 262837 555264 9272621 36365 50698 0 27084 (radio 0.33% / 0.88% tx 0.34% / 0.37% listen 0.46% / 0.51%)</t>
  </si>
  <si>
    <t xml:space="preserve"> 345608 P 0.18 8 1197493 87258218 135175 225447 0 195285 134257 9693880 14353 20444 0 16952 (radio 0.40% / 0.35% tx 0.15% / 0.14% listen 0.25% / 0.20%)</t>
  </si>
  <si>
    <t xml:space="preserve"> 345607 P 0.18 8 3135816 85326081 367798 387479 0 227521 504741 9325015 57659 49077 0 21229 (radio 0.36% / 1.08% tx 0.41% / 0.58% listen 0.43% / 0.49%)</t>
  </si>
  <si>
    <t xml:space="preserve"> 345607 P 0.18 8 4012049 84452891 215341 363857 0 244017 578802 9250853 28948 48563 0 27971 (radio 0.16% / 0.78% tx 0.24% / 0.29% listen 0.41% / 0.49%)</t>
  </si>
  <si>
    <t xml:space="preserve"> 345608 P 0.18 8 1502271 86964907 130594 253230 0 198247 184719 9645102 13865 23418 0 17195 (radio 0.43% / 0.37% tx 0.14% / 0.14% listen 0.28% / 0.23%)</t>
  </si>
  <si>
    <t xml:space="preserve"> 345607 P 0.18 8 1246596 87217845 108183 238369 0 201784 226668 9603052 12239 22328 0 16920 (radio 0.39% / 0.35% tx 0.12% / 0.12% listen 0.26% / 0.22%)</t>
  </si>
  <si>
    <t xml:space="preserve"> 345608 P 0.18 8 1856009 86607666 164357 276140 0 202461 246582 9581617 16716 25657 0 17507 (radio 0.01% / 0.43% tx 0.18% / 0.17% listen 0.31% / 0.26%)</t>
  </si>
  <si>
    <t xml:space="preserve"> 345607 P 0.18 8 4096203 84362216 303774 374772 0 238158 515787 9312414 12834 21300 0 17411 (radio 0.28% / 0.34% tx 0.34% / 0.13% listen 0.42% / 0.21%)</t>
  </si>
  <si>
    <t xml:space="preserve"> 345608 P 0.18 8 2432110 86029739 140036 318589 0 216378 413075 9414819 14167 25483 0 17548 (radio 0.03% / 0.40% tx 0.15% / 0.14% listen 0.36% / 0.25%)</t>
  </si>
  <si>
    <t xml:space="preserve"> 345607 P 0.18 8 3697829 84764531 175437 350423 0 237678 499643 9328129 25941 35686 0 24214 (radio 0.10% / 0.62% tx 0.19% / 0.26% listen 0.39% / 0.36%)</t>
  </si>
  <si>
    <t xml:space="preserve"> 345607 P 0.18 8 3639689 84821276 248117 346843 0 234767 451564 9376296 1901 18919 0 17711 (radio 0.18% / 0.21% tx 0.28% / 0.01% listen 0.39% / 0.19%)</t>
  </si>
  <si>
    <t xml:space="preserve"> 345607 P 0.18 8 3894042 84570552 495399 516792 0 279934 588475 9239550 88146 64003 0 23038 (radio 1.-83% / 1.54% tx 0.07% / 0.89% listen 0.09% / 0.65%)</t>
  </si>
  <si>
    <t xml:space="preserve"> 345608 P 0.18 8 1453017 87003928 151976 240459 0 201571 324328 9505652 27730 35864 0 22949 (radio 0.44% / 0.64% tx 0.17% / 0.28% listen 0.27% / 0.36%)</t>
  </si>
  <si>
    <t xml:space="preserve"> 345608 P 0.18 8 3459233 85005337 250020 378988 0 241415 487406 9342421 19480 36986 0 23961 (radio 0.22% / 0.57% tx 0.28% / 0.19% listen 0.42% / 0.37%)</t>
  </si>
  <si>
    <t xml:space="preserve"> 345607 P 0.18 8 4217125 84245136 600250 534340 0 250506 520941 9307208 35019 46300 0 28951 (radio 1.-69% / 0.82% tx 0.19% / 0.35% listen 0.11% / 0.47%)</t>
  </si>
  <si>
    <t xml:space="preserve"> 345607 P 0.18 8 1396679 87069240 125572 240871 0 200512 285677 9543996 31921 28828 0 18473 (radio 0.41% / 0.61% tx 0.14% / 0.32% listen 0.27% / 0.29%)</t>
  </si>
  <si>
    <t xml:space="preserve"> 345608 P 0.18 8 1197579 87259504 119134 216928 0 194212 155724 9673802 12982 20821 0 17559 (radio 0.37% / 0.34% tx 0.13% / 0.13% listen 0.24% / 0.21%)</t>
  </si>
  <si>
    <t xml:space="preserve"> 345608 P 0.18 8 1464797 86998272 129840 250626 0 196291 168115 9661429 15038 24116 0 17430 (radio 0.43% / 0.39% tx 0.14% / 0.15% listen 0.28% / 0.24%)</t>
  </si>
  <si>
    <t xml:space="preserve"> 345607 P 0.18 8 3805427 84657990 333100 403237 0 241829 444446 9385377 1901 18225 0 17020 (radio 0.34% / 0.20% tx 0.37% / 0.01% listen 0.45% / 0.18%)</t>
  </si>
  <si>
    <t xml:space="preserve"> 345607 P 0.18 8 3214567 85247229 321674 396266 0 243780 548446 9279370 58436 45519 0 21020 (radio 0.32% / 1.05% tx 0.36% / 0.59% listen 0.44% / 0.46%)</t>
  </si>
  <si>
    <t xml:space="preserve"> 345608 P 0.18 8 3727388 84738855 422590 439322 0 251218 624909 9204716 105528 60331 0 28097 (radio 0.00% / 1.68% tx 0.47% / 1.07% listen 0.01% / 0.61%)</t>
  </si>
  <si>
    <t xml:space="preserve"> 345607 P 0.18 8 4359423 84106417 598486 563637 0 258105 613177 9216846 101374 68858 0 22899 (radio 1.-66% / 1.73% tx 0.19% / 1.03% listen 0.15% / 0.70%)</t>
  </si>
  <si>
    <t xml:space="preserve"> 345607 P 0.18 8 4174779 84289435 336720 495499 0 296771 586761 9243140 35959 39715 0 18807 (radio 0.45% / 0.76% tx 0.38% / 0.36% listen 0.07% / 0.40%)</t>
  </si>
  <si>
    <t xml:space="preserve"> 345608 P 0.18 8 2229233 86232317 155998 269963 0 218728 311962 9516256 12585 19922 0 16905 (radio 0.48% / 0.33% tx 0.17% / 0.12% listen 0.30% / 0.20%)</t>
  </si>
  <si>
    <t>DATA send to 1 'Hello 9'</t>
  </si>
  <si>
    <t>DATA recv 'Hello 9 from the client' from 34</t>
  </si>
  <si>
    <t>DATA recv 'Hello 9 from the client' from 6</t>
  </si>
  <si>
    <t>DATA recv 'Hello 9 from the client' from 11</t>
  </si>
  <si>
    <t>DATA recv 'Hello 9 from the client' from 30</t>
  </si>
  <si>
    <t>DATA recv 'Hello 9 from the client' from 31</t>
  </si>
  <si>
    <t>DATA recv 'Hello 9 from the client' from 27</t>
  </si>
  <si>
    <t>DATA recv 'Hello 9 from the client' from 7</t>
  </si>
  <si>
    <t>DATA recv 'Hello 9 from the client' from 1</t>
  </si>
  <si>
    <t>DATA recv 'Hello 9 from the client' from 28</t>
  </si>
  <si>
    <t>DATA recv 'Hello 9 from the client' from 25</t>
  </si>
  <si>
    <t>DATA recv 'Hello 9 from the client' from 33</t>
  </si>
  <si>
    <t>DATA recv 'Hello 9 from the client' from 14</t>
  </si>
  <si>
    <t>DATA recv 'Hello 9 from the client' from 26</t>
  </si>
  <si>
    <t>DATA recv 'Hello 9 from the client' from 9</t>
  </si>
  <si>
    <t>DATA recv 'Hello 9 from the client' from 5</t>
  </si>
  <si>
    <t>DATA recv 'Hello 9 from the client' from 4</t>
  </si>
  <si>
    <t>DATA recv 'Hello 9 from the client' from 16</t>
  </si>
  <si>
    <t>DATA recv 'Hello 9 from the client' from 29</t>
  </si>
  <si>
    <t>DATA recv 'Hello 9 from the client' from 17</t>
  </si>
  <si>
    <t>DATA recv 'Hello 9 from the client' from 13</t>
  </si>
  <si>
    <t>DATA recv 'Hello 9 from the client' from 32</t>
  </si>
  <si>
    <t>DATA recv 'Hello 9 from the client' from 10</t>
  </si>
  <si>
    <t>DATA recv 'Hello 9 from the client' from 8</t>
  </si>
  <si>
    <t>DATA recv 'Hello 9 from the client' from 12</t>
  </si>
  <si>
    <t>DATA recv 'Hello 9 from the client' from 3</t>
  </si>
  <si>
    <t>DATA recv 'Hello 9 from the client' from 15</t>
  </si>
  <si>
    <t xml:space="preserve"> 384008 P 0.18 9 1445590 96838865 154123 250557 0 213329 151743 9678007 13806 19724 0 16972 (radio 0.41% / 0.34% tx 0.15% / 0.14% listen 0.25% / 0.20%)</t>
  </si>
  <si>
    <t xml:space="preserve"> 384007 P 0.18 9 4323477 93968140 295425 466035 0 302365 521248 9308651 23195 40238 0 29028 (radio 0.33% / 0.64% tx 0.30% / 0.23% listen 0.03% / 0.40%)</t>
  </si>
  <si>
    <t xml:space="preserve"> 384008 P 0.18 9 1340590 96943242 152611 247708 0 214241 134545 9693376 14359 20450 0 17149 (radio 0.40% / 0.35% tx 0.15% / 0.14% listen 0.25% / 0.20%)</t>
  </si>
  <si>
    <t xml:space="preserve"> 384007 P 0.18 9 3967810 94326088 340428 456036 0 287149 563376 9266284 32275 41904 0 24312 (radio 0.37% / 0.75% tx 0.34% / 0.32% listen 0.02% / 0.42%)</t>
  </si>
  <si>
    <t xml:space="preserve"> 384008 P 0.18 9 1328953 96956862 148967 245456 0 212703 131457 9698644 13792 20009 0 17418 (radio 0.40% / 0.34% tx 0.15% / 0.14% listen 0.24% / 0.20%)</t>
  </si>
  <si>
    <t xml:space="preserve"> 384007 P 0.18 9 3594746 94696940 402278 430044 0 256204 458927 9370859 34480 42565 0 28683 (radio 0.40% / 0.78% tx 0.40% / 0.35% listen 0.00% / 0.43%)</t>
  </si>
  <si>
    <t xml:space="preserve"> 384007 P 0.18 9 4594683 93699937 239651 408240 0 269019 582631 9247046 24310 44383 0 25002 (radio 0.22% / 0.69% tx 0.24% / 0.24% listen 0.41% / 0.45%)</t>
  </si>
  <si>
    <t xml:space="preserve"> 384008 P 0.18 9 1680427 96616376 143794 275454 0 216075 178153 9651469 13200 22224 0 17828 (radio 0.42% / 0.36% tx 0.14% / 0.13% listen 0.28% / 0.22%)</t>
  </si>
  <si>
    <t xml:space="preserve"> 384007 P 0.18 9 1728850 96563684 250041 320792 0 220724 482251 9345839 141858 82423 0 18940 (radio 0.14% / 2.28% tx 0.25% / 1.44% listen 0.32% / 0.83%)</t>
  </si>
  <si>
    <t xml:space="preserve"> 384008 P 0.18 9 2096188 96195546 179907 299705 0 219876 240176 9587880 15550 23565 0 17415 (radio 0.05% / 0.39% tx 0.18% / 0.15% listen 0.30% / 0.23%)</t>
  </si>
  <si>
    <t xml:space="preserve"> 384007 P 0.18 9 4623181 93663097 317972 404208 0 257055 526975 9300881 14198 29436 0 18897 (radio 0.29% / 0.44% tx 0.32% / 0.14% listen 0.41% / 0.29%)</t>
  </si>
  <si>
    <t xml:space="preserve"> 384008 P 0.18 9 2841290 95450385 153785 343213 0 233837 409177 9420646 13749 24624 0 17459 (radio 0.06% / 0.39% tx 0.15% / 0.13% listen 0.34% / 0.25%)</t>
  </si>
  <si>
    <t xml:space="preserve"> 384007 P 0.18 9 4210040 94082055 189801 381689 0 259431 512208 9317524 14364 31266 0 21753 (radio 0.14% / 0.46% tx 0.19% / 0.14% listen 0.38% / 0.31%)</t>
  </si>
  <si>
    <t xml:space="preserve"> 384007 P 0.18 9 4269088 94019760 332673 408010 0 253919 629396 9198484 84556 61167 0 19152 (radio 0.31% / 1.48% tx 0.33% / 0.86% listen 0.41% / 0.62%)</t>
  </si>
  <si>
    <t xml:space="preserve"> 384007 P 0.18 9 4342684 93951739 510126 539355 0 297273 448639 9381187 14727 22563 0 17339 (radio 1.-81% / 0.37% tx 0.08% / 0.14% listen 0.11% / 0.22%)</t>
  </si>
  <si>
    <t xml:space="preserve"> 384008 P 0.18 9 1800007 96486500 179780 268754 0 220497 346987 9482572 27804 28295 0 18926 (radio 0.01% / 0.57% tx 0.18% / 0.28% listen 0.27% / 0.28%)</t>
  </si>
  <si>
    <t xml:space="preserve"> 384008 P 0.18 9 4005617 94286888 281166 422620 0 265242 546381 9281551 31146 43632 0 23827 (radio 0.27% / 0.76% tx 0.28% / 0.31% listen 0.42% / 0.44%)</t>
  </si>
  <si>
    <t xml:space="preserve"> 384007 P 0.18 9 4776432 93515433 630160 575475 0 275897 559304 9270297 29910 41135 0 25391 (radio 1.-65% / 0.72% tx 0.20% / 0.30% listen 0.14% / 0.41%)</t>
  </si>
  <si>
    <t xml:space="preserve"> 384007 P 0.18 9 1656435 96639172 141044 268954 0 223484 259753 9569932 15472 28083 0 22972 (radio 0.41% / 0.44% tx 0.14% / 0.15% listen 0.27% / 0.28%)</t>
  </si>
  <si>
    <t xml:space="preserve"> 384008 P 0.18 9 1522856 96764272 134364 248587 0 217525 325274 9504768 15230 31659 0 23313 (radio 0.38% / 0.47% tx 0.13% / 0.15% listen 0.25% / 0.32%)</t>
  </si>
  <si>
    <t xml:space="preserve"> 384008 P 0.18 9 1628420 96664267 143654 273798 0 212931 163620 9665995 13814 23172 0 16640 (radio 0.42% / 0.37% tx 0.14% / 0.14% listen 0.27% / 0.23%)</t>
  </si>
  <si>
    <t xml:space="preserve"> 384007 P 0.18 9 4357218 93935787 370653 441438 0 264019 551788 9277797 37553 38201 0 22190 (radio 0.38% / 0.77% tx 0.37% / 0.38% listen 0.01% / 0.38%)</t>
  </si>
  <si>
    <t xml:space="preserve"> 384007 P 0.18 9 3743194 94546340 334681 433189 0 269652 528624 9299111 13007 36923 0 25872 (radio 0.34% / 0.50% tx 0.34% / 0.13% listen 0.00% / 0.37%)</t>
  </si>
  <si>
    <t xml:space="preserve"> 384008 P 0.18 9 4306690 93989476 449148 485680 0 276548 579299 9250621 26558 46358 0 25330 (radio 0.07% / 0.74% tx 0.01% / 0.27% listen 0.05% / 0.47%)</t>
  </si>
  <si>
    <t xml:space="preserve"> 384007 P 0.18 9 4887142 93408236 613262 599687 0 281906 527716 9301819 14776 36050 0 23801 (radio 1.-64% / 0.51% tx 0.18% / 0.15% listen 0.17% / 0.36%)</t>
  </si>
  <si>
    <t xml:space="preserve"> 384007 P 0.18 9 4745194 93548802 371038 539885 0 325390 570412 9259367 34318 44386 0 28619 (radio 0.05% / 0.80% tx 0.37% / 0.34% listen 0.11% / 0.45%)</t>
  </si>
  <si>
    <t xml:space="preserve"> 384008 P 0.18 9 2539144 95752105 168448 289010 0 235959 309908 9519788 12450 19047 0 17231 (radio 0.02% / 0.32% tx 0.17% / 0.12% listen 0.29% / 0.19%)</t>
  </si>
  <si>
    <t>DATA send to 1 'Hello 10'</t>
  </si>
  <si>
    <t>DATA recv 'Hello 10 from the client' from 8</t>
  </si>
  <si>
    <t>DATA recv 'Hello 10 from the client' from 34</t>
  </si>
  <si>
    <t>DATA recv 'Hello 10 from the client' from 11</t>
  </si>
  <si>
    <t>DATA recv 'Hello 10 from the client' from 28</t>
  </si>
  <si>
    <t>DATA recv 'Hello 10 from the client' from 2</t>
  </si>
  <si>
    <t>DATA recv 'Hello 10 from the client' from 30</t>
  </si>
  <si>
    <t>DATA recv 'Hello 10 from the client' from 6</t>
  </si>
  <si>
    <t>DATA recv 'Hello 10 from the client' from 27</t>
  </si>
  <si>
    <t>DATA recv 'Hello 10 from the client' from 33</t>
  </si>
  <si>
    <t>DATA recv 'Hello 10 from the client' from 4</t>
  </si>
  <si>
    <t>DATA recv 'Hello 10 from the client' from 31</t>
  </si>
  <si>
    <t>DATA recv 'Hello 10 from the client' from 1</t>
  </si>
  <si>
    <t>DATA recv 'Hello 10 from the client' from 16</t>
  </si>
  <si>
    <t>DATA recv 'Hello 10 from the client' from 25</t>
  </si>
  <si>
    <t>DATA recv 'Hello 10 from the client' from 15</t>
  </si>
  <si>
    <t>DATA recv 'Hello 10 from the client' from 12</t>
  </si>
  <si>
    <t>DATA recv 'Hello 10 from the client' from 7</t>
  </si>
  <si>
    <t>DATA recv 'Hello 10 from the client' from 29</t>
  </si>
  <si>
    <t>DATA recv 'Hello 10 from the client' from 14</t>
  </si>
  <si>
    <t>DATA recv 'Hello 10 from the client' from 26</t>
  </si>
  <si>
    <t>DATA recv 'Hello 10 from the client' from 5</t>
  </si>
  <si>
    <t>DATA recv 'Hello 10 from the client' from 10</t>
  </si>
  <si>
    <t>DATA recv 'Hello 10 from the client' from 17</t>
  </si>
  <si>
    <t>DATA recv 'Hello 10 from the client' from 3</t>
  </si>
  <si>
    <t>DATA recv 'Hello 10 from the client' from 32</t>
  </si>
  <si>
    <t>DATA recv 'Hello 10 from the client' from 13</t>
  </si>
  <si>
    <t xml:space="preserve"> 422408 P 0.18 10 1600305 106512293 168402 271058 0 230007 154712 9673428 14279 20501 0 16678 (radio 0.00% / 0.35% tx 0.15% / 0.14% listen 0.25% / 0.20%)</t>
  </si>
  <si>
    <t xml:space="preserve"> 422407 P 0.18 10 4891778 103229685 310257 505406 0 321158 568298 9261545 14832 39371 0 18793 (radio 0.35% / 0.55% tx 0.28% / 0.15% listen 0.07% / 0.40%)</t>
  </si>
  <si>
    <t xml:space="preserve"> 422408 P 0.18 10 1472302 106641712 166336 267494 0 231485 131709 9698470 13725 19786 0 17244 (radio 0.00% / 0.34% tx 0.15% / 0.13% listen 0.24% / 0.20%)</t>
  </si>
  <si>
    <t xml:space="preserve"> 422407 P 0.18 10 4528652 103594970 362170 497113 0 308548 560839 9268882 21742 41077 0 21399 (radio 0.00% / 0.63% tx 0.33% / 0.22% listen 0.06% / 0.41%)</t>
  </si>
  <si>
    <t xml:space="preserve"> 422408 P 0.18 10 1464151 106649870 163272 265959 0 229791 135195 9693008 14305 20503 0 17088 (radio 0.39% / 0.35% tx 0.15% / 0.14% listen 0.24% / 0.20%)</t>
  </si>
  <si>
    <t xml:space="preserve"> 422407 P 0.18 10 4117587 104002349 427604 462751 0 274116 522838 9305409 25326 32707 0 17912 (radio 0.02% / 0.59% tx 0.39% / 0.25% listen 0.03% / 0.33%)</t>
  </si>
  <si>
    <t xml:space="preserve"> 422407 P 0.18 10 5162308 102962163 252778 447425 0 290883 567622 9262226 13127 39185 0 21864 (radio 0.25% / 0.53% tx 0.23% / 0.13% listen 0.01% / 0.39%)</t>
  </si>
  <si>
    <t xml:space="preserve"> 422408 P 0.18 10 1865488 106261013 157606 299208 0 233162 185058 9644637 13812 23754 0 17087 (radio 0.02% / 0.38% tx 0.14% / 0.14% listen 0.27% / 0.24%)</t>
  </si>
  <si>
    <t xml:space="preserve"> 422407 P 0.18 10 2260950 105861355 261642 359520 0 242412 532097 9297671 11601 38728 0 21688 (radio 0.17% / 0.51% tx 0.24% / 0.11% listen 0.33% / 0.39%)</t>
  </si>
  <si>
    <t xml:space="preserve"> 422408 P 0.18 10 2344136 105775791 196733 325169 0 237277 247945 9580245 16826 25464 0 17401 (radio 0.08% / 0.43% tx 0.18% / 0.17% listen 0.30% / 0.25%)</t>
  </si>
  <si>
    <t xml:space="preserve"> 422407 P 0.18 10 5191933 102924060 337985 444050 0 278748 568749 9260963 20013 39842 0 21693 (radio 0.32% / 0.60% tx 0.31% / 0.20% listen 0.01% / 0.40%)</t>
  </si>
  <si>
    <t xml:space="preserve"> 422408 P 0.18 10 3255534 104864348 168079 368985 0 251210 414241 9413963 14294 25772 0 17373 (radio 0.09% / 0.40% tx 0.15% / 0.14% listen 0.34% / 0.26%)</t>
  </si>
  <si>
    <t xml:space="preserve"> 422407 P 0.18 10 4758506 103363452 203126 416700 0 279430 548463 9281397 13325 35011 0 19999 (radio 0.17% / 0.49% tx 0.18% / 0.13% listen 0.38% / 0.35%)</t>
  </si>
  <si>
    <t xml:space="preserve"> 422407 P 0.18 10 4799295 103318779 348496 432043 0 271464 530204 9299019 15823 24033 0 17545 (radio 0.32% / 0.40% tx 0.32% / 0.16% listen 0.00% / 0.24%)</t>
  </si>
  <si>
    <t xml:space="preserve"> 422407 P 0.18 10 4863148 103260963 523375 575594 0 319904 520461 9309224 13249 36239 0 22631 (radio 1.-78% / 0.50% tx 0.08% / 0.13% listen 0.13% / 0.36%)</t>
  </si>
  <si>
    <t xml:space="preserve"> 422408 P 0.18 10 2135174 105981014 207517 294254 0 237092 335164 9494514 27737 25500 0 16595 (radio 0.06% / 0.54% tx 0.19% / 0.28% listen 0.27% / 0.25%)</t>
  </si>
  <si>
    <t xml:space="preserve"> 422408 P 0.18 10 4554618 103567911 297249 459140 0 285497 548998 9281023 16083 36520 0 20255 (radio 0.30% / 0.53% tx 0.27% / 0.16% listen 0.02% / 0.37%)</t>
  </si>
  <si>
    <t xml:space="preserve"> 422407 P 0.18 10 5331482 102789998 643721 613933 0 297194 555047 9274565 13561 38458 0 21297 (radio 1.-64% / 0.52% tx 0.19% / 0.13% listen 0.17% / 0.39%)</t>
  </si>
  <si>
    <t xml:space="preserve"> 422407 P 0.18 10 2040388 106085098 155496 292292 0 242187 383950 9445926 14452 23338 0 18703 (radio 0.01% / 0.38% tx 0.14% / 0.14% listen 0.27% / 0.23%)</t>
  </si>
  <si>
    <t xml:space="preserve"> 422408 P 0.18 10 2025268 106089874 147923 288894 0 238697 502409 9325602 13559 40307 0 21172 (radio 0.00% / 0.54% tx 0.13% / 0.13% listen 0.26% / 0.41%)</t>
  </si>
  <si>
    <t xml:space="preserve"> 422408 P 0.18 10 1788899 106331614 156909 296250 0 230034 160476 9667347 13255 22452 0 17103 (radio 0.02% / 0.36% tx 0.14% / 0.13% listen 0.27% / 0.22%)</t>
  </si>
  <si>
    <t xml:space="preserve"> 422407 P 0.18 10 4842577 103279919 372581 460006 0 281391 485356 9344132 1928 18568 0 17372 (radio 0.37% / 0.20% tx 0.34% / 0.01% listen 0.02% / 0.18%)</t>
  </si>
  <si>
    <t xml:space="preserve"> 422407 P 0.18 10 4304305 103815203 350469 471199 0 289888 561108 9268863 15788 38010 0 20236 (radio 0.36% / 0.54% tx 0.32% / 0.16% listen 0.03% / 0.38%)</t>
  </si>
  <si>
    <t xml:space="preserve"> 422408 P 0.18 10 4855893 103270054 466577 523023 0 297076 549200 9280578 17429 37343 0 20528 (radio 0.12% / 0.55% tx 0.03% / 0.17% listen 0.08% / 0.37%)</t>
  </si>
  <si>
    <t xml:space="preserve"> 422407 P 0.18 10 5431417 102692089 627070 638866 0 304553 544272 9283853 13808 39179 0 22647 (radio 1.-63% / 0.53% tx 0.18% / 0.14% listen 0.19% / 0.39%)</t>
  </si>
  <si>
    <t xml:space="preserve"> 422407 P 0.18 10 5309693 102814300 385349 577810 0 346000 564496 9265498 14311 37925 0 20610 (radio 0.09% / 0.53% tx 0.35% / 0.14% listen 0.13% / 0.38%)</t>
  </si>
  <si>
    <t xml:space="preserve"> 422408 P 0.18 10 2852161 105267247 181029 308851 0 252632 313014 9515142 12581 19841 0 16673 (radio 0.05% / 0.32% tx 0.16% / 0.12% listen 0.28% / 0.20%)</t>
  </si>
  <si>
    <t>DATA send to 1 'Hello 11'</t>
  </si>
  <si>
    <t>DATA recv 'Hello 11 from the client' from 34</t>
  </si>
  <si>
    <t>DATA recv 'Hello 11 from the client' from 30</t>
  </si>
  <si>
    <t>DATA recv 'Hello 11 from the client' from 6</t>
  </si>
  <si>
    <t>DATA recv 'Hello 11 from the client' from 2</t>
  </si>
  <si>
    <t>DATA recv 'Hello 11 from the client' from 28</t>
  </si>
  <si>
    <t>DATA recv 'Hello 11 from the client' from 7</t>
  </si>
  <si>
    <t>DATA recv 'Hello 11 from the client' from 27</t>
  </si>
  <si>
    <t>DATA recv 'Hello 11 from the client' from 1</t>
  </si>
  <si>
    <t>DATA recv 'Hello 11 from the client' from 25</t>
  </si>
  <si>
    <t>DATA recv 'Hello 11 from the client' from 11</t>
  </si>
  <si>
    <t>DATA recv 'Hello 11 from the client' from 31</t>
  </si>
  <si>
    <t>DATA recv 'Hello 11 from the client' from 15</t>
  </si>
  <si>
    <t>DATA recv 'Hello 11 from the client' from 10</t>
  </si>
  <si>
    <t>DATA recv 'Hello 11 from the client' from 12</t>
  </si>
  <si>
    <t>DATA recv 'Hello 11 from the client' from 8</t>
  </si>
  <si>
    <t>DATA recv 'Hello 11 from the client' from 29</t>
  </si>
  <si>
    <t>DATA recv 'Hello 11 from the client' from 4</t>
  </si>
  <si>
    <t>DATA recv 'Hello 11 from the client' from 26</t>
  </si>
  <si>
    <t>DATA recv 'Hello 11 from the client' from 14</t>
  </si>
  <si>
    <t>DATA recv 'Hello 11 from the client' from 9</t>
  </si>
  <si>
    <t>DATA recv 'Hello 11 from the client' from 17</t>
  </si>
  <si>
    <t>DATA recv 'Hello 11 from the client' from 33</t>
  </si>
  <si>
    <t>DATA recv 'Hello 11 from the client' from 5</t>
  </si>
  <si>
    <t>DATA recv 'Hello 11 from the client' from 32</t>
  </si>
  <si>
    <t>DATA recv 'Hello 11 from the client' from 16</t>
  </si>
  <si>
    <t>DATA recv 'Hello 11 from the client' from 13</t>
  </si>
  <si>
    <t>DATA recv 'Hello 11 from the client' from 3</t>
  </si>
  <si>
    <t xml:space="preserve"> 460808 P 0.18 11 1754711 116185823 182758 291632 0 247061 154403 9673530 14356 20574 0 17054 (radio 0.03% / 0.35% tx 0.15% / 0.14% listen 0.24% / 0.20%)</t>
  </si>
  <si>
    <t xml:space="preserve"> 460807 P 0.18 11 5467513 112483931 332166 547358 0 342138 575732 9254246 21909 41952 0 20980 (radio 0.01% / 0.64% tx 0.28% / 0.22% listen 0.09% / 0.42%)</t>
  </si>
  <si>
    <t xml:space="preserve"> 460808 P 0.18 11 1607015 116335124 180703 288021 0 248346 134710 9693412 14367 20527 0 16861 (radio 0.03% / 0.35% tx 0.15% / 0.14% listen 0.24% / 0.20%)</t>
  </si>
  <si>
    <t xml:space="preserve"> 460807 P 0.18 11 5112368 112840877 385167 540269 0 330164 583713 9245907 22997 43156 0 21616 (radio 0.05% / 0.67% tx 0.32% / 0.23% listen 0.09% / 0.43%)</t>
  </si>
  <si>
    <t xml:space="preserve"> 460808 P 0.18 11 1599155 116343014 177623 286650 0 247067 135001 9693144 14351 20691 0 17276 (radio 0.02% / 0.35% tx 0.15% / 0.14% listen 0.24% / 0.21%)</t>
  </si>
  <si>
    <t xml:space="preserve"> 460807 P 0.18 11 4657298 113290728 446305 508903 0 300110 539708 9288379 18701 46152 0 25994 (radio 0.08% / 0.65% tx 0.01% / 0.19% listen 0.06% / 0.46%)</t>
  </si>
  <si>
    <t xml:space="preserve"> 460807 P 0.18 11 5733493 112220584 266325 494037 0 319009 571182 9258421 13547 46612 0 28126 (radio 0.28% / 0.61% tx 0.22% / 0.13% listen 0.05% / 0.47%)</t>
  </si>
  <si>
    <t xml:space="preserve"> 460808 P 0.18 11 2050090 115906051 171433 322874 0 250288 184599 9645038 13827 23666 0 17126 (radio 0.05% / 0.38% tx 0.14% / 0.14% listen 0.27% / 0.24%)</t>
  </si>
  <si>
    <t xml:space="preserve"> 460807 P 0.18 11 2824635 115127101 275850 405407 0 271152 563682 9265746 14208 45887 0 28740 (radio 0.21% / 0.61% tx 0.23% / 0.14% listen 0.34% / 0.46%)</t>
  </si>
  <si>
    <t xml:space="preserve"> 460808 P 0.18 11 2592383 115355632 213252 350477 0 254395 248244 9579841 16519 25308 0 17118 (radio 0.11% / 0.42% tx 0.18% / 0.16% listen 0.29% / 0.25%)</t>
  </si>
  <si>
    <t xml:space="preserve"> 460807 P 0.18 11 5767267 112178281 349751 496558 0 310875 575331 9254221 11766 52508 0 32127 (radio 0.35% / 0.65% tx 0.29% / 0.11% listen 0.05% / 0.53%)</t>
  </si>
  <si>
    <t xml:space="preserve"> 460808 P 0.18 11 3668960 114278932 182377 395291 0 267881 413423 9414584 14298 26306 0 16671 (radio 0.12% / 0.41% tx 0.15% / 0.14% listen 0.33% / 0.26%)</t>
  </si>
  <si>
    <t xml:space="preserve"> 460807 P 0.18 11 5324391 112627184 214100 466309 0 311623 565882 9263732 10974 49609 0 32193 (radio 0.21% / 0.61% tx 0.18% / 0.11% listen 0.03% / 0.50%)</t>
  </si>
  <si>
    <t xml:space="preserve"> 460807 P 0.18 11 5352089 112595728 362233 479762 0 300960 552791 9276949 13737 47719 0 29496 (radio 0.34% / 0.62% tx 0.30% / 0.13% listen 0.04% / 0.48%)</t>
  </si>
  <si>
    <t xml:space="preserve"> 460807 P 0.18 11 5439618 112514039 542182 626711 0 348272 576467 9253076 18807 51117 0 28368 (radio 0.26% / 0.71% tx 0.09% / 0.19% listen 0.16% / 0.52%)</t>
  </si>
  <si>
    <t xml:space="preserve"> 460808 P 0.18 11 2445424 115498806 220116 313826 0 254003 310247 9517792 12599 19572 0 16911 (radio 0.08% / 0.32% tx 0.18% / 0.12% listen 0.26% / 0.19%)</t>
  </si>
  <si>
    <t xml:space="preserve"> 460808 P 0.18 11 5111762 112840504 311122 506018 0 312807 557141 9272593 13873 46878 0 27310 (radio 0.32% / 0.61% tx 0.26% / 0.14% listen 0.06% / 0.47%)</t>
  </si>
  <si>
    <t xml:space="preserve"> 460807 P 0.18 11 5894005 112057356 655383 662922 0 325745 562520 9267358 11662 48989 0 28551 (radio 1.-98% / 0.61% tx 0.19% / 0.11% listen 0.19% / 0.49%)</t>
  </si>
  <si>
    <t xml:space="preserve"> 460807 P 0.18 11 2608381 115347028 170266 341270 0 274355 567990 9261930 14770 48978 0 32168 (radio 0.06% / 0.64% tx 0.14% / 0.15% listen 0.28% / 0.49%)</t>
  </si>
  <si>
    <t xml:space="preserve"> 460808 P 0.18 11 2556900 115386287 161110 343493 0 267971 531629 9296413 13187 54599 0 29274 (radio 0.06% / 0.68% tx 0.13% / 0.13% listen 0.29% / 0.55%)</t>
  </si>
  <si>
    <t xml:space="preserve"> 460808 P 0.18 11 1951789 115998139 170637 319246 0 246746 162887 9666525 13728 22996 0 16712 (radio 0.05% / 0.37% tx 0.14% / 0.13% listen 0.27% / 0.23%)</t>
  </si>
  <si>
    <t xml:space="preserve"> 460807 P 0.18 11 5487732 112464253 452570 523338 0 305328 645152 9184334 79989 63332 0 23937 (radio 0.09% / 1.45% tx 0.01% / 0.81% listen 0.07% / 0.64%)</t>
  </si>
  <si>
    <t xml:space="preserve"> 460807 P 0.18 11 4861652 113087506 363144 516548 0 318767 557344 9272303 12675 45349 0 28879 (radio 0.01% / 0.59% tx 0.30% / 0.12% listen 0.07% / 0.46%)</t>
  </si>
  <si>
    <t xml:space="preserve"> 460808 P 0.18 11 5421194 112534285 478027 571561 0 324637 565298 9264231 11450 48538 0 27561 (radio 0.16% / 0.61% tx 0.04% / 0.11% listen 0.12% / 0.49%)</t>
  </si>
  <si>
    <t xml:space="preserve"> 460807 P 0.18 11 6003340 111948119 643508 693155 0 334792 571920 9256030 16438 54289 0 30239 (radio 1.-96% / 0.71% tx 0.18% / 0.16% listen 0.22% / 0.55%)</t>
  </si>
  <si>
    <t xml:space="preserve"> 460807 P 0.18 11 5871897 112082043 400674 625026 0 372589 562201 9267743 15325 47216 0 26589 (radio 0.14% / 0.63% tx 0.33% / 0.15% listen 0.16% / 0.48%)</t>
  </si>
  <si>
    <t xml:space="preserve"> 460808 P 0.18 11 3164014 114783537 193551 328032 0 269343 311850 9516290 12522 19181 0 16711 (radio 0.07% / 0.32% tx 0.16% / 0.12% listen 0.27% / 0.19%)</t>
  </si>
  <si>
    <t>DATA send to 1 'Hello 12'</t>
  </si>
  <si>
    <t>DATA recv 'Hello 12 from the client' from 8</t>
  </si>
  <si>
    <t>DATA recv 'Hello 12 from the client' from 30</t>
  </si>
  <si>
    <t>DATA recv 'Hello 12 from the client' from 6</t>
  </si>
  <si>
    <t>DATA recv 'Hello 12 from the client' from 2</t>
  </si>
  <si>
    <t>DATA recv 'Hello 12 from the client' from 34</t>
  </si>
  <si>
    <t>DATA recv 'Hello 12 from the client' from 11</t>
  </si>
  <si>
    <t>DATA recv 'Hello 12 from the client' from 28</t>
  </si>
  <si>
    <t>DATA recv 'Hello 12 from the client' from 4</t>
  </si>
  <si>
    <t>DATA recv 'Hello 12 from the client' from 27</t>
  </si>
  <si>
    <t>DATA recv 'Hello 12 from the client' from 1</t>
  </si>
  <si>
    <t>DATA recv 'Hello 12 from the client' from 15</t>
  </si>
  <si>
    <t>DATA recv 'Hello 12 from the client' from 7</t>
  </si>
  <si>
    <t>DATA recv 'Hello 12 from the client' from 33</t>
  </si>
  <si>
    <t>DATA recv 'Hello 12 from the client' from 25</t>
  </si>
  <si>
    <t>DATA recv 'Hello 12 from the client' from 14</t>
  </si>
  <si>
    <t>DATA recv 'Hello 12 from the client' from 10</t>
  </si>
  <si>
    <t>DATA recv 'Hello 12 from the client' from 31</t>
  </si>
  <si>
    <t>DATA recv 'Hello 12 from the client' from 26</t>
  </si>
  <si>
    <t>DATA recv 'Hello 12 from the client' from 29</t>
  </si>
  <si>
    <t>DATA recv 'Hello 12 from the client' from 9</t>
  </si>
  <si>
    <t>DATA recv 'Hello 12 from the client' from 16</t>
  </si>
  <si>
    <t>DATA recv 'Hello 12 from the client' from 17</t>
  </si>
  <si>
    <t>DATA recv 'Hello 12 from the client' from 3</t>
  </si>
  <si>
    <t>DATA recv 'Hello 12 from the client' from 5</t>
  </si>
  <si>
    <t>DATA recv 'Hello 12 from the client' from 12</t>
  </si>
  <si>
    <t>DATA recv 'Hello 12 from the client' from 32</t>
  </si>
  <si>
    <t>DATA recv 'Hello 12 from the client' from 13</t>
  </si>
  <si>
    <t xml:space="preserve"> 499208 P 0.18 12 1906737 125863642 196480 311477 0 264336 152023 9677819 13722 19845 0 17275 (radio 0.06% / 0.34% tx 0.15% / 0.13% listen 0.24% / 0.20%)</t>
  </si>
  <si>
    <t xml:space="preserve"> 499207 P 0.18 12 6046322 121734741 348108 591214 0 363591 578806 9250810 15942 43856 0 21453 (radio 0.06% / 0.60% tx 0.27% / 0.16% listen 0.12% / 0.44%)</t>
  </si>
  <si>
    <t xml:space="preserve"> 499208 P 0.18 12 1742328 126028077 195060 308655 0 265493 135310 9692953 14357 20634 0 17147 (radio 0.05% / 0.35% tx 0.15% / 0.14% listen 0.24% / 0.20%)</t>
  </si>
  <si>
    <t xml:space="preserve"> 499207 P 0.18 12 5690021 122093066 403103 586498 0 351202 577650 9252189 17936 46229 0 21038 (radio 0.10% / 0.65% tx 0.31% / 0.18% listen 0.12% / 0.47%)</t>
  </si>
  <si>
    <t xml:space="preserve"> 499208 P 0.18 12 1734400 126036005 191982 307503 0 264173 135242 9692991 14359 20853 0 17106 (radio 0.05% / 0.35% tx 0.15% / 0.14% listen 0.24% / 0.21%)</t>
  </si>
  <si>
    <t xml:space="preserve"> 499207 P 0.18 12 5189627 122586459 457412 549840 0 319806 532326 9295731 11107 40937 0 19696 (radio 0.11% / 0.52% tx 0.02% / 0.11% listen 0.09% / 0.41%)</t>
  </si>
  <si>
    <t xml:space="preserve"> 499207 P 0.18 12 6318931 121465104 288196 541682 0 340102 585435 9244520 21871 47645 0 21093 (radio 0.31% / 0.70% tx 0.22% / 0.22% listen 0.08% / 0.48%)</t>
  </si>
  <si>
    <t xml:space="preserve"> 499208 P 0.18 12 2236911 125548947 185312 346508 0 267377 186818 9642896 13879 23634 0 17089 (radio 0.08% / 0.38% tx 0.14% / 0.14% listen 0.27% / 0.24%)</t>
  </si>
  <si>
    <t xml:space="preserve"> 499207 P 0.18 12 3378800 124402292 286886 449521 0 292381 554162 9275191 11036 44114 0 21229 (radio 0.24% / 0.56% tx 0.22% / 0.11% listen 0.01% / 0.44%)</t>
  </si>
  <si>
    <t xml:space="preserve"> 499208 P 0.18 12 2837096 124940769 229233 374295 0 271486 244710 9585137 15981 23818 0 17091 (radio 0.13% / 0.40% tx 0.17% / 0.16% listen 0.29% / 0.24%)</t>
  </si>
  <si>
    <t xml:space="preserve"> 499207 P 0.18 12 6340131 121435428 363867 546028 0 338656 572861 9257147 14116 49470 0 27781 (radio 0.03% / 0.64% tx 0.28% / 0.14% listen 0.09% / 0.50%)</t>
  </si>
  <si>
    <t xml:space="preserve"> 499208 P 0.18 12 4082189 123693806 196597 420612 0 285326 413226 9414874 14220 25321 0 17445 (radio 0.14% / 0.40% tx 0.15% / 0.14% listen 0.32% / 0.25%)</t>
  </si>
  <si>
    <t xml:space="preserve"> 499207 P 0.18 12 5902116 121879148 229118 509331 0 333854 577722 9251964 15018 43022 0 22231 (radio 0.24% / 0.59% tx 0.17% / 0.15% listen 0.06% / 0.43%)</t>
  </si>
  <si>
    <t xml:space="preserve"> 499207 P 0.18 12 5905932 121871492 372309 521520 0 323913 553840 9275764 10076 41758 0 22953 (radio 0.02% / 0.52% tx 0.29% / 0.10% listen 0.07% / 0.42%)</t>
  </si>
  <si>
    <t xml:space="preserve"> 499207 P 0.18 12 5998469 121784904 555165 668943 0 370051 558848 9270865 12983 42232 0 21779 (radio 0.28% / 0.56% tx 0.09% / 0.13% listen 0.18% / 0.42%)</t>
  </si>
  <si>
    <t xml:space="preserve"> 499208 P 0.18 12 2753583 125020233 232562 332764 0 270947 308156 9521427 12446 18938 0 16944 (radio 0.10% / 0.31% tx 0.18% / 0.12% listen 0.26% / 0.19%)</t>
  </si>
  <si>
    <t xml:space="preserve"> 499208 P 0.18 12 5673161 122108674 325299 548729 0 332759 561396 9268170 14177 42711 0 19952 (radio 0.01% / 0.57% tx 0.25% / 0.14% listen 0.09% / 0.43%)</t>
  </si>
  <si>
    <t xml:space="preserve"> 499207 P 0.18 12 6449674 121331629 666740 706988 0 348208 555666 9274273 11357 44066 0 22463 (radio 1.-94% / 0.56% tx 0.18% / 0.11% listen 0.21% / 0.44%)</t>
  </si>
  <si>
    <t xml:space="preserve"> 499207 P 0.18 12 3178069 124607393 183730 383758 0 296992 569685 9260365 13464 42488 0 22637 (radio 0.10% / 0.56% tx 0.14% / 0.13% listen 0.30% / 0.43%)</t>
  </si>
  <si>
    <t xml:space="preserve"> 499208 P 0.18 12 3133947 124637350 188388 400983 0 289003 577044 9251063 27278 57490 0 21032 (radio 0.12% / 0.86% tx 0.14% / 0.27% listen 0.31% / 0.58%)</t>
  </si>
  <si>
    <t xml:space="preserve"> 499208 P 0.18 12 2116031 125663432 184439 342522 0 263845 164239 9665293 13802 23276 0 17099 (radio 0.07% / 0.37% tx 0.14% / 0.14% listen 0.26% / 0.23%)</t>
  </si>
  <si>
    <t xml:space="preserve"> 499207 P 0.18 12 6045987 121736043 463227 564691 0 327803 558252 9271790 10657 41353 0 22475 (radio 0.13% / 0.52% tx 0.02% / 0.10% listen 0.10% / 0.42%)</t>
  </si>
  <si>
    <t xml:space="preserve"> 499207 P 0.18 12 5436685 122342192 378639 561589 0 340972 575030 9254686 15495 45041 0 22205 (radio 0.06% / 0.61% tx 0.29% / 0.15% listen 0.10% / 0.45%)</t>
  </si>
  <si>
    <t xml:space="preserve"> 499208 P 0.18 12 5993407 121792158 493625 617022 0 347945 572210 9257873 15598 45461 0 23308 (radio 0.19% / 0.62% tx 0.05% / 0.15% listen 0.14% / 0.46%)</t>
  </si>
  <si>
    <t xml:space="preserve"> 499207 P 0.18 12 6559617 121219965 657354 741474 0 361649 556274 9271846 13846 48319 0 26857 (radio 1.-92% / 0.63% tx 0.17% / 0.14% listen 0.24% / 0.49%)</t>
  </si>
  <si>
    <t xml:space="preserve"> 499207 P 0.18 12 6441344 121342136 413094 669823 0 393844 569444 9260093 12420 44797 0 21255 (radio 0.17% / 0.58% tx 0.32% / 0.12% listen 0.18% / 0.45%)</t>
  </si>
  <si>
    <t xml:space="preserve"> 499208 P 0.18 12 3476291 124299460 206136 347556 0 286232 312274 9515923 12585 19524 0 16889 (radio 0.09% / 0.32% tx 0.16% / 0.12% listen 0.27% / 0.19%)</t>
  </si>
  <si>
    <t>DATA send to 1 'Hello 13'</t>
  </si>
  <si>
    <t>DATA recv 'Hello 13 from the client' from 34</t>
  </si>
  <si>
    <t>DATA recv 'Hello 13 from the client' from 30</t>
  </si>
  <si>
    <t>DATA recv 'Hello 13 from the client' from 6</t>
  </si>
  <si>
    <t>DATA recv 'Hello 13 from the client' from 27</t>
  </si>
  <si>
    <t>DATA recv 'Hello 13 from the client' from 8</t>
  </si>
  <si>
    <t>DATA recv 'Hello 13 from the client' from 31</t>
  </si>
  <si>
    <t>DATA recv 'Hello 13 from the client' from 1</t>
  </si>
  <si>
    <t>DATA recv 'Hello 13 from the client' from 11</t>
  </si>
  <si>
    <t>DATA recv 'Hello 13 from the client' from 15</t>
  </si>
  <si>
    <t>DATA recv 'Hello 13 from the client' from 7</t>
  </si>
  <si>
    <t>DATA recv 'Hello 13 from the client' from 33</t>
  </si>
  <si>
    <t>DATA recv 'Hello 13 from the client' from 28</t>
  </si>
  <si>
    <t>DATA recv 'Hello 13 from the client' from 14</t>
  </si>
  <si>
    <t>DATA recv 'Hello 13 from the client' from 25</t>
  </si>
  <si>
    <t>DATA recv 'Hello 13 from the client' from 4</t>
  </si>
  <si>
    <t>DATA recv 'Hello 13 from the client' from 29</t>
  </si>
  <si>
    <t>DATA recv 'Hello 13 from the client' from 10</t>
  </si>
  <si>
    <t>DATA recv 'Hello 13 from the client' from 12</t>
  </si>
  <si>
    <t>DATA recv 'Hello 13 from the client' from 5</t>
  </si>
  <si>
    <t>DATA recv 'Hello 13 from the client' from 26</t>
  </si>
  <si>
    <t>DATA recv 'Hello 13 from the client' from 16</t>
  </si>
  <si>
    <t>DATA recv 'Hello 13 from the client' from 9</t>
  </si>
  <si>
    <t>DATA recv 'Hello 13 from the client' from 13</t>
  </si>
  <si>
    <t>DATA recv 'Hello 13 from the client' from 2</t>
  </si>
  <si>
    <t>DATA recv 'Hello 13 from the client' from 3</t>
  </si>
  <si>
    <t>DATA recv 'Hello 13 from the client' from 32</t>
  </si>
  <si>
    <t>DATA recv 'Hello 13 from the client' from 17</t>
  </si>
  <si>
    <t xml:space="preserve"> 537608 P 0.18 13 2061577 135536878 210853 332064 0 281036 154837 9673236 14373 20587 0 16700 (radio 0.08% / 0.35% tx 0.15% / 0.14% listen 0.24% / 0.20%)</t>
  </si>
  <si>
    <t xml:space="preserve"> 537607 P 0.18 13 6622282 130988231 363001 639458 0 389728 575957 9253490 14893 48244 0 26137 (radio 0.10% / 0.64% tx 0.26% / 0.15% listen 0.15% / 0.49%)</t>
  </si>
  <si>
    <t xml:space="preserve"> 537608 P 0.18 13 1877859 135720475 209434 329411 0 282218 135528 9692398 14374 20756 0 16725 (radio 0.07% / 0.35% tx 0.15% / 0.14% listen 0.23% / 0.21%)</t>
  </si>
  <si>
    <t xml:space="preserve"> 537607 P 0.18 13 6255497 131357316 416768 635817 0 376644 565473 9264250 13665 49319 0 25442 (radio 0.14% / 0.64% tx 0.30% / 0.13% listen 0.14% / 0.50%)</t>
  </si>
  <si>
    <t xml:space="preserve"> 537608 P 0.18 13 1865597 135734924 205462 327226 0 281504 131194 9698919 13480 19723 0 17331 (radio 0.07% / 0.33% tx 0.14% / 0.13% listen 0.23% / 0.20%)</t>
  </si>
  <si>
    <t xml:space="preserve"> 537607 P 0.18 13 5765610 131838308 477242 600197 0 343710 575980 9251849 19830 50357 0 23904 (radio 0.15% / 0.71% tx 0.03% / 0.20% listen 0.12% / 0.51%)</t>
  </si>
  <si>
    <t xml:space="preserve"> 537607 P 0.18 13 6923274 130690515 307701 594429 0 364203 604340 9225411 19505 52747 0 24101 (radio 0.03% / 0.73% tx 0.22% / 0.19% listen 0.11% / 0.53%)</t>
  </si>
  <si>
    <t xml:space="preserve"> 537608 P 0.18 13 2415260 135200247 198424 368246 0 284743 178346 9651300 13112 21738 0 17366 (radio 0.09% / 0.35% tx 0.14% / 0.13% listen 0.26% / 0.22%)</t>
  </si>
  <si>
    <t xml:space="preserve"> 537607 P 0.18 13 4001554 133607475 315570 508069 0 313053 622751 9205183 28684 58548 0 20672 (radio 0.28% / 0.88% tx 0.22% / 0.29% listen 0.05% / 0.59%)</t>
  </si>
  <si>
    <t xml:space="preserve"> 537608 P 0.18 13 3082506 134525061 245404 398616 0 288723 245407 9584292 16171 24321 0 17237 (radio 0.15% / 0.41% tx 0.17% / 0.16% listen 0.28% / 0.24%)</t>
  </si>
  <si>
    <t xml:space="preserve"> 537607 P 0.18 13 6939352 130665919 385762 603278 0 368035 599218 9230491 21895 57250 0 29379 (radio 0.09% / 0.80% tx 0.28% / 0.22% listen 0.12% / 0.58%)</t>
  </si>
  <si>
    <t xml:space="preserve"> 537608 P 0.18 13 4493474 133112305 210341 445246 0 302803 411282 9418499 13744 24634 0 17477 (radio 0.16% / 0.39% tx 0.15% / 0.13% listen 0.01% / 0.25%)</t>
  </si>
  <si>
    <t xml:space="preserve"> 537607 P 0.18 13 6491256 131119657 250552 560403 0 356760 589137 9240509 21434 51072 0 22906 (radio 0.27% / 0.73% tx 0.18% / 0.21% listen 0.09% / 0.51%)</t>
  </si>
  <si>
    <t xml:space="preserve"> 537607 P 0.18 13 6473934 131133302 386637 570242 0 350995 567999 9261810 14328 48722 0 27082 (radio 0.07% / 0.64% tx 0.28% / 0.14% listen 0.10% / 0.49%)</t>
  </si>
  <si>
    <t xml:space="preserve"> 537607 P 0.18 13 6578685 131034198 572102 719517 0 395335 580213 9249294 16937 50574 0 25284 (radio 0.00% / 0.68% tx 0.10% / 0.17% listen 0.21% / 0.51%)</t>
  </si>
  <si>
    <t xml:space="preserve"> 537608 P 0.18 13 3064420 134537338 245147 352509 0 288082 310834 9517105 12585 19745 0 17135 (radio 0.12% / 0.32% tx 0.17% / 0.12% listen 0.25% / 0.20%)</t>
  </si>
  <si>
    <t xml:space="preserve"> 537608 P 0.18 13 6240818 131370598 342625 595676 0 356221 567654 9261924 17326 46947 0 23462 (radio 0.05% / 0.65% tx 0.24% / 0.17% listen 0.12% / 0.47%)</t>
  </si>
  <si>
    <t xml:space="preserve"> 537607 P 0.18 13 7022899 130588018 684857 755890 0 373972 573222 9256389 18117 48902 0 25764 (radio 1.-89% / 0.68% tx 0.18% / 0.18% listen 0.23% / 0.49%)</t>
  </si>
  <si>
    <t xml:space="preserve"> 537607 P 0.18 13 3782946 133832406 206249 440634 0 321958 604874 9225013 22519 56876 0 24966 (radio 0.15% / 0.80% tx 0.14% / 0.22% listen 0.00% / 0.57%)</t>
  </si>
  <si>
    <t xml:space="preserve"> 537608 P 0.18 13 3703788 133897087 212361 458795 0 312229 569838 9259737 23973 57812 0 23226 (radio 0.17% / 0.83% tx 0.15% / 0.24% listen 0.02% / 0.58%)</t>
  </si>
  <si>
    <t xml:space="preserve"> 537608 P 0.18 13 2280646 135328432 198255 365903 0 280927 164612 9665000 13816 23381 0 17082 (radio 0.09% / 0.37% tx 0.14% / 0.14% listen 0.26% / 0.23%)</t>
  </si>
  <si>
    <t xml:space="preserve"> 537607 P 0.18 13 6603239 131008400 475224 610511 0 354392 557249 9272357 11997 45820 0 26589 (radio 0.16% / 0.58% tx 0.03% / 0.12% listen 0.13% / 0.46%)</t>
  </si>
  <si>
    <t xml:space="preserve"> 537607 P 0.18 13 6009529 131599257 390633 612848 0 367538 572841 9257065 11994 51259 0 26566 (radio 0.10% / 0.64% tx 0.28% / 0.12% listen 0.13% / 0.52%)</t>
  </si>
  <si>
    <t xml:space="preserve"> 537608 P 0.18 13 6543873 131071641 503378 661549 0 373359 550463 9279483 9753 44527 0 25414 (radio 0.22% / 0.55% tx 0.05% / 0.09% listen 0.16% / 0.45%)</t>
  </si>
  <si>
    <t xml:space="preserve"> 537607 P 0.18 13 7116630 130492266 672008 792169 0 390646 557010 9272301 14654 50695 0 28997 (radio 1.-88% / 0.66% tx 0.17% / 0.14% listen 0.26% / 0.51%)</t>
  </si>
  <si>
    <t xml:space="preserve"> 537607 P 0.18 13 7035812 130576930 433342 721667 0 418209 594465 9234794 20248 51844 0 24365 (radio 0.21% / 0.73% tx 0.00% / 0.20% listen 0.21% / 0.52%)</t>
  </si>
  <si>
    <t xml:space="preserve"> 537608 P 0.18 13 3787169 133818252 218583 366479 0 302908 310875 9518792 12447 18923 0 16676 (radio 0.11% / 0.31% tx 0.15% / 0.12% listen 0.26% / 0.19%)</t>
  </si>
  <si>
    <t>DATA send to 1 'Hello 14'</t>
  </si>
  <si>
    <t>DATA recv 'Hello 14 from the client' from 8</t>
  </si>
  <si>
    <t>DATA recv 'Hello 14 from the client' from 11</t>
  </si>
  <si>
    <t>DATA recv 'Hello 14 from the client' from 30</t>
  </si>
  <si>
    <t>DATA recv 'Hello 14 from the client' from 6</t>
  </si>
  <si>
    <t>DATA recv 'Hello 14 from the client' from 2</t>
  </si>
  <si>
    <t>DATA recv 'Hello 14 from the client' from 34</t>
  </si>
  <si>
    <t>DATA recv 'Hello 14 from the client' from 7</t>
  </si>
  <si>
    <t>DATA recv 'Hello 14 from the client' from 4</t>
  </si>
  <si>
    <t>DATA recv 'Hello 14 from the client' from 14</t>
  </si>
  <si>
    <t>DATA recv 'Hello 14 from the client' from 28</t>
  </si>
  <si>
    <t>DATA recv 'Hello 14 from the client' from 25</t>
  </si>
  <si>
    <t>DATA recv 'Hello 14 from the client' from 12</t>
  </si>
  <si>
    <t>DATA recv 'Hello 14 from the client' from 27</t>
  </si>
  <si>
    <t>DATA recv 'Hello 14 from the client' from 33</t>
  </si>
  <si>
    <t>DATA recv 'Hello 14 from the client' from 29</t>
  </si>
  <si>
    <t>DATA recv 'Hello 14 from the client' from 26</t>
  </si>
  <si>
    <t>DATA recv 'Hello 14 from the client' from 1</t>
  </si>
  <si>
    <t>DATA recv 'Hello 14 from the client' from 16</t>
  </si>
  <si>
    <t>DATA recv 'Hello 14 from the client' from 9</t>
  </si>
  <si>
    <t>DATA recv 'Hello 14 from the client' from 5</t>
  </si>
  <si>
    <t>DATA recv 'Hello 14 from the client' from 10</t>
  </si>
  <si>
    <t>DATA recv 'Hello 14 from the client' from 31</t>
  </si>
  <si>
    <t>DATA recv 'Hello 14 from the client' from 15</t>
  </si>
  <si>
    <t>DATA recv 'Hello 14 from the client' from 17</t>
  </si>
  <si>
    <t>DATA recv 'Hello 14 from the client' from 32</t>
  </si>
  <si>
    <t>DATA recv 'Hello 14 from the client' from 13</t>
  </si>
  <si>
    <t>DATA recv 'Hello 14 from the client' from 3</t>
  </si>
  <si>
    <t xml:space="preserve"> 576008 P 0.18 14 2217150 145209525 225224 352639 0 298159 155570 9672647 14371 20575 0 17123 (radio 0.10% / 0.35% tx 0.15% / 0.14% listen 0.23% / 0.20%)</t>
  </si>
  <si>
    <t xml:space="preserve"> 576007 P 0.18 14 7215482 140224670 384452 693496 0 414596 593197 9236439 21451 54038 0 24868 (radio 0.14% / 0.76% tx 0.26% / 0.21% listen 0.17% / 0.54%)</t>
  </si>
  <si>
    <t xml:space="preserve"> 576008 P 0.18 14 2010163 145418362 223153 349260 0 299395 132301 9697887 13719 19849 0 17177 (radio 0.09% / 0.34% tx 0.15% / 0.13% listen 0.23% / 0.20%)</t>
  </si>
  <si>
    <t xml:space="preserve"> 576007 P 0.18 14 6842290 140600130 434729 689518 0 404916 586790 9242814 17961 53701 0 28272 (radio 0.17% / 0.72% tx 0.00% / 0.18% listen 0.17% / 0.54%)</t>
  </si>
  <si>
    <t xml:space="preserve"> 576008 P 0.18 14 2003834 145424887 220566 348475 0 298674 138234 9689963 15104 21249 0 17170 (radio 0.09% / 0.36% tx 0.14% / 0.15% listen 0.23% / 0.21%)</t>
  </si>
  <si>
    <t xml:space="preserve"> 576007 P 0.18 14 6317525 141114237 495622 647773 0 367493 551912 9275929 18380 47576 0 23783 (radio 0.19% / 0.67% tx 0.04% / 0.18% listen 0.14% / 0.48%)</t>
  </si>
  <si>
    <t xml:space="preserve"> 576007 P 0.18 14 7527388 139916112 324959 651314 0 392652 604111 9225597 17258 56885 0 28449 (radio 0.07% / 0.75% tx 0.22% / 0.17% listen 0.15% / 0.57%)</t>
  </si>
  <si>
    <t xml:space="preserve"> 576008 P 0.18 14 2602608 144842614 212311 392220 0 302486 187345 9642367 13887 23974 0 17743 (radio 0.11% / 0.38% tx 0.14% / 0.14% listen 0.26% / 0.24%)</t>
  </si>
  <si>
    <t xml:space="preserve"> 576007 P 0.18 14 4569193 142869599 330962 558761 0 341785 567636 9262124 15392 50692 0 28732 (radio 0.02% / 0.67% tx 0.22% / 0.15% listen 0.08% / 0.51%)</t>
  </si>
  <si>
    <t xml:space="preserve"> 576008 P 0.18 14 3331223 144104570 262137 424144 0 305948 248714 9579509 16733 25528 0 17225 (radio 0.17% / 0.42% tx 0.17% / 0.17% listen 0.28% / 0.25%)</t>
  </si>
  <si>
    <t xml:space="preserve"> 576007 P 0.18 14 7555761 139879447 412734 667336 0 397584 616406 9213528 26972 64058 0 29549 (radio 0.14% / 0.92% tx 0.27% / 0.27% listen 0.16% / 0.65%)</t>
  </si>
  <si>
    <t xml:space="preserve"> 576008 P 0.18 14 4904977 142530719 224493 470521 0 319555 411500 9418414 14152 25275 0 16752 (radio 0.18% / 0.40% tx 0.15% / 0.14% listen 0.02% / 0.25%)</t>
  </si>
  <si>
    <t xml:space="preserve"> 576007 P 0.18 14 7079997 140360523 266880 610350 0 380837 588738 9240866 16328 49947 0 24077 (radio 0.01% / 0.67% tx 0.18% / 0.16% listen 0.12% / 0.50%)</t>
  </si>
  <si>
    <t xml:space="preserve"> 576007 P 0.18 14 7060739 140375954 407614 626521 0 380083 586802 9242652 20977 56279 0 29088 (radio 0.11% / 0.78% tx 0.27% / 0.21% listen 0.13% / 0.57%)</t>
  </si>
  <si>
    <t xml:space="preserve"> 576007 P 0.18 14 7142417 140300313 588032 773872 0 428647 563729 9266115 15930 54355 0 33312 (radio 0.04% / 0.71% tx 0.10% / 0.16% listen 0.23% / 0.55%)</t>
  </si>
  <si>
    <t xml:space="preserve"> 576008 P 0.18 14 3374784 144055042 257654 372001 0 305047 310361 9517704 12507 19492 0 16965 (radio 0.13% / 0.32% tx 0.17% / 0.12% listen 0.25% / 0.19%)</t>
  </si>
  <si>
    <t xml:space="preserve"> 576008 P 0.18 14 6825301 140615759 364637 646182 0 380523 584480 9245161 22012 50506 0 24302 (radio 0.10% / 0.73% tx 0.24% / 0.22% listen 0.14% / 0.51%)</t>
  </si>
  <si>
    <t xml:space="preserve"> 576007 P 0.18 14 7607577 139832947 701506 811181 0 405233 584675 9244929 16649 55291 0 31261 (radio 1.-85% / 0.73% tx 0.18% / 0.16% listen 0.25% / 0.56%)</t>
  </si>
  <si>
    <t xml:space="preserve"> 576007 P 0.18 14 4400488 143044765 230469 499752 0 349596 617539 9212359 24220 59118 0 27638 (radio 0.20% / 0.84% tx 0.15% / 0.24% listen 0.04% / 0.60%)</t>
  </si>
  <si>
    <t xml:space="preserve"> 576008 P 0.18 14 4264960 143164025 227848 515957 0 336874 561169 9266938 15487 57162 0 24645 (radio 0.21% / 0.73% tx 0.15% / 0.15% listen 0.05% / 0.58%)</t>
  </si>
  <si>
    <t xml:space="preserve"> 576008 P 0.18 14 2439798 144998773 211632 387823 0 298130 159149 9670341 13377 21920 0 17203 (radio 0.11% / 0.35% tx 0.14% / 0.13% listen 0.26% / 0.22%)</t>
  </si>
  <si>
    <t xml:space="preserve"> 576007 P 0.18 14 7214580 140226745 498712 664127 0 378317 611338 9218345 23488 53616 0 23925 (radio 0.20% / 0.78% tx 0.04% / 0.23% listen 0.15% / 0.54%)</t>
  </si>
  <si>
    <t xml:space="preserve"> 576007 P 0.18 14 6598190 140840609 407720 669700 0 397421 588658 9241352 17087 56852 0 29883 (radio 0.14% / 0.75% tx 0.27% / 0.17% listen 0.16% / 0.57%)</t>
  </si>
  <si>
    <t xml:space="preserve"> 576008 P 0.18 14 7161853 140283530 528595 719550 0 398662 617977 9211889 25217 58001 0 25303 (radio 0.26% / 0.84% tx 0.06% / 0.25% listen 0.19% / 0.59%)</t>
  </si>
  <si>
    <t xml:space="preserve"> 576007 P 0.18 14 7681665 139754976 682685 845146 0 422324 565032 9262710 10677 52977 0 31678 (radio 1.-84% / 0.64% tx 0.17% / 0.10% listen 0.28% / 0.53%)</t>
  </si>
  <si>
    <t xml:space="preserve"> 576007 P 0.18 14 7613343 139829023 450252 772513 0 446105 577528 9252093 16910 50846 0 27896 (radio 0.24% / 0.68% tx 0.01% / 0.17% listen 0.23% / 0.51%)</t>
  </si>
  <si>
    <t xml:space="preserve"> 576008 P 0.18 14 4100825 143332780 231172 386038 0 319606 313653 9514528 12589 19559 0 16698 (radio 0.12% / 0.32% tx 0.15% / 0.12% listen 0.26% / 0.19%)</t>
  </si>
  <si>
    <t>DATA send to 1 'Hello 15'</t>
  </si>
  <si>
    <t>DATA recv 'Hello 15 from the client' from 11</t>
  </si>
  <si>
    <t>DATA recv 'Hello 15 from the client' from 28</t>
  </si>
  <si>
    <t>DATA recv 'Hello 15 from the client' from 7</t>
  </si>
  <si>
    <t>DATA recv 'Hello 15 from the client' from 14</t>
  </si>
  <si>
    <t>DATA recv 'Hello 15 from the client' from 34</t>
  </si>
  <si>
    <t>DATA recv 'Hello 15 from the client' from 27</t>
  </si>
  <si>
    <t>DATA recv 'Hello 15 from the client' from 8</t>
  </si>
  <si>
    <t>DATA recv 'Hello 15 from the client' from 1</t>
  </si>
  <si>
    <t>DATA recv 'Hello 15 from the client' from 15</t>
  </si>
  <si>
    <t>DATA recv 'Hello 15 from the client' from 30</t>
  </si>
  <si>
    <t>DATA recv 'Hello 15 from the client' from 25</t>
  </si>
  <si>
    <t>DATA recv 'Hello 15 from the client' from 10</t>
  </si>
  <si>
    <t>DATA recv 'Hello 15 from the client' from 12</t>
  </si>
  <si>
    <t>DATA recv 'Hello 15 from the client' from 2</t>
  </si>
  <si>
    <t>DATA recv 'Hello 15 from the client' from 29</t>
  </si>
  <si>
    <t>DATA recv 'Hello 15 from the client' from 16</t>
  </si>
  <si>
    <t>DATA recv 'Hello 15 from the client' from 26</t>
  </si>
  <si>
    <t>DATA recv 'Hello 15 from the client' from 6</t>
  </si>
  <si>
    <t>DATA recv 'Hello 15 from the client' from 9</t>
  </si>
  <si>
    <t>DATA recv 'Hello 15 from the client' from 5</t>
  </si>
  <si>
    <t>DATA recv 'Hello 15 from the client' from 33</t>
  </si>
  <si>
    <t>DATA recv 'Hello 15 from the client' from 17</t>
  </si>
  <si>
    <t>DATA recv 'Hello 15 from the client' from 13</t>
  </si>
  <si>
    <t>DATA recv 'Hello 15 from the client' from 32</t>
  </si>
  <si>
    <t>DATA recv 'Hello 15 from the client' from 31</t>
  </si>
  <si>
    <t>DATA recv 'Hello 15 from the client' from 4</t>
  </si>
  <si>
    <t xml:space="preserve"> 614408 P 0.18 15 2373677 154881087 239991 373403 0 315070 156524 9671562 14767 20764 0 16911 (radio 0.11% / 0.36% tx 0.15% / 0.15% listen 0.23% / 0.21%)</t>
  </si>
  <si>
    <t xml:space="preserve"> 614407 P 0.18 15 7811737 149456395 401928 743370 0 437109 596252 9231725 17476 49874 0 22513 (radio 0.18% / 0.68% tx 0.25% / 0.17% listen 0.19% / 0.50%)</t>
  </si>
  <si>
    <t xml:space="preserve"> 614408 P 0.18 15 2145730 155110911 237517 369952 0 316502 135564 9692549 14364 20692 0 17107 (radio 0.11% / 0.35% tx 0.15% / 0.14% listen 0.23% / 0.21%)</t>
  </si>
  <si>
    <t xml:space="preserve"> 614407 P 0.18 15 7418433 149851928 451917 741163 0 430376 576140 9251798 17188 51645 0 25460 (radio 0.21% / 0.70% tx 0.01% / 0.17% listen 0.19% / 0.52%)</t>
  </si>
  <si>
    <t xml:space="preserve"> 614408 P 0.18 15 2141721 155115146 235771 369476 0 315339 137884 9690259 15205 21001 0 16665 (radio 0.11% / 0.36% tx 0.14% / 0.15% listen 0.23% / 0.21%)</t>
  </si>
  <si>
    <t xml:space="preserve"> 614407 P 0.18 15 6884330 150375231 513749 695005 0 388924 566802 9260994 18127 47232 0 21431 (radio 0.22% / 0.66% tx 0.05% / 0.18% listen 0.16% / 0.48%)</t>
  </si>
  <si>
    <t xml:space="preserve"> 614407 P 0.18 15 8117922 149155465 340757 703853 0 418800 590531 9239353 15798 52539 0 26148 (radio 0.11% / 0.69% tx 0.21% / 0.16% listen 0.17% / 0.53%)</t>
  </si>
  <si>
    <t xml:space="preserve"> 614408 P 0.18 15 2786277 154488512 225973 415274 0 319998 183666 9645898 13662 23054 0 17512 (radio 0.13% / 0.37% tx 0.14% / 0.13% listen 0.26% / 0.23%)</t>
  </si>
  <si>
    <t xml:space="preserve"> 614407 P 0.18 15 5182223 152084483 351974 613649 0 365059 613027 9214884 21012 54888 0 23274 (radio 0.06% / 0.77% tx 0.22% / 0.21% listen 0.11% / 0.55%)</t>
  </si>
  <si>
    <t xml:space="preserve"> 614408 P 0.18 15 3578687 153685194 278570 449334 0 323657 247461 9580624 16433 25190 0 17709 (radio 0.18% / 0.42% tx 0.17% / 0.16% listen 0.01% / 0.25%)</t>
  </si>
  <si>
    <t xml:space="preserve"> 614407 P 0.18 15 8149930 149115055 431434 717197 0 421081 594166 9235608 18700 49861 0 23497 (radio 0.18% / 0.69% tx 0.00% / 0.19% listen 0.18% / 0.50%)</t>
  </si>
  <si>
    <t xml:space="preserve"> 614408 P 0.18 15 5319235 151944481 238723 495756 0 336265 414255 9413762 14230 25235 0 16710 (radio 0.19% / 0.40% tx 0.15% / 0.14% listen 0.04% / 0.25%)</t>
  </si>
  <si>
    <t xml:space="preserve"> 614407 P 0.18 15 7683341 149585145 286271 659829 0 405311 603341 9224622 19391 49479 0 24474 (radio 0.05% / 0.70% tx 0.18% / 0.19% listen 0.14% / 0.50%)</t>
  </si>
  <si>
    <t xml:space="preserve"> 614407 P 0.18 15 7653205 149613031 422952 676438 0 406017 592463 9237077 15338 49917 0 25934 (radio 0.15% / 0.66% tx 0.26% / 0.15% listen 0.15% / 0.50%)</t>
  </si>
  <si>
    <t xml:space="preserve"> 614407 P 0.18 15 7734955 149537268 603624 826117 0 453682 592535 9236955 15592 52245 0 25035 (radio 0.08% / 0.69% tx 0.11% / 0.15% listen 0.25% / 0.53%)</t>
  </si>
  <si>
    <t xml:space="preserve"> 614408 P 0.18 15 3685997 153571823 270242 391792 0 321744 311210 9516781 12588 19791 0 16697 (radio 0.14% / 0.32% tx 0.17% / 0.12% listen 0.24% / 0.20%)</t>
  </si>
  <si>
    <t xml:space="preserve"> 614408 P 0.18 15 7437997 149832526 385088 700179 0 403375 612693 9216767 20451 53997 0 22852 (radio 0.14% / 0.75% tx 0.24% / 0.20% listen 0.17% / 0.54%)</t>
  </si>
  <si>
    <t xml:space="preserve"> 614407 P 0.18 15 8192289 149077926 715508 860046 0 427349 584709 9244979 14002 48865 0 22116 (radio 1.-82% / 0.63% tx 0.18% / 0.14% listen 0.00% / 0.49%)</t>
  </si>
  <si>
    <t xml:space="preserve"> 614407 P 0.18 15 4990437 152284464 244744 554853 0 377923 589946 9239699 14275 55101 0 28327 (radio 0.23% / 0.70% tx 0.15% / 0.14% listen 0.07% / 0.56%)</t>
  </si>
  <si>
    <t xml:space="preserve"> 614408 P 0.18 15 4832312 152426318 242223 578757 0 364538 567349 9262293 14375 62800 0 27664 (radio 0.24% / 0.78% tx 0.15% / 0.14% listen 0.09% / 0.63%)</t>
  </si>
  <si>
    <t xml:space="preserve"> 614408 P 0.18 15 2606454 154661529 225505 411314 0 315068 166653 9662756 13873 23491 0 16938 (radio 0.13% / 0.38% tx 0.14% / 0.14% listen 0.26% / 0.23%)</t>
  </si>
  <si>
    <t xml:space="preserve"> 614407 P 0.18 15 7830666 149440466 522582 717787 0 402700 616083 9213721 23870 53660 0 24383 (radio 0.24% / 0.78% tx 0.05% / 0.24% listen 0.18% / 0.54%)</t>
  </si>
  <si>
    <t xml:space="preserve"> 614407 P 0.18 15 7175886 150092669 425132 722462 0 425117 577693 9252060 17412 52762 0 27696 (radio 0.18% / 0.71% tx 0.27% / 0.17% listen 0.18% / 0.53%)</t>
  </si>
  <si>
    <t xml:space="preserve"> 614408 P 0.18 15 7738117 149536913 542870 766377 0 421355 576261 9253383 14275 46827 0 22693 (radio 0.01% / 0.62% tx 0.07% / 0.14% listen 0.21% / 0.47%)</t>
  </si>
  <si>
    <t xml:space="preserve"> 614407 P 0.18 15 8232600 149033452 695048 891692 0 449080 550932 9278476 12363 46546 0 26756 (radio 1.-82% / 0.59% tx 0.16% / 0.12% listen 0.02% / 0.47%)</t>
  </si>
  <si>
    <t xml:space="preserve"> 614407 P 0.18 15 8237005 149034785 468944 827693 0 470486 623659 9205762 18692 55180 0 24381 (radio 0.00% / 0.75% tx 0.02% / 0.19% listen 0.25% / 0.56%)</t>
  </si>
  <si>
    <t xml:space="preserve"> 614408 P 0.18 15 4413449 152848272 243701 405124 0 336278 312621 9515492 12529 19086 0 16672 (radio 0.13% / 0.32% tx 0.15% / 0.12% listen 0.25% / 0.19%)</t>
  </si>
  <si>
    <t>DATA send to 1 'Hello 16'</t>
  </si>
  <si>
    <t>DATA recv 'Hello 16 from the client' from 34</t>
  </si>
  <si>
    <t>DATA recv 'Hello 16 from the client' from 6</t>
  </si>
  <si>
    <t>DATA recv 'Hello 16 from the client' from 4</t>
  </si>
  <si>
    <t>DATA recv 'Hello 16 from the client' from 27</t>
  </si>
  <si>
    <t>DATA recv 'Hello 16 from the client' from 25</t>
  </si>
  <si>
    <t>DATA recv 'Hello 16 from the client' from 33</t>
  </si>
  <si>
    <t>DATA recv 'Hello 16 from the client' from 28</t>
  </si>
  <si>
    <t>DATA recv 'Hello 16 from the client' from 30</t>
  </si>
  <si>
    <t>DATA recv 'Hello 16 from the client' from 31</t>
  </si>
  <si>
    <t>DATA recv 'Hello 16 from the client' from 16</t>
  </si>
  <si>
    <t>DATA recv 'Hello 16 from the client' from 10</t>
  </si>
  <si>
    <t>DATA recv 'Hello 16 from the client' from 8</t>
  </si>
  <si>
    <t>DATA recv 'Hello 16 from the client' from 11</t>
  </si>
  <si>
    <t>DATA recv 'Hello 16 from the client' from 26</t>
  </si>
  <si>
    <t>DATA recv 'Hello 16 from the client' from 2</t>
  </si>
  <si>
    <t>DATA recv 'Hello 16 from the client' from 17</t>
  </si>
  <si>
    <t>DATA recv 'Hello 16 from the client' from 32</t>
  </si>
  <si>
    <t>DATA recv 'Hello 16 from the client' from 12</t>
  </si>
  <si>
    <t>DATA recv 'Hello 16 from the client' from 3</t>
  </si>
  <si>
    <t>DATA recv 'Hello 16 from the client' from 9</t>
  </si>
  <si>
    <t>DATA recv 'Hello 16 from the client' from 29</t>
  </si>
  <si>
    <t>DATA recv 'Hello 16 from the client' from 5</t>
  </si>
  <si>
    <t>DATA recv 'Hello 16 from the client' from 14</t>
  </si>
  <si>
    <t>DATA recv 'Hello 16 from the client' from 7</t>
  </si>
  <si>
    <t>DATA recv 'Hello 16 from the client' from 1</t>
  </si>
  <si>
    <t>DATA recv 'Hello 16 from the client' from 13</t>
  </si>
  <si>
    <t xml:space="preserve"> 652808 P 0.18 16 2526718 164557811 253793 393165 0 332401 153038 9676724 13802 19762 0 17331 (radio 0.13% / 0.34% tx 0.15% / 0.14% listen 0.23% / 0.20%)</t>
  </si>
  <si>
    <t xml:space="preserve"> 652807 P 0.18 16 8453714 158642421 434305 808207 0 465551 641974 9186026 32377 64837 0 28442 (radio 0.22% / 0.98% tx 0.00% / 0.32% listen 0.22% / 0.65%)</t>
  </si>
  <si>
    <t xml:space="preserve"> 652808 P 0.18 16 2282406 164802427 252211 390863 0 333609 136673 9691516 14694 20911 0 17107 (radio 0.12% / 0.36% tx 0.15% / 0.14% listen 0.23% / 0.21%)</t>
  </si>
  <si>
    <t xml:space="preserve"> 652807 P 0.18 16 8022701 159077336 469276 800186 0 457306 604265 9225408 17359 59023 0 26930 (radio 0.24% / 0.77% tx 0.02% / 0.17% listen 0.22% / 0.60%)</t>
  </si>
  <si>
    <t xml:space="preserve"> 652808 P 0.18 16 2277612 164807492 250066 390085 0 332159 135888 9692346 14295 20609 0 16820 (radio 0.12% / 0.35% tx 0.14% / 0.14% listen 0.23% / 0.20%)</t>
  </si>
  <si>
    <t xml:space="preserve"> 652807 P 0.18 16 7456885 159630774 529970 749478 0 414350 572552 9255543 16221 54473 0 25426 (radio 0.25% / 0.71% tx 0.06% / 0.16% listen 0.19% / 0.55%)</t>
  </si>
  <si>
    <t xml:space="preserve"> 652807 P 0.18 16 8713989 158389231 354465 763004 0 447917 596064 9233766 13708 59151 0 29117 (radio 0.15% / 0.74% tx 0.21% / 0.13% listen 0.19% / 0.60%)</t>
  </si>
  <si>
    <t xml:space="preserve"> 652808 P 0.18 16 2972457 164132005 239783 439023 0 336945 186177 9643493 13810 23749 0 16947 (radio 0.14% / 0.38% tx 0.14% / 0.14% listen 0.00% / 0.24%)</t>
  </si>
  <si>
    <t xml:space="preserve"> 652808 P 0.18 16 3824230 163269430 294749 474159 0 341140 245540 9584236 16179 24825 0 17483 (radio 0.20% / 0.41% tx 0.17% / 0.16% listen 0.02% / 0.25%)</t>
  </si>
  <si>
    <t xml:space="preserve"> 652807 P 0.18 16 8798638 158295882 453932 792323 0 458479 648705 9180827 22498 75126 0 37398 (radio 0.23% / 0.99% tx 0.01% / 0.22% listen 0.21% / 0.76%)</t>
  </si>
  <si>
    <t xml:space="preserve"> 652808 P 0.18 16 5733147 161358652 253031 521223 0 353180 413909 9414171 14308 25467 0 16915 (radio 0.20% / 0.40% tx 0.15% / 0.14% listen 0.05% / 0.25%)</t>
  </si>
  <si>
    <t xml:space="preserve"> 652807 P 0.18 16 8312295 158786016 316222 714753 0 428369 628951 9200871 29951 54924 0 23058 (radio 0.10% / 0.86% tx 0.18% / 0.30% listen 0.17% / 0.55%)</t>
  </si>
  <si>
    <t xml:space="preserve"> 652807 P 0.18 16 8255875 158840155 444519 732728 0 431874 602667 9227124 21567 56290 0 25857 (radio 0.19% / 0.79% tx 0.00% / 0.21% listen 0.18% / 0.57%)</t>
  </si>
  <si>
    <t xml:space="preserve"> 652807 P 0.18 16 8315016 158786987 621819 892558 0 489866 580058 9249719 18195 66441 0 36184 (radio 0.13% / 0.86% tx 0.11% / 0.18% listen 0.02% / 0.67%)</t>
  </si>
  <si>
    <t xml:space="preserve"> 652808 P 0.18 16 3996123 163089773 282760 410993 0 338698 310123 9517950 12518 19201 0 16954 (radio 0.15% / 0.32% tx 0.16% / 0.12% listen 0.24% / 0.19%)</t>
  </si>
  <si>
    <t xml:space="preserve"> 652808 P 0.18 16 8053314 159047072 402630 764826 0 433062 615314 9214546 17542 64647 0 29687 (radio 0.18% / 0.83% tx 0.24% / 0.17% listen 0.20% / 0.65%)</t>
  </si>
  <si>
    <t xml:space="preserve"> 652807 P 0.18 16 8784910 158315104 737935 925288 0 461275 592618 9237178 22427 65242 0 33926 (radio 0.22% / 0.89% tx 0.18% / 0.22% listen 0.03% / 0.66%)</t>
  </si>
  <si>
    <t xml:space="preserve"> 652807 P 0.18 16 5621224 161483426 272689 616230 0 403964 630784 9198962 27945 61377 0 26041 (radio 0.01% / 0.90% tx 0.16% / 0.28% listen 0.11% / 0.62%)</t>
  </si>
  <si>
    <t xml:space="preserve"> 652808 P 0.18 16 5427655 161658766 261736 646543 0 391899 595340 9232448 19513 67786 0 27361 (radio 0.02% / 0.88% tx 0.15% / 0.19% listen 0.12% / 0.68%)</t>
  </si>
  <si>
    <t xml:space="preserve"> 652808 P 0.18 16 2771497 164326003 239225 434608 0 332570 165040 9664474 13720 23294 0 17502 (radio 0.14% / 0.37% tx 0.14% / 0.13% listen 0.00% / 0.23%)</t>
  </si>
  <si>
    <t xml:space="preserve"> 652807 P 0.18 16 8450874 158650014 540028 781531 0 437484 620205 9209548 17446 63744 0 34784 (radio 0.01% / 0.82% tx 0.06% / 0.17% listen 0.21% / 0.64%)</t>
  </si>
  <si>
    <t xml:space="preserve"> 652808 P 0.18 16 8357162 158747423 558411 829891 0 452703 619042 9210510 15541 63514 0 31348 (radio 0.05% / 0.80% tx 0.07% / 0.15% listen 0.23% / 0.64%)</t>
  </si>
  <si>
    <t xml:space="preserve"> 652807 P 0.18 16 8925017 158170565 743612 971081 0 480216 692414 9137113 48564 79389 0 31136 (radio 1.-75% / 1.30% tx 0.18% / 0.49% listen 0.06% / 0.80%)</t>
  </si>
  <si>
    <t xml:space="preserve"> 652808 P 0.18 16 4727731 162362205 256288 425057 0 353224 314279 9513933 12587 19933 0 16946 (radio 0.15% / 0.33% tx 0.15% / 0.12% listen 0.25% / 0.20%)</t>
  </si>
  <si>
    <t xml:space="preserve"> 652807 P 0.18 16 5777844 161318332 369148 674670 0 394329 595618 9233849 17174 61021 0 29270 (radio 0.11% / 0.79% tx 0.22% / 0.17% listen 0.14% / 0.62%)</t>
  </si>
  <si>
    <t xml:space="preserve"> 652807 P 0.18 16 7823910 159272538 452661 792444 0 455145 648021 9179869 27529 69982 0 30028 (radio 0.23% / 0.99% tx 0.01% / 0.28% listen 0.21% / 0.71%)</t>
  </si>
  <si>
    <t xml:space="preserve"> 652807 P 0.18 16 8872520 158228867 508560 890115 0 495311 635512 9194082 39616 62422 0 24825 (radio 0.06% / 1.03% tx 0.04% / 0.40% listen 0.01% / 0.63%)</t>
  </si>
  <si>
    <t>DATA send to 1 'Hello 17'</t>
  </si>
  <si>
    <t>DATA recv 'Hello 17 from the client' from 8</t>
  </si>
  <si>
    <t>DATA recv 'Hello 17 from the client' from 34</t>
  </si>
  <si>
    <t>DATA recv 'Hello 17 from the client' from 2</t>
  </si>
  <si>
    <t>DATA recv 'Hello 17 from the client' from 30</t>
  </si>
  <si>
    <t>DATA recv 'Hello 17 from the client' from 31</t>
  </si>
  <si>
    <t>DATA recv 'Hello 17 from the client' from 11</t>
  </si>
  <si>
    <t>DATA recv 'Hello 17 from the client' from 1</t>
  </si>
  <si>
    <t>DATA recv 'Hello 17 from the client' from 6</t>
  </si>
  <si>
    <t>DATA recv 'Hello 17 from the client' from 7</t>
  </si>
  <si>
    <t>DATA recv 'Hello 17 from the client' from 14</t>
  </si>
  <si>
    <t>DATA recv 'Hello 17 from the client' from 25</t>
  </si>
  <si>
    <t>DATA recv 'Hello 17 from the client' from 15</t>
  </si>
  <si>
    <t>DATA recv 'Hello 17 from the client' from 10</t>
  </si>
  <si>
    <t>DATA recv 'Hello 17 from the client' from 28</t>
  </si>
  <si>
    <t>DATA recv 'Hello 17 from the client' from 29</t>
  </si>
  <si>
    <t>DATA recv 'Hello 17 from the client' from 12</t>
  </si>
  <si>
    <t>DATA recv 'Hello 17 from the client' from 27</t>
  </si>
  <si>
    <t>DATA recv 'Hello 17 from the client' from 33</t>
  </si>
  <si>
    <t>DATA recv 'Hello 17 from the client' from 26</t>
  </si>
  <si>
    <t>DATA recv 'Hello 17 from the client' from 16</t>
  </si>
  <si>
    <t>DATA recv 'Hello 17 from the client' from 9</t>
  </si>
  <si>
    <t>DATA recv 'Hello 17 from the client' from 17</t>
  </si>
  <si>
    <t>DATA recv 'Hello 17 from the client' from 13</t>
  </si>
  <si>
    <t>DATA recv 'Hello 17 from the client' from 32</t>
  </si>
  <si>
    <t>DATA recv 'Hello 17 from the client' from 4</t>
  </si>
  <si>
    <t>DATA recv 'Hello 17 from the client' from 5</t>
  </si>
  <si>
    <t>DATA recv 'Hello 17 from the client' from 3</t>
  </si>
  <si>
    <t xml:space="preserve"> 691208 P 0.18 17 2682253 174230347 268077 413751 0 349296 155532 9672536 14284 20586 0 16895 (radio 0.14% / 0.35% tx 0.15% / 0.14% listen 0.23% / 0.20%)</t>
  </si>
  <si>
    <t xml:space="preserve"> 691207 P 0.18 17 9051596 167874277 450916 858156 0 488181 597879 9231856 16611 49949 0 22630 (radio 0.01% / 0.67% tx 0.01% / 0.16% listen 0.24% / 0.50%)</t>
  </si>
  <si>
    <t xml:space="preserve"> 691208 P 0.18 17 2417832 174495078 266355 411363 0 350701 135423 9692651 14144 20500 0 17092 (radio 0.14% / 0.35% tx 0.15% / 0.14% listen 0.23% / 0.20%)</t>
  </si>
  <si>
    <t xml:space="preserve"> 691207 P 0.18 17 8633784 168294227 490914 852652 0 477484 611080 9216891 21638 52466 0 20178 (radio 0.03% / 0.75% tx 0.03% / 0.22% listen 0.23% / 0.53%)</t>
  </si>
  <si>
    <t xml:space="preserve"> 691208 P 0.18 17 2410909 174504321 263856 409662 0 349355 133294 9696829 13790 19577 0 17196 (radio 0.13% / 0.33% tx 0.14% / 0.14% listen 0.23% / 0.19%)</t>
  </si>
  <si>
    <t xml:space="preserve"> 691207 P 0.18 17 8012388 168903059 547515 795856 0 433395 555500 9272285 17545 46378 0 19045 (radio 0.03% / 0.65% tx 0.06% / 0.17% listen 0.20% / 0.47%)</t>
  </si>
  <si>
    <t xml:space="preserve"> 691207 P 0.18 17 9330400 167602435 373840 813588 0 469478 616408 9213204 19375 50584 0 21561 (radio 0.18% / 0.71% tx 0.21% / 0.19% listen 0.21% / 0.51%)</t>
  </si>
  <si>
    <t xml:space="preserve"> 691208 P 0.18 17 3151566 173782546 252963 461304 0 354064 179106 9650541 13180 22281 0 17119 (radio 0.16% / 0.36% tx 0.14% / 0.13% listen 0.01% / 0.22%)</t>
  </si>
  <si>
    <t xml:space="preserve"> 691208 P 0.18 17 4069823 172853555 310936 498555 0 357824 245590 9584125 16187 24396 0 16684 (radio 0.21% / 0.41% tx 0.17% / 0.16% listen 0.03% / 0.24%)</t>
  </si>
  <si>
    <t xml:space="preserve"> 691207 P 0.18 17 9391404 167532562 467218 844999 0 485340 592763 9236680 13286 52676 0 26861 (radio 0.01% / 0.67% tx 0.02% / 0.13% listen 0.23% / 0.53%)</t>
  </si>
  <si>
    <t xml:space="preserve"> 691208 P 0.18 17 6144717 170776824 266787 546210 0 370663 411567 9418172 13756 24987 0 17483 (radio 0.21% / 0.39% tx 0.15% / 0.13% listen 0.06% / 0.25%)</t>
  </si>
  <si>
    <t xml:space="preserve"> 691207 P 0.18 17 8924566 168003691 336274 764467 0 448141 612268 9217675 20052 49714 0 19772 (radio 0.13% / 0.70% tx 0.19% / 0.20% listen 0.18% / 0.50%)</t>
  </si>
  <si>
    <t xml:space="preserve"> 691207 P 0.18 17 8838702 168086853 460203 779716 0 454598 582824 9246698 15684 46988 0 22724 (radio 0.21% / 0.63% tx 0.01% / 0.15% listen 0.19% / 0.47%)</t>
  </si>
  <si>
    <t xml:space="preserve"> 691207 P 0.18 17 8910323 168021375 638547 945235 0 513667 595304 9234388 16728 52677 0 23801 (radio 0.16% / 0.70% tx 0.11% / 0.17% listen 0.04% / 0.53%)</t>
  </si>
  <si>
    <t xml:space="preserve"> 691208 P 0.18 17 4305444 172609963 295221 430179 0 355658 309318 9520190 12461 19186 0 16960 (radio 0.16% / 0.32% tx 0.16% / 0.12% listen 0.00% / 0.19%)</t>
  </si>
  <si>
    <t xml:space="preserve"> 691208 P 0.18 17 8634939 168294995 417807 814207 0 454827 581622 9247923 15177 49381 0 21765 (radio 0.21% / 0.65% tx 0.23% / 0.15% listen 0.21% / 0.50%)</t>
  </si>
  <si>
    <t xml:space="preserve"> 691207 P 0.18 17 9363012 167566869 754976 973286 0 483539 578099 9251765 17041 47998 0 22264 (radio 0.00% / 0.66% tx 0.18% / 0.17% listen 0.06% / 0.48%)</t>
  </si>
  <si>
    <t xml:space="preserve"> 691207 P 0.18 17 6213741 170720507 290072 665563 0 426938 592514 9237081 17383 49333 0 22974 (radio 0.05% / 0.67% tx 0.16% / 0.17% listen 0.13% / 0.50%)</t>
  </si>
  <si>
    <t xml:space="preserve"> 691208 P 0.18 17 5990499 170925627 278980 699843 0 413247 562841 9266861 17244 53300 0 21348 (radio 0.06% / 0.71% tx 0.15% / 0.17% listen 0.15% / 0.54%)</t>
  </si>
  <si>
    <t xml:space="preserve"> 691208 P 0.18 17 2937743 173989280 253027 458104 0 349204 166243 9663277 13802 23496 0 16634 (radio 0.15% / 0.37% tx 0.14% / 0.14% listen 0.01% / 0.23%)</t>
  </si>
  <si>
    <t xml:space="preserve"> 691207 P 0.18 17 9060871 167869862 558801 833068 0 460780 609994 9219848 18773 51537 0 23296 (radio 0.05% / 0.71% tx 0.07% / 0.19% listen 0.22% / 0.52%)</t>
  </si>
  <si>
    <t xml:space="preserve"> 691208 P 0.18 17 8942292 167991889 573359 880169 0 475330 585127 9244466 14948 50278 0 22627 (radio 0.09% / 0.66% tx 0.08% / 0.15% listen 0.01% / 0.51%)</t>
  </si>
  <si>
    <t xml:space="preserve"> 691207 P 0.18 17 9504357 167420816 757742 1021426 0 505962 579337 9250251 14130 50345 0 25746 (radio 1.-97% / 0.65% tx 0.18% / 0.14% listen 0.09% / 0.51%)</t>
  </si>
  <si>
    <t xml:space="preserve"> 691208 P 0.18 17 5039362 171880238 268739 444032 0 369934 311628 9518033 12451 18975 0 16710 (radio 0.16% / 0.31% tx 0.15% / 0.12% listen 0.00% / 0.19%)</t>
  </si>
  <si>
    <t xml:space="preserve"> 691207 P 0.18 17 6369949 170554009 385806 725676 0 414918 592102 9235677 16658 51006 0 20589 (radio 0.14% / 0.68% tx 0.21% / 0.16% listen 0.16% / 0.51%)</t>
  </si>
  <si>
    <t xml:space="preserve"> 691207 P 0.18 17 8411708 168514185 468349 842933 0 480206 587795 9241647 15688 50489 0 25061 (radio 0.01% / 0.67% tx 0.02% / 0.15% listen 0.23% / 0.51%)</t>
  </si>
  <si>
    <t xml:space="preserve"> 691207 P 0.18 17 9437113 167494003 523087 936197 0 520280 564590 9265136 14527 46082 0 24969 (radio 0.09% / 0.61% tx 0.05% / 0.14% listen 0.04% / 0.46%)</t>
  </si>
  <si>
    <t>DATA send to 1 'Hello 18'</t>
  </si>
  <si>
    <t>DATA recv 'Hello 18 from the client' from 8</t>
  </si>
  <si>
    <t>DATA recv 'Hello 18 from the client' from 2</t>
  </si>
  <si>
    <t>DATA recv 'Hello 18 from the client' from 6</t>
  </si>
  <si>
    <t>DATA recv 'Hello 18 from the client' from 34</t>
  </si>
  <si>
    <t>DATA recv 'Hello 18 from the client' from 11</t>
  </si>
  <si>
    <t>DATA recv 'Hello 18 from the client' from 30</t>
  </si>
  <si>
    <t>DATA recv 'Hello 18 from the client' from 31</t>
  </si>
  <si>
    <t>DATA recv 'Hello 18 from the client' from 27</t>
  </si>
  <si>
    <t>DATA recv 'Hello 18 from the client' from 28</t>
  </si>
  <si>
    <t>DATA recv 'Hello 18 from the client' from 10</t>
  </si>
  <si>
    <t>DATA recv 'Hello 18 from the client' from 1</t>
  </si>
  <si>
    <t>DATA recv 'Hello 18 from the client' from 12</t>
  </si>
  <si>
    <t>DATA recv 'Hello 18 from the client' from 29</t>
  </si>
  <si>
    <t>DATA recv 'Hello 18 from the client' from 25</t>
  </si>
  <si>
    <t>DATA recv 'Hello 18 from the client' from 16</t>
  </si>
  <si>
    <t>DATA recv 'Hello 18 from the client' from 14</t>
  </si>
  <si>
    <t>DATA recv 'Hello 18 from the client' from 15</t>
  </si>
  <si>
    <t>DATA recv 'Hello 18 from the client' from 26</t>
  </si>
  <si>
    <t>DATA recv 'Hello 18 from the client' from 33</t>
  </si>
  <si>
    <t>DATA recv 'Hello 18 from the client' from 32</t>
  </si>
  <si>
    <t>DATA recv 'Hello 18 from the client' from 7</t>
  </si>
  <si>
    <t>DATA recv 'Hello 18 from the client' from 17</t>
  </si>
  <si>
    <t>DATA recv 'Hello 18 from the client' from 9</t>
  </si>
  <si>
    <t>DATA recv 'Hello 18 from the client' from 13</t>
  </si>
  <si>
    <t>DATA recv 'Hello 18 from the client' from 4</t>
  </si>
  <si>
    <t>DATA recv 'Hello 18 from the client' from 5</t>
  </si>
  <si>
    <t>DATA recv 'Hello 18 from the client' from 3</t>
  </si>
  <si>
    <t xml:space="preserve"> 729608 P 0.18 18 2838687 183901967 282436 434436 0 366423 156431 9671620 14359 20685 0 17127 (radio 0.15% / 0.35% tx 0.15% / 0.14% listen 0.00% / 0.21%)</t>
  </si>
  <si>
    <t xml:space="preserve"> 729607 P 0.18 18 9626965 177128717 466895 903399 0 509046 575366 9254440 15979 45243 0 20865 (radio 0.04% / 0.62% tx 0.02% / 0.16% listen 0.02% / 0.46%)</t>
  </si>
  <si>
    <t xml:space="preserve"> 729608 P 0.18 18 2550471 184192631 279923 430980 0 367767 132636 9697553 13568 19617 0 17066 (radio 0.15% / 0.33% tx 0.14% / 0.13% listen 0.00% / 0.19%)</t>
  </si>
  <si>
    <t xml:space="preserve"> 729607 P 0.18 18 9216463 177539671 507402 900104 0 498054 582676 9245444 16488 47452 0 20570 (radio 0.06% / 0.65% tx 0.04% / 0.16% listen 0.02% / 0.48%)</t>
  </si>
  <si>
    <t xml:space="preserve"> 729608 P 0.18 18 2549801 184193620 279072 430964 0 366693 138889 9689299 15216 21302 0 17338 (radio 0.15% / 0.37% tx 0.14% / 0.15% listen 0.00% / 0.21%)</t>
  </si>
  <si>
    <t xml:space="preserve"> 729607 P 0.18 18 8580902 178162515 563965 842068 0 452777 568511 9259456 16450 46212 0 19382 (radio 0.06% / 0.63% tx 0.07% / 0.16% listen 0.22% / 0.47%)</t>
  </si>
  <si>
    <t xml:space="preserve"> 729608 P 0.18 18 3337810 183426003 266855 485285 0 371800 186241 9643457 13892 23981 0 17736 (radio 0.17% / 0.38% tx 0.14% / 0.14% listen 0.02% / 0.24%)</t>
  </si>
  <si>
    <t xml:space="preserve"> 729607 P 0.18 18 9925694 176836873 389791 863297 0 492457 595291 9234438 15951 49709 0 22979 (radio 0.21% / 0.66% tx 0.20% / 0.16% listen 0.00% / 0.50%)</t>
  </si>
  <si>
    <t xml:space="preserve"> 729608 P 0.18 18 4319017 182432600 327692 523921 0 375496 249191 9579045 16756 25366 0 17672 (radio 0.22% / 0.42% tx 0.17% / 0.17% listen 0.05% / 0.25%)</t>
  </si>
  <si>
    <t xml:space="preserve"> 729607 P 0.18 18 10020230 176733332 490919 901757 0 514335 628823 9200770 23701 56758 0 28995 (radio 0.05% / 0.81% tx 0.03% / 0.24% listen 0.02% / 0.57%)</t>
  </si>
  <si>
    <t xml:space="preserve"> 729608 P 0.18 18 6559637 180190010 281013 572131 0 387563 414917 9413186 14226 25921 0 16900 (radio 0.22% / 0.40% tx 0.15% / 0.14% listen 0.07% / 0.26%)</t>
  </si>
  <si>
    <t xml:space="preserve"> 729607 P 0.18 18 9510932 177247031 352984 810756 0 469467 586363 9243340 16710 46289 0 21326 (radio 0.16% / 0.64% tx 0.18% / 0.16% listen 0.20% / 0.47%)</t>
  </si>
  <si>
    <t xml:space="preserve"> 729607 P 0.18 18 9425088 177330347 477808 828287 0 475919 586383 9243494 17605 48571 0 21321 (radio 0.00% / 0.67% tx 0.02% / 0.17% listen 0.21% / 0.49%)</t>
  </si>
  <si>
    <t xml:space="preserve"> 729607 P 0.18 18 9479930 177281521 653307 1000052 0 542244 569604 9260146 14760 54817 0 28577 (radio 0.19% / 0.70% tx 0.11% / 0.15% listen 0.07% / 0.55%)</t>
  </si>
  <si>
    <t xml:space="preserve"> 729608 P 0.18 18 4617522 182125947 307811 450071 0 372571 312075 9515984 12590 19892 0 16913 (radio 0.17% / 0.33% tx 0.16% / 0.12% listen 0.01% / 0.20%)</t>
  </si>
  <si>
    <t xml:space="preserve"> 729608 P 0.18 18 9231125 177528376 432010 864679 0 476805 596183 9233381 14203 50472 0 21978 (radio 0.00% / 0.65% tx 0.00% / 0.14% listen 0.00% / 0.51%)</t>
  </si>
  <si>
    <t xml:space="preserve"> 729607 P 0.18 18 9962715 176796933 772702 1030513 0 510609 599700 9230064 17726 57227 0 27070 (radio 0.04% / 0.76% tx 0.18% / 0.18% listen 0.09% / 0.58%)</t>
  </si>
  <si>
    <t xml:space="preserve"> 729607 P 0.18 18 6826010 179938208 307545 719989 0 448771 612266 9217701 17473 54426 0 21833 (radio 0.09% / 0.73% tx 0.16% / 0.17% listen 0.15% / 0.55%)</t>
  </si>
  <si>
    <t xml:space="preserve"> 729608 P 0.18 18 6571619 180172400 299653 755659 0 433122 581117 9246773 20673 55816 0 19875 (radio 0.10% / 0.77% tx 0.16% / 0.21% listen 0.17% / 0.56%)</t>
  </si>
  <si>
    <t xml:space="preserve"> 729608 P 0.18 18 3098105 183656944 266291 480509 0 366379 160359 9667664 13264 22405 0 17175 (radio 0.16% / 0.36% tx 0.14% / 0.13% listen 0.02% / 0.22%)</t>
  </si>
  <si>
    <t xml:space="preserve"> 729607 P 0.18 18 9676164 177084146 578950 888943 0 485592 615290 9214284 20149 55875 0 24812 (radio 0.09% / 0.77% tx 0.08% / 0.20% listen 0.01% / 0.56%)</t>
  </si>
  <si>
    <t xml:space="preserve"> 729608 P 0.18 18 9585788 177178010 593486 942756 0 498159 643493 9186121 20127 62587 0 22829 (radio 0.13% / 0.84% tx 0.08% / 0.20% listen 0.04% / 0.63%)</t>
  </si>
  <si>
    <t xml:space="preserve"> 729607 P 0.18 18 10095461 176659139 784379 1075905 0 532174 591101 9238323 26637 54479 0 26212 (radio 0.07% / 0.82% tx 0.19% / 0.27% listen 0.11% / 0.55%)</t>
  </si>
  <si>
    <t xml:space="preserve"> 729608 P 0.18 18 5353561 181394215 281326 463855 0 386840 314196 9513977 12587 19823 0 16906 (radio 0.16% / 0.32% tx 0.15% / 0.12% listen 0.01% / 0.20%)</t>
  </si>
  <si>
    <t xml:space="preserve"> 729607 P 0.18 18 6957939 179794046 401774 774792 0 436983 587987 9240037 15968 49116 0 22065 (radio 0.17% / 0.66% tx 0.21% / 0.16% listen 0.18% / 0.49%)</t>
  </si>
  <si>
    <t xml:space="preserve"> 729607 P 0.18 18 9019721 177736031 485777 899709 0 505368 608010 9221846 17428 56776 0 25162 (radio 0.05% / 0.75% tx 0.03% / 0.17% listen 0.02% / 0.57%)</t>
  </si>
  <si>
    <t xml:space="preserve"> 729607 P 0.18 18 10040073 176721023 543068 986280 0 540993 602957 9227020 19981 50083 0 20713 (radio 0.12% / 0.71% tx 0.06% / 0.20% listen 0.06% / 0.50%)</t>
  </si>
  <si>
    <t>DATA send to 1 'Hello 19'</t>
  </si>
  <si>
    <t>DATA recv 'Hello 19 from the client' from 8</t>
  </si>
  <si>
    <t>DATA recv 'Hello 19 from the client' from 34</t>
  </si>
  <si>
    <t>DATA recv 'Hello 19 from the client' from 30</t>
  </si>
  <si>
    <t>DATA recv 'Hello 19 from the client' from 11</t>
  </si>
  <si>
    <t>DATA recv 'Hello 19 from the client' from 28</t>
  </si>
  <si>
    <t>DATA recv 'Hello 19 from the client' from 31</t>
  </si>
  <si>
    <t>DATA recv 'Hello 19 from the client' from 2</t>
  </si>
  <si>
    <t>DATA recv 'Hello 19 from the client' from 7</t>
  </si>
  <si>
    <t>DATA recv 'Hello 19 from the client' from 27</t>
  </si>
  <si>
    <t>DATA recv 'Hello 19 from the client' from 1</t>
  </si>
  <si>
    <t>DATA recv 'Hello 19 from the client' from 25</t>
  </si>
  <si>
    <t>DATA recv 'Hello 19 from the client' from 33</t>
  </si>
  <si>
    <t>DATA recv 'Hello 19 from the client' from 12</t>
  </si>
  <si>
    <t>DATA recv 'Hello 19 from the client' from 26</t>
  </si>
  <si>
    <t>DATA recv 'Hello 19 from the client' from 14</t>
  </si>
  <si>
    <t>DATA recv 'Hello 19 from the client' from 29</t>
  </si>
  <si>
    <t>DATA recv 'Hello 19 from the client' from 9</t>
  </si>
  <si>
    <t>DATA recv 'Hello 19 from the client' from 6</t>
  </si>
  <si>
    <t>DATA recv 'Hello 19 from the client' from 13</t>
  </si>
  <si>
    <t>DATA recv 'Hello 19 from the client' from 17</t>
  </si>
  <si>
    <t>DATA recv 'Hello 19 from the client' from 32</t>
  </si>
  <si>
    <t>DATA recv 'Hello 19 from the client' from 10</t>
  </si>
  <si>
    <t>DATA recv 'Hello 19 from the client' from 15</t>
  </si>
  <si>
    <t>DATA recv 'Hello 19 from the client' from 16</t>
  </si>
  <si>
    <t>DATA recv 'Hello 19 from the client' from 3</t>
  </si>
  <si>
    <t>DATA recv 'Hello 19 from the client' from 4</t>
  </si>
  <si>
    <t>DATA recv 'Hello 19 from the client' from 5</t>
  </si>
  <si>
    <t xml:space="preserve"> 768008 P 0.18 19 2990244 193580208 295921 453738 0 383792 151554 9678241 13485 19302 0 17369 (radio 0.16% / 0.33% tx 0.15% / 0.13% listen 0.01% / 0.19%)</t>
  </si>
  <si>
    <t xml:space="preserve"> 768007 P 0.18 19 10263915 186321229 488831 960883 0 535402 636947 9192512 21936 57484 0 26356 (radio 0.08% / 0.80% tx 0.03% / 0.22% listen 0.05% / 0.58%)</t>
  </si>
  <si>
    <t xml:space="preserve"> 768008 P 0.18 19 2686984 193884258 294291 451808 0 385445 136510 9691627 14368 20828 0 17678 (radio 0.16% / 0.35% tx 0.14% / 0.14% listen 0.01% / 0.21%)</t>
  </si>
  <si>
    <t xml:space="preserve"> 768007 P 0.18 19 9829069 186756612 528320 958102 0 523524 612603 9216941 20918 57998 0 25470 (radio 0.10% / 0.80% tx 0.05% / 0.21% listen 0.05% / 0.59%)</t>
  </si>
  <si>
    <t xml:space="preserve"> 768008 P 0.18 19 2685951 193885596 293349 451400 0 384054 136147 9691976 14277 20436 0 17361 (radio 0.16% / 0.35% tx 0.14% / 0.14% listen 0.01% / 0.20%)</t>
  </si>
  <si>
    <t xml:space="preserve"> 768007 P 0.18 19 9157376 187415555 578349 897035 0 476307 576471 9253040 14384 54967 0 23530 (radio 0.09% / 0.70% tx 0.07% / 0.14% listen 0.01% / 0.55%)</t>
  </si>
  <si>
    <t xml:space="preserve"> 768008 P 0.18 19 3523636 193069736 280609 508512 0 388881 185823 9643733 13754 23227 0 17081 (radio 0.18% / 0.37% tx 0.14% / 0.13% listen 0.04% / 0.23%)</t>
  </si>
  <si>
    <t xml:space="preserve"> 768007 P 0.18 19 10537605 186054743 410713 919069 0 517337 611908 9217870 20922 55772 0 24880 (radio 0.02% / 0.78% tx 0.20% / 0.21% listen 0.03% / 0.56%)</t>
  </si>
  <si>
    <t xml:space="preserve"> 768008 P 0.18 19 4563790 192017615 343323 548084 0 392938 244770 9585015 15631 24163 0 17442 (radio 0.01% / 0.40% tx 0.17% / 0.15% listen 0.06% / 0.24%)</t>
  </si>
  <si>
    <t xml:space="preserve"> 768007 P 0.18 19 10630504 185952408 510345 969179 0 553138 610271 9219076 19426 67422 0 38803 (radio 0.09% / 0.88% tx 0.04% / 0.19% listen 0.05% / 0.68%)</t>
  </si>
  <si>
    <t xml:space="preserve"> 768008 P 0.18 19 6971427 189607889 295104 597274 0 405079 411787 9417879 14091 25143 0 17516 (radio 0.01% / 0.39% tx 0.15% / 0.14% listen 0.08% / 0.25%)</t>
  </si>
  <si>
    <t xml:space="preserve"> 768007 P 0.18 19 10136658 186451008 375234 868955 0 493015 625723 9203977 22250 58199 0 23548 (radio 0.19% / 0.81% tx 0.19% / 0.22% listen 0.00% / 0.59%)</t>
  </si>
  <si>
    <t xml:space="preserve"> 768007 P 0.18 19 9996525 186588443 493278 879354 0 502564 571434 9258096 15470 51067 0 26645 (radio 0.04% / 0.67% tx 0.03% / 0.15% listen 0.01% / 0.51%)</t>
  </si>
  <si>
    <t xml:space="preserve"> 768007 P 0.18 19 10104431 186486658 676998 1060599 0 568589 624498 9205137 23691 60547 0 26345 (radio 0.00% / 0.85% tx 0.12% / 0.24% listen 0.10% / 0.61%)</t>
  </si>
  <si>
    <t xml:space="preserve"> 768008 P 0.18 19 4928769 191642714 320329 469408 0 389525 311244 9516767 12518 19337 0 16954 (radio 0.18% / 0.32% tx 0.16% / 0.12% listen 0.02% / 0.19%)</t>
  </si>
  <si>
    <t xml:space="preserve"> 768008 P 0.18 19 9809155 186780024 446973 919513 0 503901 578027 9251648 14963 54834 0 27096 (radio 0.03% / 0.71% tx 0.00% / 0.15% listen 0.03% / 0.55%)</t>
  </si>
  <si>
    <t xml:space="preserve"> 768007 P 0.18 19 10627520 185959970 807380 1099839 0 537475 664802 9163037 34678 69326 0 26866 (radio 0.09% / 1.05% tx 0.19% / 0.35% listen 0.12% / 0.70%)</t>
  </si>
  <si>
    <t xml:space="preserve"> 768007 P 0.18 19 7432518 189161314 327917 784736 0 481636 606505 9223106 20372 64747 0 32865 (radio 0.12% / 0.86% tx 0.16% / 0.20% listen 0.18% / 0.65%)</t>
  </si>
  <si>
    <t xml:space="preserve"> 768008 P 0.18 19 3264843 193319643 280181 504070 0 383420 166735 9662699 13890 23561 0 17041 (radio 0.18% / 0.38% tx 0.14% / 0.14% listen 0.03% / 0.23%)</t>
  </si>
  <si>
    <t xml:space="preserve"> 768007 P 0.18 19 10313867 186276306 605313 952810 0 511215 637701 9192160 26363 63867 0 25623 (radio 0.13% / 0.91% tx 0.08% / 0.26% listen 0.04% / 0.64%)</t>
  </si>
  <si>
    <t xml:space="preserve"> 768008 P 0.18 19 10167356 186426293 609395 998078 0 526215 581565 9248283 15909 55322 0 28056 (radio 0.16% / 0.72% tx 0.09% / 0.16% listen 0.07% / 0.56%)</t>
  </si>
  <si>
    <t xml:space="preserve"> 768007 P 0.18 19 10693854 185890050 802260 1142846 0 567786 598390 9230911 17881 66941 0 35612 (radio 0.11% / 0.86% tx 0.18% / 0.18% listen 0.14% / 0.68%)</t>
  </si>
  <si>
    <t xml:space="preserve"> 768008 P 0.18 19 5667174 190908741 293850 483187 0 403554 313610 9514526 12524 19332 0 16714 (radio 0.17% / 0.32% tx 0.14% / 0.12% listen 0.02% / 0.19%)</t>
  </si>
  <si>
    <t xml:space="preserve"> 768007 P 0.18 19 7569530 189010351 419757 835004 0 465169 611588 9216305 17983 60212 0 28186 (radio 0.20% / 0.79% tx 0.21% / 0.18% listen 0.20% / 0.61%)</t>
  </si>
  <si>
    <t xml:space="preserve"> 768008 P 0.18 19 7202306 189369512 320896 829216 0 457863 630684 9197112 21243 73557 0 24741 (radio 0.14% / 0.96% tx 0.16% / 0.21% listen 0.20% / 0.74%)</t>
  </si>
  <si>
    <t xml:space="preserve"> 768007 P 0.18 19 9643615 186941523 508411 966985 0 539682 623891 9205492 22634 67276 0 34314 (radio 0.09% / 0.91% tx 0.04% / 0.23% listen 0.05% / 0.68%)</t>
  </si>
  <si>
    <t xml:space="preserve"> 768007 P 0.18 19 10707930 185880945 588573 1054117 0 566000 667854 9159922 45505 67837 0 25007 (radio 0.18% / 1.15% tx 0.08% / 0.46% listen 0.09% / 0.69%)</t>
  </si>
  <si>
    <t>DATA send to 1 'Hello 20'</t>
  </si>
  <si>
    <t>DATA recv 'Hello 20 from the client' from 8</t>
  </si>
  <si>
    <t>DATA recv 'Hello 20 from the client' from 11</t>
  </si>
  <si>
    <t>DATA recv 'Hello 20 from the client' from 28</t>
  </si>
  <si>
    <t>DATA recv 'Hello 20 from the client' from 2</t>
  </si>
  <si>
    <t>DATA recv 'Hello 20 from the client' from 34</t>
  </si>
  <si>
    <t>DATA recv 'Hello 20 from the client' from 30</t>
  </si>
  <si>
    <t>DATA recv 'Hello 20 from the client' from 31</t>
  </si>
  <si>
    <t>DATA recv 'Hello 20 from the client' from 6</t>
  </si>
  <si>
    <t>DATA recv 'Hello 20 from the client' from 1</t>
  </si>
  <si>
    <t>DATA recv 'Hello 20 from the client' from 27</t>
  </si>
  <si>
    <t>DATA recv 'Hello 20 from the client' from 33</t>
  </si>
  <si>
    <t>DATA recv 'Hello 20 from the client' from 25</t>
  </si>
  <si>
    <t>DATA recv 'Hello 20 from the client' from 7</t>
  </si>
  <si>
    <t>DATA recv 'Hello 20 from the client' from 9</t>
  </si>
  <si>
    <t>DATA recv 'Hello 20 from the client' from 26</t>
  </si>
  <si>
    <t>DATA recv 'Hello 20 from the client' from 10</t>
  </si>
  <si>
    <t>DATA recv 'Hello 20 from the client' from 17</t>
  </si>
  <si>
    <t>DATA recv 'Hello 20 from the client' from 14</t>
  </si>
  <si>
    <t>DATA recv 'Hello 20 from the client' from 13</t>
  </si>
  <si>
    <t>DATA recv 'Hello 20 from the client' from 32</t>
  </si>
  <si>
    <t>DATA recv 'Hello 20 from the client' from 15</t>
  </si>
  <si>
    <t>DATA recv 'Hello 20 from the client' from 16</t>
  </si>
  <si>
    <t>DATA recv 'Hello 20 from the client' from 4</t>
  </si>
  <si>
    <t>DATA recv 'Hello 20 from the client' from 29</t>
  </si>
  <si>
    <t>DATA recv 'Hello 20 from the client' from 5</t>
  </si>
  <si>
    <t xml:space="preserve"> 806408 P 0.18 20 3147052 203251542 310269 474517 0 400874 156805 9671334 14348 20779 0 17082 (radio 0.17% / 0.35% tx 0.15% / 0.14% listen 0.02% / 0.21%)</t>
  </si>
  <si>
    <t xml:space="preserve"> 806407 P 0.18 20 10854333 195560543 505776 1013203 0 563575 590415 9239314 16945 52320 0 28173 (radio 0.11% / 0.70% tx 0.03% / 0.17% listen 0.07% / 0.53%)</t>
  </si>
  <si>
    <t xml:space="preserve"> 806408 P 0.18 20 2823469 203576040 308643 472541 0 402745 136482 9691782 14352 20733 0 17300 (radio 0.17% / 0.35% tx 0.14% / 0.14% listen 0.02% / 0.21%)</t>
  </si>
  <si>
    <t xml:space="preserve"> 806407 P 0.18 20 10441605 195973706 545078 1019124 0 549525 612533 9217094 16758 61022 0 26001 (radio 0.13% / 0.79% tx 0.05% / 0.17% listen 0.07% / 0.62%)</t>
  </si>
  <si>
    <t xml:space="preserve"> 806408 P 0.18 20 2822533 203577191 307698 471807 0 401174 136579 9691595 14349 20407 0 17120 (radio 0.16% / 0.35% tx 0.14% / 0.14% listen 0.02% / 0.20%)</t>
  </si>
  <si>
    <t xml:space="preserve"> 806407 P 0.18 20 9716825 196684124 594845 947114 0 497447 559446 9268569 16496 50079 0 21140 (radio 0.12% / 0.67% tx 0.08% / 0.16% listen 0.04% / 0.50%)</t>
  </si>
  <si>
    <t xml:space="preserve"> 806408 P 0.18 20 3708988 202714075 294428 531778 0 406327 185349 9644339 13819 23266 0 17446 (radio 0.19% / 0.37% tx 0.14% / 0.14% listen 0.04% / 0.23%)</t>
  </si>
  <si>
    <t xml:space="preserve"> 806407 P 0.18 20 11162010 195260164 436355 972628 0 541378 624402 9205421 25642 53559 0 24041 (radio 0.05% / 0.80% tx 0.00% / 0.26% listen 0.05% / 0.54%)</t>
  </si>
  <si>
    <t xml:space="preserve"> 806408 P 0.18 20 4814192 201595418 360079 573190 0 410301 250399 9577803 16756 25106 0 17363 (radio 0.03% / 0.42% tx 0.17% / 0.17% listen 0.06% / 0.25%)</t>
  </si>
  <si>
    <t xml:space="preserve"> 806407 P 0.18 20 11233846 195178948 527202 1027692 0 584079 603339 9226540 16857 58513 0 30941 (radio 0.12% / 0.76% tx 0.04% / 0.17% listen 0.08% / 0.59%)</t>
  </si>
  <si>
    <t xml:space="preserve"> 806407 P 0.18 20 10743000 195674630 391264 921254 0 516773 606339 9223622 16030 52299 0 23758 (radio 0.01% / 0.69% tx 0.18% / 0.16% listen 0.03% / 0.53%)</t>
  </si>
  <si>
    <t xml:space="preserve"> 806407 P 0.18 20 10620413 195792651 515931 934514 0 525460 623885 9204208 22653 55160 0 22896 (radio 0.07% / 0.79% tx 0.04% / 0.23% listen 0.03% / 0.56%)</t>
  </si>
  <si>
    <t xml:space="preserve"> 806407 P 0.18 20 10674198 195746608 691323 1114882 0 596754 569764 9259950 14325 54283 0 28165 (radio 0.04% / 0.69% tx 0.12% / 0.14% listen 0.12% / 0.55%)</t>
  </si>
  <si>
    <t xml:space="preserve"> 806408 P 0.18 20 5241214 201158376 332908 489179 0 406421 312442 9515662 12579 19771 0 16896 (radio 0.19% / 0.32% tx 0.16% / 0.12% listen 0.02% / 0.20%)</t>
  </si>
  <si>
    <t xml:space="preserve"> 806408 P 0.18 20 10404657 196014177 468328 968812 0 525466 595499 9234153 21355 49299 0 21565 (radio 0.07% / 0.71% tx 0.01% / 0.21% listen 0.05% / 0.50%)</t>
  </si>
  <si>
    <t xml:space="preserve"> 806407 P 0.18 20 11221822 195195483 823695 1155712 0 567503 594299 9235513 16315 55873 0 30028 (radio 0.12% / 0.73% tx 0.19% / 0.16% listen 0.14% / 0.56%)</t>
  </si>
  <si>
    <t xml:space="preserve"> 806407 P 0.18 20 8066837 198356507 348328 844912 0 507664 634316 9195193 20411 60176 0 26028 (radio 0.16% / 0.81% tx 0.16% / 0.20% listen 0.20% / 0.61%)</t>
  </si>
  <si>
    <t xml:space="preserve"> 806408 P 0.18 20 3427250 202985103 293841 526274 0 400425 162404 9665460 13660 22204 0 17005 (radio 0.18% / 0.36% tx 0.14% / 0.13% listen 0.04% / 0.22%)</t>
  </si>
  <si>
    <t xml:space="preserve"> 806407 P 0.18 20 10920509 195499605 623664 1011346 0 538479 606639 9223299 18351 58536 0 27264 (radio 0.16% / 0.78% tx 0.09% / 0.18% listen 0.07% / 0.59%)</t>
  </si>
  <si>
    <t xml:space="preserve"> 806408 P 0.18 20 10766733 195656857 625897 1054965 0 555535 599374 9230564 16502 56887 0 29320 (radio 0.19% / 0.74% tx 0.09% / 0.16% listen 0.09% / 0.57%)</t>
  </si>
  <si>
    <t xml:space="preserve"> 806407 P 0.18 20 11246717 195166566 815466 1195578 0 598252 552860 9276516 13206 52732 0 30466 (radio 0.14% / 0.67% tx 0.18% / 0.13% listen 0.16% / 0.53%)</t>
  </si>
  <si>
    <t xml:space="preserve"> 806408 P 0.18 20 5981907 200422200 306434 502781 0 420428 314730 9513459 12584 19594 0 16874 (radio 0.18% / 0.32% tx 0.14% / 0.12% listen 0.03% / 0.19%)</t>
  </si>
  <si>
    <t xml:space="preserve"> 806407 P 0.18 20 8171556 198237881 438153 889646 0 488235 602023 9227530 18396 54642 0 23066 (radio 0.01% / 0.74% tx 0.00% / 0.18% listen 0.01% / 0.55%)</t>
  </si>
  <si>
    <t xml:space="preserve"> 806408 P 0.18 20 7386333 199021150 309408 622842 0 421855 414903 9413261 14304 25568 0 16776 (radio 0.03% / 0.40% tx 0.14% / 0.14% listen 0.09% / 0.26%)</t>
  </si>
  <si>
    <t xml:space="preserve"> 806408 P 0.18 20 7785587 198614348 339772 891806 0 484645 583278 9244836 18876 62590 0 26782 (radio 0.18% / 0.82% tx 0.16% / 0.19% listen 0.01% / 0.63%)</t>
  </si>
  <si>
    <t xml:space="preserve"> 806407 P 0.18 20 10242613 196172295 525069 1023373 0 567920 598995 9230772 16658 56388 0 28238 (radio 0.12% / 0.74% tx 0.04% / 0.16% listen 0.07% / 0.57%)</t>
  </si>
  <si>
    <t xml:space="preserve"> 806407 P 0.18 20 11321977 195096586 611971 1107224 0 591339 614045 9215641 23398 53107 0 25339 (radio 0.00% / 0.77% tx 0.08% / 0.23% listen 0.12% / 0.54%)</t>
  </si>
  <si>
    <t>DATA send to 1 'Hello 21'</t>
  </si>
  <si>
    <t>DATA recv 'Hello 21 from the client' from 8</t>
  </si>
  <si>
    <t>DATA recv 'Hello 21 from the client' from 34</t>
  </si>
  <si>
    <t>DATA recv 'Hello 21 from the client' from 30</t>
  </si>
  <si>
    <t>DATA recv 'Hello 21 from the client' from 2</t>
  </si>
  <si>
    <t>DATA recv 'Hello 21 from the client' from 31</t>
  </si>
  <si>
    <t>DATA recv 'Hello 21 from the client' from 7</t>
  </si>
  <si>
    <t>DATA recv 'Hello 21 from the client' from 1</t>
  </si>
  <si>
    <t>DATA recv 'Hello 21 from the client' from 28</t>
  </si>
  <si>
    <t>DATA recv 'Hello 21 from the client' from 33</t>
  </si>
  <si>
    <t>DATA recv 'Hello 21 from the client' from 11</t>
  </si>
  <si>
    <t>DATA recv 'Hello 21 from the client' from 25</t>
  </si>
  <si>
    <t>DATA recv 'Hello 21 from the client' from 16</t>
  </si>
  <si>
    <t>DATA recv 'Hello 21 from the client' from 12</t>
  </si>
  <si>
    <t>DATA recv 'Hello 21 from the client' from 9</t>
  </si>
  <si>
    <t>DATA recv 'Hello 21 from the client' from 26</t>
  </si>
  <si>
    <t>DATA recv 'Hello 21 from the client' from 15</t>
  </si>
  <si>
    <t>DATA recv 'Hello 21 from the client' from 14</t>
  </si>
  <si>
    <t>DATA recv 'Hello 21 from the client' from 10</t>
  </si>
  <si>
    <t>DATA recv 'Hello 21 from the client' from 32</t>
  </si>
  <si>
    <t>DATA recv 'Hello 21 from the client' from 13</t>
  </si>
  <si>
    <t>DATA recv 'Hello 21 from the client' from 17</t>
  </si>
  <si>
    <t>DATA recv 'Hello 21 from the client' from 6</t>
  </si>
  <si>
    <t>DATA recv 'Hello 21 from the client' from 27</t>
  </si>
  <si>
    <t>DATA recv 'Hello 21 from the client' from 4</t>
  </si>
  <si>
    <t>DATA recv 'Hello 21 from the client' from 3</t>
  </si>
  <si>
    <t>DATA recv 'Hello 21 from the client' from 29</t>
  </si>
  <si>
    <t>DATA recv 'Hello 21 from the client' from 5</t>
  </si>
  <si>
    <t xml:space="preserve"> 844808 P 0.18 21 3304220 212922495 324627 495159 0 417548 157165 9670953 14358 20642 0 16674 (radio 0.18% / 0.35% tx 0.15% / 0.14% listen 0.03% / 0.21%)</t>
  </si>
  <si>
    <t xml:space="preserve"> 844807 P 0.18 21 11450665 204793643 520330 1067809 0 588465 596329 9233100 14554 54606 0 24890 (radio 0.13% / 0.70% tx 0.04% / 0.14% listen 0.09% / 0.55%)</t>
  </si>
  <si>
    <t xml:space="preserve"> 844808 P 0.18 21 2958640 213269054 322614 492939 0 420122 135168 9693014 13971 20398 0 17377 (radio 0.17% / 0.34% tx 0.14% / 0.14% listen 0.02% / 0.20%)</t>
  </si>
  <si>
    <t xml:space="preserve"> 844807 P 0.18 21 11033024 205212024 560607 1069465 0 575065 591416 9238318 15529 50341 0 25540 (radio 0.15% / 0.67% tx 0.06% / 0.15% listen 0.09% / 0.51%)</t>
  </si>
  <si>
    <t xml:space="preserve"> 844808 P 0.18 21 2955014 213274830 321171 491278 0 418325 132478 9697639 13473 19471 0 17151 (radio 0.17% / 0.33% tx 0.14% / 0.13% listen 0.02% / 0.19%)</t>
  </si>
  <si>
    <t xml:space="preserve"> 844807 P 0.18 21 10276324 205952762 613000 992424 0 518279 559496 9268638 18155 45310 0 20832 (radio 0.14% / 0.64% tx 0.08% / 0.18% listen 0.06% / 0.46%)</t>
  </si>
  <si>
    <t xml:space="preserve"> 844808 P 0.18 21 3889057 212363668 307524 553437 0 423101 180066 9649593 13096 21659 0 16774 (radio 0.00% / 0.35% tx 0.14% / 0.13% listen 0.05% / 0.22%)</t>
  </si>
  <si>
    <t xml:space="preserve"> 844807 P 0.18 21 11762459 204489463 454833 1020720 0 564048 600446 9229299 18478 48092 0 22670 (radio 0.08% / 0.67% tx 0.01% / 0.18% listen 0.07% / 0.48%)</t>
  </si>
  <si>
    <t xml:space="preserve"> 844808 P 0.18 21 5061619 211177768 376331 597913 0 427784 247424 9582350 16252 24723 0 17483 (radio 0.05% / 0.41% tx 0.17% / 0.16% listen 0.07% / 0.25%)</t>
  </si>
  <si>
    <t xml:space="preserve"> 844807 P 0.18 21 11830307 204412004 540353 1087076 0 615958 596458 9233056 13151 59384 0 31879 (radio 0.15% / 0.73% tx 0.05% / 0.13% listen 0.10% / 0.60%)</t>
  </si>
  <si>
    <t xml:space="preserve"> 844807 P 0.18 21 11382341 204865078 407338 982648 0 540449 639339 9190448 16074 61394 0 23676 (radio 0.04% / 0.78% tx 0.18% / 0.16% listen 0.05% / 0.62%)</t>
  </si>
  <si>
    <t xml:space="preserve"> 844807 P 0.18 21 11203095 205039768 532474 984863 0 548646 582679 9247117 16543 50349 0 23186 (radio 0.10% / 0.68% tx 0.04% / 0.16% listen 0.05% / 0.51%)</t>
  </si>
  <si>
    <t xml:space="preserve"> 844807 P 0.18 21 11276261 204974419 715225 1167098 0 619370 602060 9227811 23902 52216 0 22616 (radio 0.07% / 0.77% tx 0.13% / 0.24% listen 0.14% / 0.53%)</t>
  </si>
  <si>
    <t xml:space="preserve"> 844808 P 0.18 21 10978875 205269195 484468 1024537 0 552922 574215 9255018 16140 55725 0 27456 (radio 0.10% / 0.73% tx 0.02% / 0.16% listen 0.07% / 0.56%)</t>
  </si>
  <si>
    <t xml:space="preserve"> 844807 P 0.18 21 11807837 204439457 840717 1201779 0 588774 586012 9243974 17022 46067 0 21271 (radio 0.15% / 0.64% tx 0.19% / 0.17% listen 0.15% / 0.46%)</t>
  </si>
  <si>
    <t xml:space="preserve"> 844807 P 0.18 21 8675100 207578106 365282 898477 0 532413 608261 9221599 16954 53565 0 24749 (radio 0.18% / 0.71% tx 0.16% / 0.17% listen 0.01% / 0.54%)</t>
  </si>
  <si>
    <t xml:space="preserve"> 844808 P 0.18 21 3592227 212649560 307564 549038 0 417672 164974 9664457 13723 22764 0 17247 (radio 0.19% / 0.37% tx 0.14% / 0.13% listen 0.05% / 0.23%)</t>
  </si>
  <si>
    <t xml:space="preserve"> 844807 P 0.18 21 11512125 204737672 639655 1062581 0 564539 591613 9238067 15991 51235 0 26060 (radio 0.19% / 0.68% tx 0.09% / 0.16% listen 0.09% / 0.52%)</t>
  </si>
  <si>
    <t xml:space="preserve"> 844808 P 0.18 21 11337995 204913673 639829 1104126 0 580736 571259 9256816 13932 49161 0 25201 (radio 0.01% / 0.64% tx 0.09% / 0.14% listen 0.11% / 0.50%)</t>
  </si>
  <si>
    <t xml:space="preserve"> 844807 P 0.18 21 11820737 204422083 831078 1252328 0 628584 574017 9255517 15612 56750 0 30332 (radio 0.16% / 0.73% tx 0.18% / 0.15% listen 0.18% / 0.57%)</t>
  </si>
  <si>
    <t xml:space="preserve"> 844808 P 0.18 21 6294483 209939368 318880 521783 0 437203 312573 9517168 12446 19002 0 16775 (radio 0.19% / 0.31% tx 0.14% / 0.12% listen 0.04% / 0.19%)</t>
  </si>
  <si>
    <t xml:space="preserve"> 844807 P 0.18 21 8805944 207433168 468926 944366 0 509987 634385 9195287 30773 54720 0 21752 (radio 0.05% / 0.86% tx 0.01% / 0.31% listen 0.03% / 0.55%)</t>
  </si>
  <si>
    <t xml:space="preserve"> 844808 P 0.18 21 7799442 208437818 323160 648125 0 438804 413106 9416668 13752 25283 0 16949 (radio 0.05% / 0.39% tx 0.14% / 0.13% listen 0.10% / 0.25%)</t>
  </si>
  <si>
    <t xml:space="preserve"> 844808 P 0.18 21 5552258 210675343 345430 508294 0 423093 311041 9516967 12522 19115 0 16672 (radio 0.19% / 0.32% tx 0.15% / 0.12% listen 0.03% / 0.19%)</t>
  </si>
  <si>
    <t xml:space="preserve"> 844808 P 0.18 21 8383140 207846474 360532 954316 0 506411 597550 9232126 20760 62510 0 21766 (radio 0.01% / 0.84% tx 0.16% / 0.21% listen 0.04% / 0.63%)</t>
  </si>
  <si>
    <t xml:space="preserve"> 844807 P 0.18 21 10841422 205403204 548657 1078136 0 594373 598806 9230909 23588 54763 0 26453 (radio 0.15% / 0.79% tx 0.05% / 0.23% listen 0.10% / 0.55%)</t>
  </si>
  <si>
    <t xml:space="preserve"> 844807 P 0.18 21 11902829 204345139 625952 1162990 0 619768 580849 9248553 13981 55766 0 28429 (radio 0.03% / 0.70% tx 0.09% / 0.14% listen 0.14% / 0.56%)</t>
  </si>
  <si>
    <t>DATA send to 1 'Hello 22'</t>
  </si>
  <si>
    <t>DATA recv 'Hello 22 from the client' from 30</t>
  </si>
  <si>
    <t>DATA recv 'Hello 22 from the client' from 11</t>
  </si>
  <si>
    <t>DATA recv 'Hello 22 from the client' from 34</t>
  </si>
  <si>
    <t>DATA recv 'Hello 22 from the client' from 8</t>
  </si>
  <si>
    <t>DATA recv 'Hello 22 from the client' from 6</t>
  </si>
  <si>
    <t>DATA recv 'Hello 22 from the client' from 1</t>
  </si>
  <si>
    <t>DATA recv 'Hello 22 from the client' from 7</t>
  </si>
  <si>
    <t>DATA recv 'Hello 22 from the client' from 14</t>
  </si>
  <si>
    <t>DATA recv 'Hello 22 from the client' from 33</t>
  </si>
  <si>
    <t>DATA recv 'Hello 22 from the client' from 2</t>
  </si>
  <si>
    <t>DATA recv 'Hello 22 from the client' from 16</t>
  </si>
  <si>
    <t>DATA recv 'Hello 22 from the client' from 10</t>
  </si>
  <si>
    <t>DATA recv 'Hello 22 from the client' from 28</t>
  </si>
  <si>
    <t>DATA recv 'Hello 22 from the client' from 31</t>
  </si>
  <si>
    <t>DATA recv 'Hello 22 from the client' from 15</t>
  </si>
  <si>
    <t>DATA recv 'Hello 22 from the client' from 12</t>
  </si>
  <si>
    <t>DATA recv 'Hello 22 from the client' from 26</t>
  </si>
  <si>
    <t>DATA recv 'Hello 22 from the client' from 9</t>
  </si>
  <si>
    <t>DATA recv 'Hello 22 from the client' from 17</t>
  </si>
  <si>
    <t>DATA recv 'Hello 22 from the client' from 32</t>
  </si>
  <si>
    <t>DATA recv 'Hello 22 from the client' from 13</t>
  </si>
  <si>
    <t>DATA recv 'Hello 22 from the client' from 27</t>
  </si>
  <si>
    <t>DATA recv 'Hello 22 from the client' from 4</t>
  </si>
  <si>
    <t>DATA recv 'Hello 22 from the client' from 25</t>
  </si>
  <si>
    <t>DATA recv 'Hello 22 from the client' from 5</t>
  </si>
  <si>
    <t>DATA recv 'Hello 22 from the client' from 29</t>
  </si>
  <si>
    <t>DATA recv 'Hello 22 from the client' from 3</t>
  </si>
  <si>
    <t xml:space="preserve"> 883208 P 0.18 22 3461393 222593520 338909 515824 0 434462 157170 9671025 14282 20665 0 16914 (radio 0.18% / 0.35% tx 0.14% / 0.14% listen 0.03% / 0.21%)</t>
  </si>
  <si>
    <t xml:space="preserve"> 883207 P 0.18 22 12058497 214015463 538760 1118875 0 611879 607829 9221820 18430 51066 0 23414 (radio 0.16% / 0.70% tx 0.04% / 0.18% listen 0.11% / 0.51%)</t>
  </si>
  <si>
    <t xml:space="preserve"> 883208 P 0.18 22 3095708 222960123 336974 513391 0 436798 137065 9691069 14360 20452 0 16676 (radio 0.18% / 0.35% tx 0.14% / 0.14% listen 0.03% / 0.20%)</t>
  </si>
  <si>
    <t xml:space="preserve"> 883207 P 0.18 22 11636663 214438304 577981 1122001 0 597440 603636 9226280 17374 52536 0 22375 (radio 0.18% / 0.71% tx 0.06% / 0.17% listen 0.11% / 0.53%)</t>
  </si>
  <si>
    <t xml:space="preserve"> 883208 P 0.18 22 3092564 222965497 335525 511913 0 435276 137547 9690667 14354 20635 0 16951 (radio 0.18% / 0.35% tx 0.14% / 0.14% listen 0.03% / 0.20%)</t>
  </si>
  <si>
    <t xml:space="preserve"> 883207 P 0.18 22 10842052 215216543 626049 1039243 0 541137 565725 9263781 13049 46819 0 22858 (radio 0.16% / 0.60% tx 0.08% / 0.13% listen 0.07% / 0.47%)</t>
  </si>
  <si>
    <t xml:space="preserve"> 883208 P 0.18 22 4075555 222006856 321328 577250 0 441722 186495 9643188 13804 23813 0 18621 (radio 0.01% / 0.38% tx 0.14% / 0.14% listen 0.06% / 0.24%)</t>
  </si>
  <si>
    <t xml:space="preserve"> 883207 P 0.18 22 12394568 213687042 473927 1078751 0 591925 632106 9197579 19094 58031 0 27877 (radio 0.11% / 0.78% tx 0.01% / 0.19% listen 0.09% / 0.59%)</t>
  </si>
  <si>
    <t xml:space="preserve"> 883208 P 0.18 22 5312239 220755314 392856 622814 0 445599 250617 9577546 16525 24901 0 17815 (radio 0.06% / 0.42% tx 0.17% / 0.16% listen 0.08% / 0.25%)</t>
  </si>
  <si>
    <t xml:space="preserve"> 883207 P 0.18 22 12427065 213645005 557637 1146438 0 648866 596755 9233001 17284 59362 0 32908 (radio 0.18% / 0.77% tx 0.05% / 0.17% listen 0.12% / 0.60%)</t>
  </si>
  <si>
    <t xml:space="preserve"> 883207 P 0.18 22 11970815 214106141 424096 1033819 0 564393 588471 9241063 16758 51171 0 23944 (radio 0.07% / 0.69% tx 0.18% / 0.17% listen 0.07% / 0.52%)</t>
  </si>
  <si>
    <t xml:space="preserve"> 883207 P 0.18 22 11811178 214261459 549486 1041240 0 573928 608080 9221691 17012 56377 0 25282 (radio 0.13% / 0.74% tx 0.05% / 0.17% listen 0.08% / 0.57%)</t>
  </si>
  <si>
    <t xml:space="preserve"> 883207 P 0.18 22 11872062 214206551 742425 1216064 0 645631 595798 9232132 27200 48966 0 26261 (radio 0.10% / 0.77% tx 0.13% / 0.27% listen 0.15% / 0.49%)</t>
  </si>
  <si>
    <t xml:space="preserve"> 883208 P 0.18 22 11576811 214500964 502228 1076289 0 576606 597933 9231769 17760 51752 0 23684 (radio 0.12% / 0.70% tx 0.03% / 0.18% listen 0.09% / 0.52%)</t>
  </si>
  <si>
    <t xml:space="preserve"> 883207 P 0.18 22 12398306 213678911 858541 1259025 0 615020 590466 9239454 17824 57246 0 26246 (radio 0.17% / 0.76% tx 0.18% / 0.18% listen 0.17% / 0.58%)</t>
  </si>
  <si>
    <t xml:space="preserve"> 883207 P 0.18 22 9275160 216807799 381882 955374 0 560632 600057 9229693 16600 56897 0 28219 (radio 0.02% / 0.74% tx 0.16% / 0.16% listen 0.04% / 0.57%)</t>
  </si>
  <si>
    <t xml:space="preserve"> 883208 P 0.18 22 3757914 222313441 321376 572278 0 434913 165684 9663881 13812 23240 0 17241 (radio 0.01% / 0.37% tx 0.14% / 0.14% listen 0.06% / 0.23%)</t>
  </si>
  <si>
    <t xml:space="preserve"> 883207 P 0.18 22 12123988 213955292 655771 1120391 0 595290 611860 9217620 16116 57810 0 30751 (radio 0.02% / 0.75% tx 0.10% / 0.16% listen 0.11% / 0.58%)</t>
  </si>
  <si>
    <t xml:space="preserve"> 883208 P 0.18 22 11990794 214090352 671516 1163858 0 602406 652796 9176679 31687 59732 0 21670 (radio 0.05% / 0.93% tx 0.10% / 0.32% listen 0.13% / 0.60%)</t>
  </si>
  <si>
    <t xml:space="preserve"> 883207 P 0.18 22 12381610 213690937 845226 1303612 0 658303 560870 9268854 14148 51284 0 29719 (radio 0.00% / 0.66% tx 0.18% / 0.14% listen 0.00% / 0.52%)</t>
  </si>
  <si>
    <t xml:space="preserve"> 883208 P 0.18 22 6609192 219452870 331462 541445 0 454044 314706 9513502 12582 19662 0 16841 (radio 0.00% / 0.32% tx 0.14% / 0.12% listen 0.04% / 0.20%)</t>
  </si>
  <si>
    <t xml:space="preserve"> 883207 P 0.18 22 9388167 216680649 486468 997022 0 536103 582220 9247481 17542 52656 0 26116 (radio 0.08% / 0.71% tx 0.02% / 0.17% listen 0.06% / 0.53%)</t>
  </si>
  <si>
    <t xml:space="preserve"> 883208 P 0.18 22 8215392 217850073 337462 674380 0 455787 415947 9412255 14302 26255 0 16983 (radio 0.06% / 0.41% tx 0.14% / 0.14% listen 0.10% / 0.26%)</t>
  </si>
  <si>
    <t xml:space="preserve"> 883208 P 0.18 22 5865203 220190421 358015 528173 0 440013 312942 9515078 12585 19879 0 16920 (radio 0.01% / 0.33% tx 0.15% / 0.12% listen 0.04% / 0.20%)</t>
  </si>
  <si>
    <t xml:space="preserve"> 883208 P 0.18 22 8969435 217089935 378810 1015390 0 533283 586292 9243461 18278 61074 0 26872 (radio 0.04% / 0.80% tx 0.16% / 0.18% listen 0.06% / 0.62%)</t>
  </si>
  <si>
    <t xml:space="preserve"> 883207 P 0.18 22 11469232 214605002 563638 1140283 0 624004 627807 9201798 14981 62147 0 29631 (radio 0.18% / 0.78% tx 0.05% / 0.15% listen 0.12% / 0.63%)</t>
  </si>
  <si>
    <t xml:space="preserve"> 883207 P 0.18 22 12500974 213576533 643792 1216699 0 646724 598142 9231394 17840 53709 0 26956 (radio 0.06% / 0.72% tx 0.09% / 0.18% listen 0.15% / 0.54%)</t>
  </si>
  <si>
    <t>DATA send to 1 'Hello 23'</t>
  </si>
  <si>
    <t>DATA recv 'Hello 23 from the client' from 34</t>
  </si>
  <si>
    <t>DATA recv 'Hello 23 from the client' from 8</t>
  </si>
  <si>
    <t>DATA recv 'Hello 23 from the client' from 11</t>
  </si>
  <si>
    <t>DATA recv 'Hello 23 from the client' from 6</t>
  </si>
  <si>
    <t>DATA recv 'Hello 23 from the client' from 1</t>
  </si>
  <si>
    <t>DATA recv 'Hello 23 from the client' from 7</t>
  </si>
  <si>
    <t>DATA recv 'Hello 23 from the client' from 14</t>
  </si>
  <si>
    <t>DATA recv 'Hello 23 from the client' from 33</t>
  </si>
  <si>
    <t>DATA recv 'Hello 23 from the client' from 28</t>
  </si>
  <si>
    <t>DATA recv 'Hello 23 from the client' from 10</t>
  </si>
  <si>
    <t>DATA recv 'Hello 23 from the client' from 16</t>
  </si>
  <si>
    <t>DATA recv 'Hello 23 from the client' from 12</t>
  </si>
  <si>
    <t>DATA recv 'Hello 23 from the client' from 9</t>
  </si>
  <si>
    <t>DATA recv 'Hello 23 from the client' from 26</t>
  </si>
  <si>
    <t>DATA recv 'Hello 23 from the client' from 2</t>
  </si>
  <si>
    <t>DATA recv 'Hello 23 from the client' from 17</t>
  </si>
  <si>
    <t>DATA recv 'Hello 23 from the client' from 15</t>
  </si>
  <si>
    <t>DATA recv 'Hello 23 from the client' from 13</t>
  </si>
  <si>
    <t>DATA recv 'Hello 23 from the client' from 32</t>
  </si>
  <si>
    <t>DATA recv 'Hello 23 from the client' from 30</t>
  </si>
  <si>
    <t>DATA recv 'Hello 23 from the client' from 31</t>
  </si>
  <si>
    <t>DATA recv 'Hello 23 from the client' from 4</t>
  </si>
  <si>
    <t>DATA recv 'Hello 23 from the client' from 27</t>
  </si>
  <si>
    <t>DATA recv 'Hello 23 from the client' from 25</t>
  </si>
  <si>
    <t>DATA recv 'Hello 23 from the client' from 29</t>
  </si>
  <si>
    <t>DATA recv 'Hello 23 from the client' from 5</t>
  </si>
  <si>
    <t>DATA recv 'Hello 23 from the client' from 3</t>
  </si>
  <si>
    <t>Tiempo</t>
  </si>
  <si>
    <t>Nodo</t>
  </si>
  <si>
    <t>Data</t>
  </si>
  <si>
    <t>Router</t>
  </si>
  <si>
    <t xml:space="preserve">Hello 1 </t>
  </si>
  <si>
    <t xml:space="preserve">Hello 2 </t>
  </si>
  <si>
    <t xml:space="preserve">Hello 3 </t>
  </si>
  <si>
    <t xml:space="preserve">Hello 4 </t>
  </si>
  <si>
    <t xml:space="preserve">Hello 5 </t>
  </si>
  <si>
    <t xml:space="preserve">Hello 6 </t>
  </si>
  <si>
    <t xml:space="preserve">Hello 7 </t>
  </si>
  <si>
    <t xml:space="preserve">Hello 8 </t>
  </si>
  <si>
    <t xml:space="preserve">Hello 9 </t>
  </si>
  <si>
    <t xml:space="preserve">Hello 10 </t>
  </si>
  <si>
    <t xml:space="preserve">Hello 11 </t>
  </si>
  <si>
    <t xml:space="preserve">Hello 12 </t>
  </si>
  <si>
    <t xml:space="preserve">Hello 13 </t>
  </si>
  <si>
    <t xml:space="preserve">Hello 14 </t>
  </si>
  <si>
    <t xml:space="preserve">Hello 15 </t>
  </si>
  <si>
    <t xml:space="preserve">Hello 16 </t>
  </si>
  <si>
    <t xml:space="preserve">Hello 17 </t>
  </si>
  <si>
    <t xml:space="preserve">Hello 18 </t>
  </si>
  <si>
    <t xml:space="preserve">Hello 19 </t>
  </si>
  <si>
    <t xml:space="preserve">Hello 20 </t>
  </si>
  <si>
    <t xml:space="preserve">Hello 21 </t>
  </si>
  <si>
    <t xml:space="preserve">Hello 22 </t>
  </si>
  <si>
    <t xml:space="preserve">Hello 23 </t>
  </si>
  <si>
    <t>Etiquetas de fila</t>
  </si>
  <si>
    <t>Total general</t>
  </si>
  <si>
    <t>Cuenta de Data</t>
  </si>
  <si>
    <t>P</t>
  </si>
  <si>
    <t>(radio</t>
  </si>
  <si>
    <t>/</t>
  </si>
  <si>
    <t>tx</t>
  </si>
  <si>
    <t>listen</t>
  </si>
  <si>
    <t>0.89%)</t>
  </si>
  <si>
    <t>0.87%)</t>
  </si>
  <si>
    <t>0.83%)</t>
  </si>
  <si>
    <t>0.97%)</t>
  </si>
  <si>
    <t>0.68%)</t>
  </si>
  <si>
    <t>0.98%)</t>
  </si>
  <si>
    <t>0.88%)</t>
  </si>
  <si>
    <t>0.90%)</t>
  </si>
  <si>
    <t>0.93%)</t>
  </si>
  <si>
    <t>0.92%)</t>
  </si>
  <si>
    <t>0.66%)</t>
  </si>
  <si>
    <t>0.95%)</t>
  </si>
  <si>
    <t>0.99%)</t>
  </si>
  <si>
    <t>0.79%)</t>
  </si>
  <si>
    <t>0.81%)</t>
  </si>
  <si>
    <t>1.32%)</t>
  </si>
  <si>
    <t>0.94%)</t>
  </si>
  <si>
    <t>0.37%)</t>
  </si>
  <si>
    <t>0.42%)</t>
  </si>
  <si>
    <t>0.56%)</t>
  </si>
  <si>
    <t>0.17%)</t>
  </si>
  <si>
    <t>0.63%)</t>
  </si>
  <si>
    <t>0.50%)</t>
  </si>
  <si>
    <t>0.75%)</t>
  </si>
  <si>
    <t>0.70%)</t>
  </si>
  <si>
    <t>0.61%)</t>
  </si>
  <si>
    <t>0.29%)</t>
  </si>
  <si>
    <t>0.40%)</t>
  </si>
  <si>
    <t>0.27%)</t>
  </si>
  <si>
    <t>0.18%)</t>
  </si>
  <si>
    <t>0.20%)</t>
  </si>
  <si>
    <t>0.19%)</t>
  </si>
  <si>
    <t>0.39%)</t>
  </si>
  <si>
    <t>0.31%)</t>
  </si>
  <si>
    <t>0.41%)</t>
  </si>
  <si>
    <t>0.49%)</t>
  </si>
  <si>
    <t>1.-99%</t>
  </si>
  <si>
    <t>0.23%)</t>
  </si>
  <si>
    <t>1.-94%</t>
  </si>
  <si>
    <t>0.57%)</t>
  </si>
  <si>
    <t>0.47%)</t>
  </si>
  <si>
    <t>1.-46%</t>
  </si>
  <si>
    <t>0.78%)</t>
  </si>
  <si>
    <t>0.45%)</t>
  </si>
  <si>
    <t>0.33%)</t>
  </si>
  <si>
    <t>0.36%)</t>
  </si>
  <si>
    <t>1.-73%</t>
  </si>
  <si>
    <t>0.51%)</t>
  </si>
  <si>
    <t>0.54%)</t>
  </si>
  <si>
    <t>1.-82%</t>
  </si>
  <si>
    <t>0.44%)</t>
  </si>
  <si>
    <t>0.26%)</t>
  </si>
  <si>
    <t>1.-55%</t>
  </si>
  <si>
    <t>1.-53%</t>
  </si>
  <si>
    <t>1.-80%</t>
  </si>
  <si>
    <t>0.64%)</t>
  </si>
  <si>
    <t>0.55%)</t>
  </si>
  <si>
    <t>1.-29%</t>
  </si>
  <si>
    <t>1.07%)</t>
  </si>
  <si>
    <t>1.-78%</t>
  </si>
  <si>
    <t>0.84%)</t>
  </si>
  <si>
    <t>0.38%)</t>
  </si>
  <si>
    <t>0.28%)</t>
  </si>
  <si>
    <t>0.25%)</t>
  </si>
  <si>
    <t>0.35%)</t>
  </si>
  <si>
    <t>1.-43%</t>
  </si>
  <si>
    <t>0.43%)</t>
  </si>
  <si>
    <t>0.21%)</t>
  </si>
  <si>
    <t>1.-71%</t>
  </si>
  <si>
    <t>0.59%)</t>
  </si>
  <si>
    <t>1.-32%</t>
  </si>
  <si>
    <t>0.46%)</t>
  </si>
  <si>
    <t>0.34%)</t>
  </si>
  <si>
    <t>1.-50%</t>
  </si>
  <si>
    <t>0.30%)</t>
  </si>
  <si>
    <t>1.-92%</t>
  </si>
  <si>
    <t>1.-62%</t>
  </si>
  <si>
    <t>0.52%)</t>
  </si>
  <si>
    <t>1.-100%</t>
  </si>
  <si>
    <t>1.-76%</t>
  </si>
  <si>
    <t>0.85%)</t>
  </si>
  <si>
    <t>1.-84%</t>
  </si>
  <si>
    <t>0.22%)</t>
  </si>
  <si>
    <t>1.-83%</t>
  </si>
  <si>
    <t>0.65%)</t>
  </si>
  <si>
    <t>1.-69%</t>
  </si>
  <si>
    <t>1.-66%</t>
  </si>
  <si>
    <t>0.62%)</t>
  </si>
  <si>
    <t>1.-81%</t>
  </si>
  <si>
    <t>1.-65%</t>
  </si>
  <si>
    <t>1.-64%</t>
  </si>
  <si>
    <t>0.24%)</t>
  </si>
  <si>
    <t>1.-63%</t>
  </si>
  <si>
    <t>0.53%)</t>
  </si>
  <si>
    <t>0.48%)</t>
  </si>
  <si>
    <t>1.-98%</t>
  </si>
  <si>
    <t>1.-96%</t>
  </si>
  <si>
    <t>0.58%)</t>
  </si>
  <si>
    <t>1.-89%</t>
  </si>
  <si>
    <t>1.-88%</t>
  </si>
  <si>
    <t>1.-85%</t>
  </si>
  <si>
    <t>0.60%)</t>
  </si>
  <si>
    <t>0.76%)</t>
  </si>
  <si>
    <t>0.67%)</t>
  </si>
  <si>
    <t>1.-75%</t>
  </si>
  <si>
    <t>0.80%)</t>
  </si>
  <si>
    <t>0.71%)</t>
  </si>
  <si>
    <t>1.-97%</t>
  </si>
  <si>
    <t>0.69%)</t>
  </si>
  <si>
    <t>clock_time</t>
  </si>
  <si>
    <t>rime_address</t>
  </si>
  <si>
    <t>Secuencia</t>
  </si>
  <si>
    <t>all_cpu</t>
  </si>
  <si>
    <t>all_lpm</t>
  </si>
  <si>
    <t>all_transmit</t>
  </si>
  <si>
    <t>all_listen</t>
  </si>
  <si>
    <t>all_idle_transmit</t>
  </si>
  <si>
    <t>all_idle_listen</t>
  </si>
  <si>
    <t>CPU</t>
  </si>
  <si>
    <t>LPM</t>
  </si>
  <si>
    <t>TRANSMIT</t>
  </si>
  <si>
    <t>LISTEN</t>
  </si>
  <si>
    <t>IDLE_TRANSMIT</t>
  </si>
  <si>
    <t>IDLE_LISTEN</t>
  </si>
  <si>
    <t>Raw Data</t>
  </si>
  <si>
    <t>ALL CPU</t>
  </si>
  <si>
    <t>ALL LPM</t>
  </si>
  <si>
    <t>ALL TX</t>
  </si>
  <si>
    <t>ALL RX</t>
  </si>
  <si>
    <t>Energy Consumption</t>
  </si>
  <si>
    <t>Duty Cycle</t>
  </si>
  <si>
    <t>Energy Consumption (mJ)</t>
  </si>
  <si>
    <t>Nodo 1 packet/5min</t>
  </si>
  <si>
    <t>a</t>
  </si>
  <si>
    <t>TX</t>
  </si>
  <si>
    <t>RX</t>
  </si>
  <si>
    <t>Total</t>
  </si>
  <si>
    <t>Nodo 2 packet/5min</t>
  </si>
  <si>
    <t>Nodo 3 packet/5min</t>
  </si>
  <si>
    <t>Nodo 4 packet/5min</t>
  </si>
  <si>
    <t>Nodo 5 packet/5min</t>
  </si>
  <si>
    <t>Nodo 6 packet/5min</t>
  </si>
  <si>
    <t>Nodo 7 packet/5min</t>
  </si>
  <si>
    <t>Nodo 8 packet/5min</t>
  </si>
  <si>
    <t>Nodo 9 packet/5min</t>
  </si>
  <si>
    <t>Nodo 10 packet/5min</t>
  </si>
  <si>
    <t>Nodo 11 packet/5min</t>
  </si>
  <si>
    <t>Nodo 12 packet/5min</t>
  </si>
  <si>
    <t>Nodo 13 packet/5min</t>
  </si>
  <si>
    <t>Nodo 14 packet/5min</t>
  </si>
  <si>
    <t>Nodo 15 packet/5min</t>
  </si>
  <si>
    <t>Nodo 16 packet/5min</t>
  </si>
  <si>
    <t>Nodo 17 packet/5min</t>
  </si>
  <si>
    <t>Tiempo de Actividad en cada envio</t>
  </si>
  <si>
    <t>Tiempo total en simulación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</si>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</sst>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0" fontId="16" fillId="0" borderId="0" xfId="0" applyNumberFormat="1" applyFont="1"/>
    <xf numFmtId="10" fontId="16" fillId="33" borderId="0" xfId="0" applyNumberFormat="1" applyFont="1" applyFill="1"/>
    <xf numFmtId="0" fontId="18" fillId="34" borderId="0" xfId="0" applyFont="1" applyFill="1" applyAlignment="1">
      <alignment textRotation="90"/>
    </xf>
    <xf numFmtId="0" fontId="16" fillId="0" borderId="0" xfId="0" applyFont="1"/>
    <xf numFmtId="0" fontId="16" fillId="0" borderId="0" xfId="0" applyFont="1" applyAlignment="1">
      <alignment horizontal="center"/>
    </xf>
    <xf numFmtId="0" fontId="19" fillId="35" borderId="0" xfId="0" applyFont="1" applyFill="1" applyAlignment="1">
      <alignment horizontal="center"/>
    </xf>
    <xf numFmtId="0" fontId="19" fillId="35" borderId="0" xfId="0" applyFont="1" applyFill="1"/>
    <xf numFmtId="11" fontId="20" fillId="36" borderId="0" xfId="1" applyNumberFormat="1" applyFont="1" applyFill="1" applyAlignment="1">
      <alignment horizontal="center"/>
    </xf>
    <xf numFmtId="11" fontId="20" fillId="36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10" fontId="16" fillId="0" borderId="0" xfId="1" applyNumberFormat="1" applyFont="1"/>
    <xf numFmtId="11" fontId="16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0" fontId="21" fillId="0" borderId="0" xfId="1" applyNumberFormat="1" applyFont="1"/>
    <xf numFmtId="0" fontId="18" fillId="34" borderId="0" xfId="0" applyFont="1" applyFill="1" applyAlignment="1">
      <alignment textRotation="90"/>
    </xf>
    <xf numFmtId="0" fontId="0" fillId="0" borderId="10" xfId="0" applyBorder="1" applyAlignment="1">
      <alignment vertical="top" wrapText="1"/>
    </xf>
    <xf numFmtId="0" fontId="19" fillId="0" borderId="0" xfId="0" applyFont="1"/>
    <xf numFmtId="10" fontId="20" fillId="0" borderId="0" xfId="1" applyNumberFormat="1" applyFont="1"/>
    <xf numFmtId="0" fontId="20" fillId="0" borderId="0" xfId="0" applyFont="1"/>
    <xf numFmtId="0" fontId="22" fillId="0" borderId="0" xfId="0" applyFont="1"/>
    <xf numFmtId="10" fontId="23" fillId="0" borderId="0" xfId="1" applyNumberFormat="1" applyFont="1"/>
    <xf numFmtId="10" fontId="23" fillId="0" borderId="0" xfId="0" applyNumberFormat="1" applyFont="1"/>
    <xf numFmtId="0" fontId="0" fillId="0" borderId="10" xfId="0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[T2_60.xlsx]Router!TablaDinámica6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Router!$G$2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Router!$F$3:$F$10</c:f>
              <c:strCach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strCache>
            </c:strRef>
          </c:cat>
          <c:val>
            <c:numRef>
              <c:f>Router!$G$3:$G$10</c:f>
              <c:numCache>
                <c:formatCode>General</c:formatCode>
                <c:ptCount val="7"/>
                <c:pt idx="0">
                  <c:v>4</c:v>
                </c:pt>
                <c:pt idx="1">
                  <c:v>15</c:v>
                </c:pt>
                <c:pt idx="2">
                  <c:v>1</c:v>
                </c:pt>
                <c:pt idx="3">
                  <c:v>248</c:v>
                </c:pt>
                <c:pt idx="4">
                  <c:v>14</c:v>
                </c:pt>
                <c:pt idx="5">
                  <c:v>2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D-4527-B23E-3B7D8BF2B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804624"/>
        <c:axId val="2110972960"/>
      </c:barChart>
      <c:catAx>
        <c:axId val="8908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0972960"/>
        <c:crosses val="autoZero"/>
        <c:auto val="1"/>
        <c:lblAlgn val="ctr"/>
        <c:lblOffset val="100"/>
        <c:noMultiLvlLbl val="0"/>
      </c:catAx>
      <c:valAx>
        <c:axId val="21109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908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Energia!$H$227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Energia!$H$228:$H$249</c:f>
              <c:numCache>
                <c:formatCode>General</c:formatCode>
                <c:ptCount val="22"/>
                <c:pt idx="0">
                  <c:v>4.6953195190429696E-2</c:v>
                </c:pt>
                <c:pt idx="1">
                  <c:v>3.434827880859375E-2</c:v>
                </c:pt>
                <c:pt idx="2">
                  <c:v>4.3138275146484377E-2</c:v>
                </c:pt>
                <c:pt idx="3">
                  <c:v>5.3028808593750004E-2</c:v>
                </c:pt>
                <c:pt idx="4">
                  <c:v>4.5432907104492187E-2</c:v>
                </c:pt>
                <c:pt idx="5">
                  <c:v>4.6906869506835938E-2</c:v>
                </c:pt>
                <c:pt idx="6">
                  <c:v>5.0026501464843755E-2</c:v>
                </c:pt>
                <c:pt idx="7">
                  <c:v>4.4759573364257815E-2</c:v>
                </c:pt>
                <c:pt idx="8">
                  <c:v>5.5569772338867181E-2</c:v>
                </c:pt>
                <c:pt idx="9">
                  <c:v>4.8879537963867188E-2</c:v>
                </c:pt>
                <c:pt idx="10">
                  <c:v>6.497227478027344E-2</c:v>
                </c:pt>
                <c:pt idx="11">
                  <c:v>5.6220748901367183E-2</c:v>
                </c:pt>
                <c:pt idx="12">
                  <c:v>5.6119738769531247E-2</c:v>
                </c:pt>
                <c:pt idx="13">
                  <c:v>6.1566934204101559E-2</c:v>
                </c:pt>
                <c:pt idx="14">
                  <c:v>6.2044793701171878E-2</c:v>
                </c:pt>
                <c:pt idx="15">
                  <c:v>6.2459912109375001E-2</c:v>
                </c:pt>
                <c:pt idx="16">
                  <c:v>6.1431582641601562E-2</c:v>
                </c:pt>
                <c:pt idx="17">
                  <c:v>6.1964932250976566E-2</c:v>
                </c:pt>
                <c:pt idx="18">
                  <c:v>6.4221798706054697E-2</c:v>
                </c:pt>
                <c:pt idx="19">
                  <c:v>6.1093707275390631E-2</c:v>
                </c:pt>
                <c:pt idx="20">
                  <c:v>5.9580468749999997E-2</c:v>
                </c:pt>
                <c:pt idx="21">
                  <c:v>6.1619503784179686E-2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B-41EA-80AF-C78212E00AFE}"/>
            </c:ext>
          </c:extLst>
        </c:ser>
        <c:ser>
          <c:idx val="1"/>
          <c:order val="1"/>
          <c:tx>
            <c:strRef>
              <c:f>Energia!$I$227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Energia!$I$228:$I$249</c:f>
              <c:numCache>
                <c:formatCode>General</c:formatCode>
                <c:ptCount val="22"/>
                <c:pt idx="0">
                  <c:v>3.1427081909179691E-3</c:v>
                </c:pt>
                <c:pt idx="1">
                  <c:v>3.1848252868652348E-3</c:v>
                </c:pt>
                <c:pt idx="2">
                  <c:v>3.1560973205566403E-3</c:v>
                </c:pt>
                <c:pt idx="3">
                  <c:v>3.1224561462402348E-3</c:v>
                </c:pt>
                <c:pt idx="4">
                  <c:v>3.148323333740234E-3</c:v>
                </c:pt>
                <c:pt idx="5">
                  <c:v>3.1433815917968752E-3</c:v>
                </c:pt>
                <c:pt idx="6">
                  <c:v>3.1330012817382814E-3</c:v>
                </c:pt>
                <c:pt idx="7">
                  <c:v>3.1506087341308599E-3</c:v>
                </c:pt>
                <c:pt idx="8">
                  <c:v>3.1144948425292974E-3</c:v>
                </c:pt>
                <c:pt idx="9">
                  <c:v>3.1367630615234377E-3</c:v>
                </c:pt>
                <c:pt idx="10">
                  <c:v>3.0831199340820314E-3</c:v>
                </c:pt>
                <c:pt idx="11">
                  <c:v>3.1124783325195316E-3</c:v>
                </c:pt>
                <c:pt idx="12">
                  <c:v>3.1126686706542971E-3</c:v>
                </c:pt>
                <c:pt idx="13">
                  <c:v>3.0945372009277346E-3</c:v>
                </c:pt>
                <c:pt idx="14">
                  <c:v>3.0929849548339845E-3</c:v>
                </c:pt>
                <c:pt idx="15">
                  <c:v>3.0915841064453123E-3</c:v>
                </c:pt>
                <c:pt idx="16">
                  <c:v>3.0950417480468751E-3</c:v>
                </c:pt>
                <c:pt idx="17">
                  <c:v>3.0931739501953129E-3</c:v>
                </c:pt>
                <c:pt idx="18">
                  <c:v>3.0857470703125E-3</c:v>
                </c:pt>
                <c:pt idx="19">
                  <c:v>3.0962002258300781E-3</c:v>
                </c:pt>
                <c:pt idx="20">
                  <c:v>3.101157745361328E-3</c:v>
                </c:pt>
                <c:pt idx="21">
                  <c:v>3.0942938232421881E-3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B-41EA-80AF-C78212E00AFE}"/>
            </c:ext>
          </c:extLst>
        </c:ser>
        <c:ser>
          <c:idx val="2"/>
          <c:order val="2"/>
          <c:tx>
            <c:strRef>
              <c:f>Energia!$J$227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Energia!$J$228:$J$249</c:f>
              <c:numCache>
                <c:formatCode>General</c:formatCode>
                <c:ptCount val="22"/>
                <c:pt idx="0">
                  <c:v>0.3382348022460937</c:v>
                </c:pt>
                <c:pt idx="1">
                  <c:v>1.0089111328125001E-2</c:v>
                </c:pt>
                <c:pt idx="2">
                  <c:v>0.35106921386718748</c:v>
                </c:pt>
                <c:pt idx="3">
                  <c:v>0.49141406249999997</c:v>
                </c:pt>
                <c:pt idx="4">
                  <c:v>0.17756835937499998</c:v>
                </c:pt>
                <c:pt idx="5">
                  <c:v>0.1056170654296875</c:v>
                </c:pt>
                <c:pt idx="6">
                  <c:v>0.15620599365234375</c:v>
                </c:pt>
                <c:pt idx="7">
                  <c:v>1.0094421386718748E-2</c:v>
                </c:pt>
                <c:pt idx="8">
                  <c:v>0.19940863037109371</c:v>
                </c:pt>
                <c:pt idx="9">
                  <c:v>1.0237792968749999E-2</c:v>
                </c:pt>
                <c:pt idx="10">
                  <c:v>0.42474627685546873</c:v>
                </c:pt>
                <c:pt idx="11">
                  <c:v>5.6589294433593743E-2</c:v>
                </c:pt>
                <c:pt idx="12">
                  <c:v>6.3704772949218738E-2</c:v>
                </c:pt>
                <c:pt idx="13">
                  <c:v>0.12472265624999998</c:v>
                </c:pt>
                <c:pt idx="14">
                  <c:v>0.12675109863281248</c:v>
                </c:pt>
                <c:pt idx="15">
                  <c:v>9.2639282226562494E-2</c:v>
                </c:pt>
                <c:pt idx="16">
                  <c:v>9.9685729980468735E-2</c:v>
                </c:pt>
                <c:pt idx="17">
                  <c:v>0.10699237060546873</c:v>
                </c:pt>
                <c:pt idx="18">
                  <c:v>0.13998907470703123</c:v>
                </c:pt>
                <c:pt idx="19">
                  <c:v>9.7444885253906252E-2</c:v>
                </c:pt>
                <c:pt idx="20">
                  <c:v>8.4913146972656242E-2</c:v>
                </c:pt>
                <c:pt idx="21">
                  <c:v>8.5576904296874992E-2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B-41EA-80AF-C78212E00AFE}"/>
            </c:ext>
          </c:extLst>
        </c:ser>
        <c:ser>
          <c:idx val="3"/>
          <c:order val="3"/>
          <c:tx>
            <c:strRef>
              <c:f>Energia!$K$227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Energia!$K$228:$K$249</c:f>
              <c:numCache>
                <c:formatCode>General</c:formatCode>
                <c:ptCount val="22"/>
                <c:pt idx="0">
                  <c:v>0.34510461425781253</c:v>
                </c:pt>
                <c:pt idx="1">
                  <c:v>0.103833740234375</c:v>
                </c:pt>
                <c:pt idx="2">
                  <c:v>0.25404211425781248</c:v>
                </c:pt>
                <c:pt idx="3">
                  <c:v>0.36223046875000003</c:v>
                </c:pt>
                <c:pt idx="4">
                  <c:v>0.21144262695312499</c:v>
                </c:pt>
                <c:pt idx="5">
                  <c:v>0.2145924072265625</c:v>
                </c:pt>
                <c:pt idx="6">
                  <c:v>0.15904382324218749</c:v>
                </c:pt>
                <c:pt idx="7">
                  <c:v>0.10456237792968751</c:v>
                </c:pt>
                <c:pt idx="8">
                  <c:v>0.21917077636718754</c:v>
                </c:pt>
                <c:pt idx="9">
                  <c:v>0.1065302734375</c:v>
                </c:pt>
                <c:pt idx="10">
                  <c:v>0.36335498046875003</c:v>
                </c:pt>
                <c:pt idx="11">
                  <c:v>0.23725476074218751</c:v>
                </c:pt>
                <c:pt idx="12">
                  <c:v>0.26288330078125</c:v>
                </c:pt>
                <c:pt idx="13">
                  <c:v>0.30761132812500003</c:v>
                </c:pt>
                <c:pt idx="14">
                  <c:v>0.30786376953125</c:v>
                </c:pt>
                <c:pt idx="15">
                  <c:v>0.36571874999999998</c:v>
                </c:pt>
                <c:pt idx="16">
                  <c:v>0.29568347167968756</c:v>
                </c:pt>
                <c:pt idx="17">
                  <c:v>0.3205718994140625</c:v>
                </c:pt>
                <c:pt idx="18">
                  <c:v>0.36642443847656253</c:v>
                </c:pt>
                <c:pt idx="19">
                  <c:v>0.33583886718750006</c:v>
                </c:pt>
                <c:pt idx="20">
                  <c:v>0.29395080566406251</c:v>
                </c:pt>
                <c:pt idx="21">
                  <c:v>0.33167358398437502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CB-41EA-80AF-C78212E00AFE}"/>
            </c:ext>
          </c:extLst>
        </c:ser>
        <c:ser>
          <c:idx val="4"/>
          <c:order val="4"/>
          <c:tx>
            <c:strRef>
              <c:f>Energia!$L$227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Energia!$L$228:$L$249</c:f>
              <c:numCache>
                <c:formatCode>General</c:formatCode>
                <c:ptCount val="22"/>
                <c:pt idx="0">
                  <c:v>0.7334353198852539</c:v>
                </c:pt>
                <c:pt idx="1">
                  <c:v>0.151455955657959</c:v>
                </c:pt>
                <c:pt idx="2">
                  <c:v>0.65140570059204106</c:v>
                </c:pt>
                <c:pt idx="3">
                  <c:v>0.90979579598999027</c:v>
                </c:pt>
                <c:pt idx="4">
                  <c:v>0.4375922167663574</c:v>
                </c:pt>
                <c:pt idx="5">
                  <c:v>0.37025972375488281</c:v>
                </c:pt>
                <c:pt idx="6">
                  <c:v>0.36840931964111329</c:v>
                </c:pt>
                <c:pt idx="7">
                  <c:v>0.16256698141479492</c:v>
                </c:pt>
                <c:pt idx="8">
                  <c:v>0.47726367391967772</c:v>
                </c:pt>
                <c:pt idx="9">
                  <c:v>0.16878436743164063</c:v>
                </c:pt>
                <c:pt idx="10">
                  <c:v>0.85615665203857416</c:v>
                </c:pt>
                <c:pt idx="11">
                  <c:v>0.35317728240966795</c:v>
                </c:pt>
                <c:pt idx="12">
                  <c:v>0.38582048117065426</c:v>
                </c:pt>
                <c:pt idx="13">
                  <c:v>0.49699545578002929</c:v>
                </c:pt>
                <c:pt idx="14">
                  <c:v>0.49975264682006837</c:v>
                </c:pt>
                <c:pt idx="15">
                  <c:v>0.52390952844238281</c:v>
                </c:pt>
                <c:pt idx="16">
                  <c:v>0.45989582604980472</c:v>
                </c:pt>
                <c:pt idx="17">
                  <c:v>0.4926223762207031</c:v>
                </c:pt>
                <c:pt idx="18">
                  <c:v>0.57372105895996095</c:v>
                </c:pt>
                <c:pt idx="19">
                  <c:v>0.49747365994262704</c:v>
                </c:pt>
                <c:pt idx="20">
                  <c:v>0.44154557913208009</c:v>
                </c:pt>
                <c:pt idx="21">
                  <c:v>0.48196428588867191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CB-41EA-80AF-C78212E00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Energia!$H$255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Energia!$H$256:$H$277</c:f>
              <c:numCache>
                <c:formatCode>General</c:formatCode>
                <c:ptCount val="22"/>
                <c:pt idx="0">
                  <c:v>6.035894165039063E-2</c:v>
                </c:pt>
                <c:pt idx="1">
                  <c:v>4.4986065673828124E-2</c:v>
                </c:pt>
                <c:pt idx="2">
                  <c:v>5.7589370727539065E-2</c:v>
                </c:pt>
                <c:pt idx="3">
                  <c:v>3.4428845214843753E-2</c:v>
                </c:pt>
                <c:pt idx="4">
                  <c:v>4.3935580444335945E-2</c:v>
                </c:pt>
                <c:pt idx="5">
                  <c:v>4.5514279174804689E-2</c:v>
                </c:pt>
                <c:pt idx="6">
                  <c:v>6.6568597412109382E-2</c:v>
                </c:pt>
                <c:pt idx="7">
                  <c:v>5.2463232421875006E-2</c:v>
                </c:pt>
                <c:pt idx="8">
                  <c:v>5.6326693725585929E-2</c:v>
                </c:pt>
                <c:pt idx="9">
                  <c:v>5.5897979736328124E-2</c:v>
                </c:pt>
                <c:pt idx="10">
                  <c:v>5.6650570678710939E-2</c:v>
                </c:pt>
                <c:pt idx="11">
                  <c:v>5.5960317993164067E-2</c:v>
                </c:pt>
                <c:pt idx="12">
                  <c:v>5.772834777832031E-2</c:v>
                </c:pt>
                <c:pt idx="13">
                  <c:v>5.8881756591796883E-2</c:v>
                </c:pt>
                <c:pt idx="14">
                  <c:v>5.8885180664062516E-2</c:v>
                </c:pt>
                <c:pt idx="15">
                  <c:v>5.9681680297851564E-2</c:v>
                </c:pt>
                <c:pt idx="16">
                  <c:v>5.8219500732421874E-2</c:v>
                </c:pt>
                <c:pt idx="17">
                  <c:v>6.0394894409179695E-2</c:v>
                </c:pt>
                <c:pt idx="18">
                  <c:v>6.6951187133789072E-2</c:v>
                </c:pt>
                <c:pt idx="19">
                  <c:v>5.9850970458984375E-2</c:v>
                </c:pt>
                <c:pt idx="20">
                  <c:v>5.9016403198242195E-2</c:v>
                </c:pt>
                <c:pt idx="21">
                  <c:v>5.9464956665039065E-2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3-4FA3-A5D4-46E83FD53459}"/>
            </c:ext>
          </c:extLst>
        </c:ser>
        <c:ser>
          <c:idx val="1"/>
          <c:order val="1"/>
          <c:tx>
            <c:strRef>
              <c:f>Energia!$I$255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Energia!$I$256:$I$277</c:f>
              <c:numCache>
                <c:formatCode>General</c:formatCode>
                <c:ptCount val="22"/>
                <c:pt idx="0">
                  <c:v>3.0984486999511719E-3</c:v>
                </c:pt>
                <c:pt idx="1">
                  <c:v>3.1496463012695313E-3</c:v>
                </c:pt>
                <c:pt idx="2">
                  <c:v>3.1078242797851563E-3</c:v>
                </c:pt>
                <c:pt idx="3">
                  <c:v>3.18504281616211E-3</c:v>
                </c:pt>
                <c:pt idx="4">
                  <c:v>3.1527276306152346E-3</c:v>
                </c:pt>
                <c:pt idx="5">
                  <c:v>3.1474951782226564E-3</c:v>
                </c:pt>
                <c:pt idx="6">
                  <c:v>3.0778988952636721E-3</c:v>
                </c:pt>
                <c:pt idx="7">
                  <c:v>3.1243679199218755E-3</c:v>
                </c:pt>
                <c:pt idx="8">
                  <c:v>3.111977142333985E-3</c:v>
                </c:pt>
                <c:pt idx="9">
                  <c:v>3.1134098815917971E-3</c:v>
                </c:pt>
                <c:pt idx="10">
                  <c:v>3.1109905395507813E-3</c:v>
                </c:pt>
                <c:pt idx="11">
                  <c:v>3.1133118591308595E-3</c:v>
                </c:pt>
                <c:pt idx="12">
                  <c:v>3.1073083190917973E-3</c:v>
                </c:pt>
                <c:pt idx="13">
                  <c:v>3.1034612731933595E-3</c:v>
                </c:pt>
                <c:pt idx="14">
                  <c:v>3.1034780578613284E-3</c:v>
                </c:pt>
                <c:pt idx="15">
                  <c:v>3.1008593139648442E-3</c:v>
                </c:pt>
                <c:pt idx="16">
                  <c:v>3.1057560729980472E-3</c:v>
                </c:pt>
                <c:pt idx="17">
                  <c:v>3.09847119140625E-3</c:v>
                </c:pt>
                <c:pt idx="18">
                  <c:v>3.0759706726074224E-3</c:v>
                </c:pt>
                <c:pt idx="19">
                  <c:v>3.1003003845214844E-3</c:v>
                </c:pt>
                <c:pt idx="20">
                  <c:v>3.1031406860351561E-3</c:v>
                </c:pt>
                <c:pt idx="21">
                  <c:v>3.1016233520507813E-3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3-4FA3-A5D4-46E83FD53459}"/>
            </c:ext>
          </c:extLst>
        </c:ser>
        <c:ser>
          <c:idx val="2"/>
          <c:order val="2"/>
          <c:tx>
            <c:strRef>
              <c:f>Energia!$J$255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Energia!$J$256:$J$277</c:f>
              <c:numCache>
                <c:formatCode>General</c:formatCode>
                <c:ptCount val="22"/>
                <c:pt idx="0">
                  <c:v>0.60136413574218739</c:v>
                </c:pt>
                <c:pt idx="1">
                  <c:v>0.28536785888671873</c:v>
                </c:pt>
                <c:pt idx="2">
                  <c:v>0.78491693115234373</c:v>
                </c:pt>
                <c:pt idx="3">
                  <c:v>1.5903625488281246E-2</c:v>
                </c:pt>
                <c:pt idx="4">
                  <c:v>0.32963781738281245</c:v>
                </c:pt>
                <c:pt idx="5">
                  <c:v>0.104565673828125</c:v>
                </c:pt>
                <c:pt idx="6">
                  <c:v>0.75341235351562486</c:v>
                </c:pt>
                <c:pt idx="7">
                  <c:v>0.18595294189453124</c:v>
                </c:pt>
                <c:pt idx="8">
                  <c:v>0.15882385253906248</c:v>
                </c:pt>
                <c:pt idx="9">
                  <c:v>7.2009704589843751E-2</c:v>
                </c:pt>
                <c:pt idx="10">
                  <c:v>6.1925903320312489E-2</c:v>
                </c:pt>
                <c:pt idx="11">
                  <c:v>6.0306335449218741E-2</c:v>
                </c:pt>
                <c:pt idx="12">
                  <c:v>9.6202331542968741E-2</c:v>
                </c:pt>
                <c:pt idx="13">
                  <c:v>8.8407165527343748E-2</c:v>
                </c:pt>
                <c:pt idx="14">
                  <c:v>7.4351440429687485E-2</c:v>
                </c:pt>
                <c:pt idx="15">
                  <c:v>0.11908868408203124</c:v>
                </c:pt>
                <c:pt idx="16">
                  <c:v>9.0488708496093737E-2</c:v>
                </c:pt>
                <c:pt idx="17">
                  <c:v>9.4126098632812502E-2</c:v>
                </c:pt>
                <c:pt idx="18">
                  <c:v>0.18414221191406246</c:v>
                </c:pt>
                <c:pt idx="19">
                  <c:v>8.6633605957031248E-2</c:v>
                </c:pt>
                <c:pt idx="20">
                  <c:v>9.0387817382812499E-2</c:v>
                </c:pt>
                <c:pt idx="21">
                  <c:v>9.4646484374999992E-2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93-4FA3-A5D4-46E83FD53459}"/>
            </c:ext>
          </c:extLst>
        </c:ser>
        <c:ser>
          <c:idx val="3"/>
          <c:order val="3"/>
          <c:tx>
            <c:strRef>
              <c:f>Energia!$K$255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Energia!$K$256:$K$277</c:f>
              <c:numCache>
                <c:formatCode>General</c:formatCode>
                <c:ptCount val="22"/>
                <c:pt idx="0">
                  <c:v>0.54956494140625012</c:v>
                </c:pt>
                <c:pt idx="1">
                  <c:v>0.22460400390625004</c:v>
                </c:pt>
                <c:pt idx="2">
                  <c:v>0.44367724609375009</c:v>
                </c:pt>
                <c:pt idx="3">
                  <c:v>9.7436645507812517E-2</c:v>
                </c:pt>
                <c:pt idx="4">
                  <c:v>0.24739257812499998</c:v>
                </c:pt>
                <c:pt idx="5">
                  <c:v>0.22911352539062502</c:v>
                </c:pt>
                <c:pt idx="6">
                  <c:v>0.48445227050781248</c:v>
                </c:pt>
                <c:pt idx="7">
                  <c:v>0.26563720703124999</c:v>
                </c:pt>
                <c:pt idx="8">
                  <c:v>0.2360040283203125</c:v>
                </c:pt>
                <c:pt idx="9">
                  <c:v>0.22064526367187504</c:v>
                </c:pt>
                <c:pt idx="10">
                  <c:v>0.28106481933593752</c:v>
                </c:pt>
                <c:pt idx="11">
                  <c:v>0.25282006835937504</c:v>
                </c:pt>
                <c:pt idx="12">
                  <c:v>0.28056567382812497</c:v>
                </c:pt>
                <c:pt idx="13">
                  <c:v>0.31722131347656257</c:v>
                </c:pt>
                <c:pt idx="14">
                  <c:v>0.28035339355468747</c:v>
                </c:pt>
                <c:pt idx="15">
                  <c:v>0.37431323242187503</c:v>
                </c:pt>
                <c:pt idx="16">
                  <c:v>0.27537915039062505</c:v>
                </c:pt>
                <c:pt idx="17">
                  <c:v>0.32832873535156254</c:v>
                </c:pt>
                <c:pt idx="18">
                  <c:v>0.39774438476562501</c:v>
                </c:pt>
                <c:pt idx="19">
                  <c:v>0.32056042480468755</c:v>
                </c:pt>
                <c:pt idx="20">
                  <c:v>0.26430041503906249</c:v>
                </c:pt>
                <c:pt idx="21">
                  <c:v>0.32843774414062504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93-4FA3-A5D4-46E83FD53459}"/>
            </c:ext>
          </c:extLst>
        </c:ser>
        <c:ser>
          <c:idx val="4"/>
          <c:order val="4"/>
          <c:tx>
            <c:strRef>
              <c:f>Energia!$L$255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Energia!$L$256:$L$277</c:f>
              <c:numCache>
                <c:formatCode>General</c:formatCode>
                <c:ptCount val="22"/>
                <c:pt idx="0">
                  <c:v>1.2143864674987794</c:v>
                </c:pt>
                <c:pt idx="1">
                  <c:v>0.55810757476806638</c:v>
                </c:pt>
                <c:pt idx="2">
                  <c:v>1.2892913722534181</c:v>
                </c:pt>
                <c:pt idx="3">
                  <c:v>0.15095415902709963</c:v>
                </c:pt>
                <c:pt idx="4">
                  <c:v>0.62411870358276356</c:v>
                </c:pt>
                <c:pt idx="5">
                  <c:v>0.38234097357177738</c:v>
                </c:pt>
                <c:pt idx="6">
                  <c:v>1.3075111203308105</c:v>
                </c:pt>
                <c:pt idx="7">
                  <c:v>0.50717774926757808</c:v>
                </c:pt>
                <c:pt idx="8">
                  <c:v>0.45426655172729491</c:v>
                </c:pt>
                <c:pt idx="9">
                  <c:v>0.35166635787963874</c:v>
                </c:pt>
                <c:pt idx="10">
                  <c:v>0.40275228387451173</c:v>
                </c:pt>
                <c:pt idx="11">
                  <c:v>0.37220003366088872</c:v>
                </c:pt>
                <c:pt idx="12">
                  <c:v>0.43760366146850582</c:v>
                </c:pt>
                <c:pt idx="13">
                  <c:v>0.46761369686889653</c:v>
                </c:pt>
                <c:pt idx="14">
                  <c:v>0.4166934927062988</c:v>
                </c:pt>
                <c:pt idx="15">
                  <c:v>0.55618445611572265</c:v>
                </c:pt>
                <c:pt idx="16">
                  <c:v>0.42719311569213869</c:v>
                </c:pt>
                <c:pt idx="17">
                  <c:v>0.48594819958496099</c:v>
                </c:pt>
                <c:pt idx="18">
                  <c:v>0.65191375448608402</c:v>
                </c:pt>
                <c:pt idx="19">
                  <c:v>0.47014530160522466</c:v>
                </c:pt>
                <c:pt idx="20">
                  <c:v>0.41680777630615234</c:v>
                </c:pt>
                <c:pt idx="21">
                  <c:v>0.48565080853271486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93-4FA3-A5D4-46E83FD5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Energia!$H$283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Energia!$H$284:$H$305</c:f>
              <c:numCache>
                <c:formatCode>General</c:formatCode>
                <c:ptCount val="22"/>
                <c:pt idx="0">
                  <c:v>3.1879824829101559E-2</c:v>
                </c:pt>
                <c:pt idx="1">
                  <c:v>2.6289926147460937E-2</c:v>
                </c:pt>
                <c:pt idx="2">
                  <c:v>3.0845654296875E-2</c:v>
                </c:pt>
                <c:pt idx="3">
                  <c:v>4.5144076538085942E-2</c:v>
                </c:pt>
                <c:pt idx="4">
                  <c:v>3.8733609008789062E-2</c:v>
                </c:pt>
                <c:pt idx="5">
                  <c:v>4.8267736816406254E-2</c:v>
                </c:pt>
                <c:pt idx="6">
                  <c:v>4.875909118652344E-2</c:v>
                </c:pt>
                <c:pt idx="7">
                  <c:v>5.5919833374023446E-2</c:v>
                </c:pt>
                <c:pt idx="8">
                  <c:v>5.6736776733398435E-2</c:v>
                </c:pt>
                <c:pt idx="9">
                  <c:v>5.6481280517578135E-2</c:v>
                </c:pt>
                <c:pt idx="10">
                  <c:v>5.8784875488281249E-2</c:v>
                </c:pt>
                <c:pt idx="11">
                  <c:v>5.8174282836914074E-2</c:v>
                </c:pt>
                <c:pt idx="12">
                  <c:v>5.6947961425781249E-2</c:v>
                </c:pt>
                <c:pt idx="13">
                  <c:v>5.9094754028320318E-2</c:v>
                </c:pt>
                <c:pt idx="14">
                  <c:v>5.8022213745117193E-2</c:v>
                </c:pt>
                <c:pt idx="15">
                  <c:v>6.0854626464843756E-2</c:v>
                </c:pt>
                <c:pt idx="16">
                  <c:v>6.154095153808594E-2</c:v>
                </c:pt>
                <c:pt idx="17">
                  <c:v>5.8680441284179687E-2</c:v>
                </c:pt>
                <c:pt idx="18">
                  <c:v>6.1694329833984381E-2</c:v>
                </c:pt>
                <c:pt idx="19">
                  <c:v>6.1687280273437499E-2</c:v>
                </c:pt>
                <c:pt idx="20">
                  <c:v>5.9560629272460947E-2</c:v>
                </c:pt>
                <c:pt idx="21">
                  <c:v>6.0791281127929683E-2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4-4EFB-88DF-E3C6F887B819}"/>
            </c:ext>
          </c:extLst>
        </c:ser>
        <c:ser>
          <c:idx val="1"/>
          <c:order val="1"/>
          <c:tx>
            <c:strRef>
              <c:f>Energia!$I$283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Energia!$I$284:$I$305</c:f>
              <c:numCache>
                <c:formatCode>General</c:formatCode>
                <c:ptCount val="22"/>
                <c:pt idx="0">
                  <c:v>3.193483825683594E-3</c:v>
                </c:pt>
                <c:pt idx="1">
                  <c:v>3.2121013793945312E-3</c:v>
                </c:pt>
                <c:pt idx="2">
                  <c:v>3.1967947692871095E-3</c:v>
                </c:pt>
                <c:pt idx="3">
                  <c:v>3.1486607055664063E-3</c:v>
                </c:pt>
                <c:pt idx="4">
                  <c:v>3.1707553710937503E-3</c:v>
                </c:pt>
                <c:pt idx="5">
                  <c:v>3.1388705444335943E-3</c:v>
                </c:pt>
                <c:pt idx="6">
                  <c:v>3.1373401184082036E-3</c:v>
                </c:pt>
                <c:pt idx="7">
                  <c:v>3.1127572937011726E-3</c:v>
                </c:pt>
                <c:pt idx="8">
                  <c:v>3.110630004882813E-3</c:v>
                </c:pt>
                <c:pt idx="9">
                  <c:v>3.1115021362304691E-3</c:v>
                </c:pt>
                <c:pt idx="10">
                  <c:v>3.1037895812988281E-3</c:v>
                </c:pt>
                <c:pt idx="11">
                  <c:v>3.1058984069824223E-3</c:v>
                </c:pt>
                <c:pt idx="12">
                  <c:v>3.1099472045898443E-3</c:v>
                </c:pt>
                <c:pt idx="13">
                  <c:v>3.1027512817382815E-3</c:v>
                </c:pt>
                <c:pt idx="14">
                  <c:v>3.1057671508789068E-3</c:v>
                </c:pt>
                <c:pt idx="15">
                  <c:v>3.0969082031250001E-3</c:v>
                </c:pt>
                <c:pt idx="16">
                  <c:v>3.094049102783204E-3</c:v>
                </c:pt>
                <c:pt idx="17">
                  <c:v>3.103634155273437E-3</c:v>
                </c:pt>
                <c:pt idx="18">
                  <c:v>3.0940658874511725E-3</c:v>
                </c:pt>
                <c:pt idx="19">
                  <c:v>3.0941172485351564E-3</c:v>
                </c:pt>
                <c:pt idx="20">
                  <c:v>3.1012420043945318E-3</c:v>
                </c:pt>
                <c:pt idx="21">
                  <c:v>3.097200927734375E-3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4-4EFB-88DF-E3C6F887B819}"/>
            </c:ext>
          </c:extLst>
        </c:ser>
        <c:ser>
          <c:idx val="2"/>
          <c:order val="2"/>
          <c:tx>
            <c:strRef>
              <c:f>Energia!$J$283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Energia!$J$284:$J$305</c:f>
              <c:numCache>
                <c:formatCode>General</c:formatCode>
                <c:ptCount val="22"/>
                <c:pt idx="0">
                  <c:v>0.15702905273437501</c:v>
                </c:pt>
                <c:pt idx="1">
                  <c:v>2.59661865234375E-2</c:v>
                </c:pt>
                <c:pt idx="2">
                  <c:v>0.22156750488281246</c:v>
                </c:pt>
                <c:pt idx="3">
                  <c:v>0.38720416259765622</c:v>
                </c:pt>
                <c:pt idx="4">
                  <c:v>0.14730102539062498</c:v>
                </c:pt>
                <c:pt idx="5">
                  <c:v>0.14195910644531248</c:v>
                </c:pt>
                <c:pt idx="6">
                  <c:v>0.20018389892578123</c:v>
                </c:pt>
                <c:pt idx="7">
                  <c:v>0.19310028076171873</c:v>
                </c:pt>
                <c:pt idx="8">
                  <c:v>0.17138214111328126</c:v>
                </c:pt>
                <c:pt idx="9">
                  <c:v>0.11545129394531249</c:v>
                </c:pt>
                <c:pt idx="10">
                  <c:v>0.12211541748046875</c:v>
                </c:pt>
                <c:pt idx="11">
                  <c:v>9.5241210937500001E-2</c:v>
                </c:pt>
                <c:pt idx="12">
                  <c:v>7.2561950683593737E-2</c:v>
                </c:pt>
                <c:pt idx="13">
                  <c:v>9.5373962402343748E-2</c:v>
                </c:pt>
                <c:pt idx="14">
                  <c:v>9.1269287109374986E-2</c:v>
                </c:pt>
                <c:pt idx="15">
                  <c:v>9.2177307128906247E-2</c:v>
                </c:pt>
                <c:pt idx="16">
                  <c:v>0.11489904785156249</c:v>
                </c:pt>
                <c:pt idx="17">
                  <c:v>8.755224609374998E-2</c:v>
                </c:pt>
                <c:pt idx="18">
                  <c:v>0.11107580566406249</c:v>
                </c:pt>
                <c:pt idx="19">
                  <c:v>8.8985961914062481E-2</c:v>
                </c:pt>
                <c:pt idx="20">
                  <c:v>8.2459899902343745E-2</c:v>
                </c:pt>
                <c:pt idx="21">
                  <c:v>9.2256958007812487E-2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C4-4EFB-88DF-E3C6F887B819}"/>
            </c:ext>
          </c:extLst>
        </c:ser>
        <c:ser>
          <c:idx val="3"/>
          <c:order val="3"/>
          <c:tx>
            <c:strRef>
              <c:f>Energia!$K$283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Energia!$K$284:$K$305</c:f>
              <c:numCache>
                <c:formatCode>General</c:formatCode>
                <c:ptCount val="22"/>
                <c:pt idx="0">
                  <c:v>0.2133990478515625</c:v>
                </c:pt>
                <c:pt idx="1">
                  <c:v>0.10367883300781248</c:v>
                </c:pt>
                <c:pt idx="2">
                  <c:v>0.235286865234375</c:v>
                </c:pt>
                <c:pt idx="3">
                  <c:v>0.42776196289062501</c:v>
                </c:pt>
                <c:pt idx="4">
                  <c:v>0.16414428710937498</c:v>
                </c:pt>
                <c:pt idx="5">
                  <c:v>0.21699060058593753</c:v>
                </c:pt>
                <c:pt idx="6">
                  <c:v>0.22868322753906251</c:v>
                </c:pt>
                <c:pt idx="7">
                  <c:v>0.290869873046875</c:v>
                </c:pt>
                <c:pt idx="8">
                  <c:v>0.24041601562500001</c:v>
                </c:pt>
                <c:pt idx="9">
                  <c:v>0.23567126464843746</c:v>
                </c:pt>
                <c:pt idx="10">
                  <c:v>0.24759912109375001</c:v>
                </c:pt>
                <c:pt idx="11">
                  <c:v>0.26522985839843749</c:v>
                </c:pt>
                <c:pt idx="12">
                  <c:v>0.28295812988281255</c:v>
                </c:pt>
                <c:pt idx="13">
                  <c:v>0.30809899902343751</c:v>
                </c:pt>
                <c:pt idx="14">
                  <c:v>0.29630310058593751</c:v>
                </c:pt>
                <c:pt idx="15">
                  <c:v>0.33863293457031252</c:v>
                </c:pt>
                <c:pt idx="16">
                  <c:v>0.30101342773437506</c:v>
                </c:pt>
                <c:pt idx="17">
                  <c:v>0.27224658203124996</c:v>
                </c:pt>
                <c:pt idx="18">
                  <c:v>0.33275219726562505</c:v>
                </c:pt>
                <c:pt idx="19">
                  <c:v>0.35010180664062501</c:v>
                </c:pt>
                <c:pt idx="20">
                  <c:v>0.28882165527343756</c:v>
                </c:pt>
                <c:pt idx="21">
                  <c:v>0.30141503906250006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C4-4EFB-88DF-E3C6F887B819}"/>
            </c:ext>
          </c:extLst>
        </c:ser>
        <c:ser>
          <c:idx val="4"/>
          <c:order val="4"/>
          <c:tx>
            <c:strRef>
              <c:f>Energia!$L$283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Energia!$L$284:$L$305</c:f>
              <c:numCache>
                <c:formatCode>General</c:formatCode>
                <c:ptCount val="22"/>
                <c:pt idx="0">
                  <c:v>0.40550140924072264</c:v>
                </c:pt>
                <c:pt idx="1">
                  <c:v>0.15914704705810545</c:v>
                </c:pt>
                <c:pt idx="2">
                  <c:v>0.4908968191833496</c:v>
                </c:pt>
                <c:pt idx="3">
                  <c:v>0.86325886273193353</c:v>
                </c:pt>
                <c:pt idx="4">
                  <c:v>0.35334967687988278</c:v>
                </c:pt>
                <c:pt idx="5">
                  <c:v>0.41035631439208986</c:v>
                </c:pt>
                <c:pt idx="6">
                  <c:v>0.48076355776977536</c:v>
                </c:pt>
                <c:pt idx="7">
                  <c:v>0.54300274447631836</c:v>
                </c:pt>
                <c:pt idx="8">
                  <c:v>0.4716455634765625</c:v>
                </c:pt>
                <c:pt idx="9">
                  <c:v>0.41071534124755854</c:v>
                </c:pt>
                <c:pt idx="10">
                  <c:v>0.43160320364379884</c:v>
                </c:pt>
                <c:pt idx="11">
                  <c:v>0.42175125057983398</c:v>
                </c:pt>
                <c:pt idx="12">
                  <c:v>0.41557798919677735</c:v>
                </c:pt>
                <c:pt idx="13">
                  <c:v>0.46567046673583989</c:v>
                </c:pt>
                <c:pt idx="14">
                  <c:v>0.44870036859130857</c:v>
                </c:pt>
                <c:pt idx="15">
                  <c:v>0.49476177636718754</c:v>
                </c:pt>
                <c:pt idx="16">
                  <c:v>0.48054747622680671</c:v>
                </c:pt>
                <c:pt idx="17">
                  <c:v>0.42158290356445305</c:v>
                </c:pt>
                <c:pt idx="18">
                  <c:v>0.50861639865112307</c:v>
                </c:pt>
                <c:pt idx="19">
                  <c:v>0.5038691660766601</c:v>
                </c:pt>
                <c:pt idx="20">
                  <c:v>0.43394342645263678</c:v>
                </c:pt>
                <c:pt idx="21">
                  <c:v>0.45756047912597658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C4-4EFB-88DF-E3C6F887B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Energia!$H$312:$H$333</c:f>
              <c:numCache>
                <c:formatCode>General</c:formatCode>
                <c:ptCount val="22"/>
                <c:pt idx="0">
                  <c:v>8.3659149169921891E-3</c:v>
                </c:pt>
                <c:pt idx="1">
                  <c:v>8.3971343994140631E-3</c:v>
                </c:pt>
                <c:pt idx="2">
                  <c:v>8.4164703369140632E-3</c:v>
                </c:pt>
                <c:pt idx="3">
                  <c:v>8.4401367187500013E-3</c:v>
                </c:pt>
                <c:pt idx="4">
                  <c:v>1.5133694458007814E-2</c:v>
                </c:pt>
                <c:pt idx="5">
                  <c:v>2.4113827514648439E-2</c:v>
                </c:pt>
                <c:pt idx="6">
                  <c:v>2.8858081054687498E-2</c:v>
                </c:pt>
                <c:pt idx="7">
                  <c:v>2.8770263671875001E-2</c:v>
                </c:pt>
                <c:pt idx="8">
                  <c:v>2.6159509277343753E-2</c:v>
                </c:pt>
                <c:pt idx="9">
                  <c:v>3.8667141723632815E-2</c:v>
                </c:pt>
                <c:pt idx="10">
                  <c:v>5.7201443481445319E-2</c:v>
                </c:pt>
                <c:pt idx="11">
                  <c:v>5.7372143554687498E-2</c:v>
                </c:pt>
                <c:pt idx="12">
                  <c:v>6.0915957641601563E-2</c:v>
                </c:pt>
                <c:pt idx="13">
                  <c:v>6.2191424560546882E-2</c:v>
                </c:pt>
                <c:pt idx="14">
                  <c:v>5.9412588500976561E-2</c:v>
                </c:pt>
                <c:pt idx="15">
                  <c:v>6.352530212402345E-2</c:v>
                </c:pt>
                <c:pt idx="16">
                  <c:v>5.967120666503907E-2</c:v>
                </c:pt>
                <c:pt idx="17">
                  <c:v>6.1660391235351567E-2</c:v>
                </c:pt>
                <c:pt idx="18">
                  <c:v>6.1080212402343757E-2</c:v>
                </c:pt>
                <c:pt idx="19">
                  <c:v>6.3881002807617188E-2</c:v>
                </c:pt>
                <c:pt idx="20">
                  <c:v>6.1256954956054689E-2</c:v>
                </c:pt>
                <c:pt idx="21">
                  <c:v>6.0430847167968753E-2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D-4634-B890-DFD68D30926C}"/>
            </c:ext>
          </c:extLst>
        </c:ser>
        <c:ser>
          <c:idx val="1"/>
          <c:order val="1"/>
          <c:tx>
            <c:strRef>
              <c:f>Energia!$I$311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Energia!$I$312:$I$333</c:f>
              <c:numCache>
                <c:formatCode>General</c:formatCode>
                <c:ptCount val="22"/>
                <c:pt idx="0">
                  <c:v>3.2717356262207033E-3</c:v>
                </c:pt>
                <c:pt idx="1">
                  <c:v>3.2716594238281255E-3</c:v>
                </c:pt>
                <c:pt idx="2">
                  <c:v>3.2715681152343749E-3</c:v>
                </c:pt>
                <c:pt idx="3">
                  <c:v>3.2715160827636717E-3</c:v>
                </c:pt>
                <c:pt idx="4">
                  <c:v>3.2492106018066412E-3</c:v>
                </c:pt>
                <c:pt idx="5">
                  <c:v>3.2193439636230472E-3</c:v>
                </c:pt>
                <c:pt idx="6">
                  <c:v>3.2035646972656253E-3</c:v>
                </c:pt>
                <c:pt idx="7">
                  <c:v>3.2038560791015627E-3</c:v>
                </c:pt>
                <c:pt idx="8">
                  <c:v>3.2125626220703132E-3</c:v>
                </c:pt>
                <c:pt idx="9">
                  <c:v>3.1709346313476563E-3</c:v>
                </c:pt>
                <c:pt idx="10">
                  <c:v>3.1091683959960943E-3</c:v>
                </c:pt>
                <c:pt idx="11">
                  <c:v>3.1086430358886722E-3</c:v>
                </c:pt>
                <c:pt idx="12">
                  <c:v>3.0967756042480465E-3</c:v>
                </c:pt>
                <c:pt idx="13">
                  <c:v>3.0925277404785156E-3</c:v>
                </c:pt>
                <c:pt idx="14">
                  <c:v>3.1017055969238282E-3</c:v>
                </c:pt>
                <c:pt idx="15">
                  <c:v>3.0880304565429686E-3</c:v>
                </c:pt>
                <c:pt idx="16">
                  <c:v>3.1008267517089838E-3</c:v>
                </c:pt>
                <c:pt idx="17">
                  <c:v>3.0943210144042969E-3</c:v>
                </c:pt>
                <c:pt idx="18">
                  <c:v>3.0961354370117188E-3</c:v>
                </c:pt>
                <c:pt idx="19">
                  <c:v>3.0867652282714846E-3</c:v>
                </c:pt>
                <c:pt idx="20">
                  <c:v>3.0956295471191411E-3</c:v>
                </c:pt>
                <c:pt idx="21">
                  <c:v>3.0983466491699219E-3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D-4634-B890-DFD68D30926C}"/>
            </c:ext>
          </c:extLst>
        </c:ser>
        <c:ser>
          <c:idx val="2"/>
          <c:order val="2"/>
          <c:tx>
            <c:strRef>
              <c:f>Energia!$J$311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Energia!$J$312:$J$333</c:f>
              <c:numCache>
                <c:formatCode>General</c:formatCode>
                <c:ptCount val="22"/>
                <c:pt idx="0">
                  <c:v>1.3875183105468748E-2</c:v>
                </c:pt>
                <c:pt idx="1">
                  <c:v>1.3875183105468748E-2</c:v>
                </c:pt>
                <c:pt idx="2">
                  <c:v>1.3875183105468748E-2</c:v>
                </c:pt>
                <c:pt idx="3">
                  <c:v>1.3875183105468748E-2</c:v>
                </c:pt>
                <c:pt idx="4">
                  <c:v>6.5669494628906241E-2</c:v>
                </c:pt>
                <c:pt idx="5">
                  <c:v>0.14962683105468746</c:v>
                </c:pt>
                <c:pt idx="6">
                  <c:v>0.15708746337890622</c:v>
                </c:pt>
                <c:pt idx="7">
                  <c:v>0.16950238037109372</c:v>
                </c:pt>
                <c:pt idx="8">
                  <c:v>8.2157226562499991E-2</c:v>
                </c:pt>
                <c:pt idx="9">
                  <c:v>7.674096679687499E-2</c:v>
                </c:pt>
                <c:pt idx="10">
                  <c:v>7.8429565429687501E-2</c:v>
                </c:pt>
                <c:pt idx="11">
                  <c:v>7.1494628906249982E-2</c:v>
                </c:pt>
                <c:pt idx="12">
                  <c:v>0.11957720947265622</c:v>
                </c:pt>
                <c:pt idx="13">
                  <c:v>0.12860961914062499</c:v>
                </c:pt>
                <c:pt idx="14">
                  <c:v>7.5801086425781233E-2</c:v>
                </c:pt>
                <c:pt idx="15">
                  <c:v>0.1483895874023437</c:v>
                </c:pt>
                <c:pt idx="16">
                  <c:v>9.2304748535156231E-2</c:v>
                </c:pt>
                <c:pt idx="17">
                  <c:v>9.2782653808593726E-2</c:v>
                </c:pt>
                <c:pt idx="18">
                  <c:v>0.108176513671875</c:v>
                </c:pt>
                <c:pt idx="19">
                  <c:v>0.10838360595703125</c:v>
                </c:pt>
                <c:pt idx="20">
                  <c:v>9.0026733398437489E-2</c:v>
                </c:pt>
                <c:pt idx="21">
                  <c:v>8.8146972656250003E-2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D-4634-B890-DFD68D30926C}"/>
            </c:ext>
          </c:extLst>
        </c:ser>
        <c:ser>
          <c:idx val="3"/>
          <c:order val="3"/>
          <c:tx>
            <c:strRef>
              <c:f>Energia!$K$311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Energia!$K$312:$K$333</c:f>
              <c:numCache>
                <c:formatCode>General</c:formatCode>
                <c:ptCount val="22"/>
                <c:pt idx="0">
                  <c:v>9.6358032226562501E-2</c:v>
                </c:pt>
                <c:pt idx="1">
                  <c:v>9.7430908203125013E-2</c:v>
                </c:pt>
                <c:pt idx="2">
                  <c:v>9.8526733398437497E-2</c:v>
                </c:pt>
                <c:pt idx="3">
                  <c:v>9.7430908203125013E-2</c:v>
                </c:pt>
                <c:pt idx="4">
                  <c:v>0.12105712890625001</c:v>
                </c:pt>
                <c:pt idx="5">
                  <c:v>0.17464929199218751</c:v>
                </c:pt>
                <c:pt idx="6">
                  <c:v>0.15701855468750001</c:v>
                </c:pt>
                <c:pt idx="7">
                  <c:v>0.16539501953125002</c:v>
                </c:pt>
                <c:pt idx="8">
                  <c:v>0.16112072753906254</c:v>
                </c:pt>
                <c:pt idx="9">
                  <c:v>0.133897216796875</c:v>
                </c:pt>
                <c:pt idx="10">
                  <c:v>0.28100170898437504</c:v>
                </c:pt>
                <c:pt idx="11">
                  <c:v>0.24376660156250002</c:v>
                </c:pt>
                <c:pt idx="12">
                  <c:v>0.32631494140625</c:v>
                </c:pt>
                <c:pt idx="13">
                  <c:v>0.33917797851562503</c:v>
                </c:pt>
                <c:pt idx="14">
                  <c:v>0.31613122558593754</c:v>
                </c:pt>
                <c:pt idx="15">
                  <c:v>0.35213854980468751</c:v>
                </c:pt>
                <c:pt idx="16">
                  <c:v>0.28303845214843748</c:v>
                </c:pt>
                <c:pt idx="17">
                  <c:v>0.31225854492187499</c:v>
                </c:pt>
                <c:pt idx="18">
                  <c:v>0.37147326660156249</c:v>
                </c:pt>
                <c:pt idx="19">
                  <c:v>0.34524804687499999</c:v>
                </c:pt>
                <c:pt idx="20">
                  <c:v>0.30731872558593748</c:v>
                </c:pt>
                <c:pt idx="21">
                  <c:v>0.32643542480468751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1D-4634-B890-DFD68D30926C}"/>
            </c:ext>
          </c:extLst>
        </c:ser>
        <c:ser>
          <c:idx val="4"/>
          <c:order val="4"/>
          <c:tx>
            <c:strRef>
              <c:f>Energia!$L$311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Energia!$L$312:$L$333</c:f>
              <c:numCache>
                <c:formatCode>General</c:formatCode>
                <c:ptCount val="22"/>
                <c:pt idx="0">
                  <c:v>0.12187086587524415</c:v>
                </c:pt>
                <c:pt idx="1">
                  <c:v>0.12297488513183595</c:v>
                </c:pt>
                <c:pt idx="2">
                  <c:v>0.12408995495605468</c:v>
                </c:pt>
                <c:pt idx="3">
                  <c:v>0.12301774411010744</c:v>
                </c:pt>
                <c:pt idx="4">
                  <c:v>0.2051095285949707</c:v>
                </c:pt>
                <c:pt idx="5">
                  <c:v>0.35160929452514644</c:v>
                </c:pt>
                <c:pt idx="6">
                  <c:v>0.34616766381835939</c:v>
                </c:pt>
                <c:pt idx="7">
                  <c:v>0.36687151965332032</c:v>
                </c:pt>
                <c:pt idx="8">
                  <c:v>0.2726500260009766</c:v>
                </c:pt>
                <c:pt idx="9">
                  <c:v>0.25247625994873046</c:v>
                </c:pt>
                <c:pt idx="10">
                  <c:v>0.41974188629150394</c:v>
                </c:pt>
                <c:pt idx="11">
                  <c:v>0.37574201705932619</c:v>
                </c:pt>
                <c:pt idx="12">
                  <c:v>0.50990488412475576</c:v>
                </c:pt>
                <c:pt idx="13">
                  <c:v>0.53307154995727535</c:v>
                </c:pt>
                <c:pt idx="14">
                  <c:v>0.45444660610961918</c:v>
                </c:pt>
                <c:pt idx="15">
                  <c:v>0.56714146978759761</c:v>
                </c:pt>
                <c:pt idx="16">
                  <c:v>0.43811523410034175</c:v>
                </c:pt>
                <c:pt idx="17">
                  <c:v>0.46979591098022455</c:v>
                </c:pt>
                <c:pt idx="18">
                  <c:v>0.54382612811279296</c:v>
                </c:pt>
                <c:pt idx="19">
                  <c:v>0.52059942086791988</c:v>
                </c:pt>
                <c:pt idx="20">
                  <c:v>0.46169804348754878</c:v>
                </c:pt>
                <c:pt idx="21">
                  <c:v>0.47811159127807618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1D-4634-B890-DFD68D309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Energia!$H$339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Energia!$H$340:$H$361</c:f>
              <c:numCache>
                <c:formatCode>General</c:formatCode>
                <c:ptCount val="22"/>
                <c:pt idx="0">
                  <c:v>5.191175537109375E-2</c:v>
                </c:pt>
                <c:pt idx="1">
                  <c:v>3.6793972778320312E-2</c:v>
                </c:pt>
                <c:pt idx="2">
                  <c:v>4.6136151123046878E-2</c:v>
                </c:pt>
                <c:pt idx="3">
                  <c:v>6.3213006591796878E-2</c:v>
                </c:pt>
                <c:pt idx="4">
                  <c:v>4.3376751708984376E-2</c:v>
                </c:pt>
                <c:pt idx="5">
                  <c:v>5.1630276489257818E-2</c:v>
                </c:pt>
                <c:pt idx="6">
                  <c:v>4.9404931640625004E-2</c:v>
                </c:pt>
                <c:pt idx="7">
                  <c:v>6.1752136230468754E-2</c:v>
                </c:pt>
                <c:pt idx="8">
                  <c:v>5.3145529174804695E-2</c:v>
                </c:pt>
                <c:pt idx="9">
                  <c:v>5.481285095214844E-2</c:v>
                </c:pt>
                <c:pt idx="10">
                  <c:v>5.7597225952148438E-2</c:v>
                </c:pt>
                <c:pt idx="11">
                  <c:v>5.602154846191406E-2</c:v>
                </c:pt>
                <c:pt idx="12">
                  <c:v>5.6095669555664064E-2</c:v>
                </c:pt>
                <c:pt idx="13">
                  <c:v>5.6903549194335941E-2</c:v>
                </c:pt>
                <c:pt idx="14">
                  <c:v>5.5483566284179692E-2</c:v>
                </c:pt>
                <c:pt idx="15">
                  <c:v>6.9731936645507822E-2</c:v>
                </c:pt>
                <c:pt idx="16">
                  <c:v>5.834417724609376E-2</c:v>
                </c:pt>
                <c:pt idx="17">
                  <c:v>5.9528906249999999E-2</c:v>
                </c:pt>
                <c:pt idx="18">
                  <c:v>6.0262966918945317E-2</c:v>
                </c:pt>
                <c:pt idx="19">
                  <c:v>5.5677731323242184E-2</c:v>
                </c:pt>
                <c:pt idx="20">
                  <c:v>5.7808410644531252E-2</c:v>
                </c:pt>
                <c:pt idx="21">
                  <c:v>5.6484402465820316E-2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1-420B-AB83-CF74FD42F901}"/>
            </c:ext>
          </c:extLst>
        </c:ser>
        <c:ser>
          <c:idx val="1"/>
          <c:order val="1"/>
          <c:tx>
            <c:strRef>
              <c:f>Energia!$I$339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Energia!$I$340:$I$361</c:f>
              <c:numCache>
                <c:formatCode>General</c:formatCode>
                <c:ptCount val="22"/>
                <c:pt idx="0">
                  <c:v>3.1266852111816405E-3</c:v>
                </c:pt>
                <c:pt idx="1">
                  <c:v>3.1769435424804692E-3</c:v>
                </c:pt>
                <c:pt idx="2">
                  <c:v>3.1458428955078123E-3</c:v>
                </c:pt>
                <c:pt idx="3">
                  <c:v>3.089100311279297E-3</c:v>
                </c:pt>
                <c:pt idx="4">
                  <c:v>3.1551436157226565E-3</c:v>
                </c:pt>
                <c:pt idx="5">
                  <c:v>3.1277711791992189E-3</c:v>
                </c:pt>
                <c:pt idx="6">
                  <c:v>3.134555206298829E-3</c:v>
                </c:pt>
                <c:pt idx="7">
                  <c:v>3.0940339965820312E-3</c:v>
                </c:pt>
                <c:pt idx="8">
                  <c:v>3.1225588684082035E-3</c:v>
                </c:pt>
                <c:pt idx="9">
                  <c:v>3.1165278015136719E-3</c:v>
                </c:pt>
                <c:pt idx="10">
                  <c:v>3.1071878051757806E-3</c:v>
                </c:pt>
                <c:pt idx="11">
                  <c:v>3.1124971313476564E-3</c:v>
                </c:pt>
                <c:pt idx="12">
                  <c:v>3.1126498718261719E-3</c:v>
                </c:pt>
                <c:pt idx="13">
                  <c:v>3.1094302368164062E-3</c:v>
                </c:pt>
                <c:pt idx="14">
                  <c:v>3.1147227783203122E-3</c:v>
                </c:pt>
                <c:pt idx="15">
                  <c:v>3.0672681579589846E-3</c:v>
                </c:pt>
                <c:pt idx="16">
                  <c:v>3.1052478332519533E-3</c:v>
                </c:pt>
                <c:pt idx="17">
                  <c:v>3.1012436828613283E-3</c:v>
                </c:pt>
                <c:pt idx="18">
                  <c:v>3.0987555236816409E-3</c:v>
                </c:pt>
                <c:pt idx="19">
                  <c:v>3.1140648193359378E-3</c:v>
                </c:pt>
                <c:pt idx="20">
                  <c:v>3.1070155944824215E-3</c:v>
                </c:pt>
                <c:pt idx="21">
                  <c:v>3.1114927368164065E-3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1-420B-AB83-CF74FD42F901}"/>
            </c:ext>
          </c:extLst>
        </c:ser>
        <c:ser>
          <c:idx val="2"/>
          <c:order val="2"/>
          <c:tx>
            <c:strRef>
              <c:f>Energia!$J$339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Energia!$J$340:$J$361</c:f>
              <c:numCache>
                <c:formatCode>General</c:formatCode>
                <c:ptCount val="22"/>
                <c:pt idx="0">
                  <c:v>0.41919726562499998</c:v>
                </c:pt>
                <c:pt idx="1">
                  <c:v>1.0067871093749998E-2</c:v>
                </c:pt>
                <c:pt idx="2">
                  <c:v>0.39361340332031247</c:v>
                </c:pt>
                <c:pt idx="3">
                  <c:v>0.74213378906249994</c:v>
                </c:pt>
                <c:pt idx="4">
                  <c:v>7.0979553222656241E-2</c:v>
                </c:pt>
                <c:pt idx="5">
                  <c:v>0.21695837402343746</c:v>
                </c:pt>
                <c:pt idx="6">
                  <c:v>0.20199462890625</c:v>
                </c:pt>
                <c:pt idx="7">
                  <c:v>0.53830187988281253</c:v>
                </c:pt>
                <c:pt idx="8">
                  <c:v>7.8461425781249997E-2</c:v>
                </c:pt>
                <c:pt idx="9">
                  <c:v>7.3321289062499989E-2</c:v>
                </c:pt>
                <c:pt idx="10">
                  <c:v>8.7286743164062486E-2</c:v>
                </c:pt>
                <c:pt idx="11">
                  <c:v>7.3523071289062492E-2</c:v>
                </c:pt>
                <c:pt idx="12">
                  <c:v>7.7813598632812495E-2</c:v>
                </c:pt>
                <c:pt idx="13">
                  <c:v>5.6695495605468736E-2</c:v>
                </c:pt>
                <c:pt idx="14">
                  <c:v>6.5648254394531244E-2</c:v>
                </c:pt>
                <c:pt idx="15">
                  <c:v>0.25787768554687501</c:v>
                </c:pt>
                <c:pt idx="16">
                  <c:v>7.5031127929687497E-2</c:v>
                </c:pt>
                <c:pt idx="17">
                  <c:v>0.14144403076171874</c:v>
                </c:pt>
                <c:pt idx="18">
                  <c:v>9.4949157714843746E-2</c:v>
                </c:pt>
                <c:pt idx="19">
                  <c:v>7.0124633789062488E-2</c:v>
                </c:pt>
                <c:pt idx="20">
                  <c:v>8.2900634765624981E-2</c:v>
                </c:pt>
                <c:pt idx="21">
                  <c:v>7.5126708984374999E-2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F1-420B-AB83-CF74FD42F901}"/>
            </c:ext>
          </c:extLst>
        </c:ser>
        <c:ser>
          <c:idx val="3"/>
          <c:order val="3"/>
          <c:tx>
            <c:strRef>
              <c:f>Energia!$K$339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Energia!$K$340:$K$361</c:f>
              <c:numCache>
                <c:formatCode>General</c:formatCode>
                <c:ptCount val="22"/>
                <c:pt idx="0">
                  <c:v>0.42426220703125</c:v>
                </c:pt>
                <c:pt idx="1">
                  <c:v>0.10403454589843751</c:v>
                </c:pt>
                <c:pt idx="2">
                  <c:v>0.28952734375</c:v>
                </c:pt>
                <c:pt idx="3">
                  <c:v>0.60373657226562494</c:v>
                </c:pt>
                <c:pt idx="4">
                  <c:v>0.22689318847656248</c:v>
                </c:pt>
                <c:pt idx="5">
                  <c:v>0.23233789062500004</c:v>
                </c:pt>
                <c:pt idx="6">
                  <c:v>0.2133990478515625</c:v>
                </c:pt>
                <c:pt idx="7">
                  <c:v>0.395059326171875</c:v>
                </c:pt>
                <c:pt idx="8">
                  <c:v>0.20682983398437499</c:v>
                </c:pt>
                <c:pt idx="9">
                  <c:v>0.2247818603515625</c:v>
                </c:pt>
                <c:pt idx="10">
                  <c:v>0.31147253417968751</c:v>
                </c:pt>
                <c:pt idx="11">
                  <c:v>0.27722082519531255</c:v>
                </c:pt>
                <c:pt idx="12">
                  <c:v>0.2908526611328125</c:v>
                </c:pt>
                <c:pt idx="13">
                  <c:v>0.30394519042968754</c:v>
                </c:pt>
                <c:pt idx="14">
                  <c:v>0.26704858398437509</c:v>
                </c:pt>
                <c:pt idx="15">
                  <c:v>0.45547888183593749</c:v>
                </c:pt>
                <c:pt idx="16">
                  <c:v>0.28884460449218746</c:v>
                </c:pt>
                <c:pt idx="17">
                  <c:v>0.31256262207031249</c:v>
                </c:pt>
                <c:pt idx="18">
                  <c:v>0.38406091308593754</c:v>
                </c:pt>
                <c:pt idx="19">
                  <c:v>0.30253955078125006</c:v>
                </c:pt>
                <c:pt idx="20">
                  <c:v>0.325592041015625</c:v>
                </c:pt>
                <c:pt idx="21">
                  <c:v>0.29423193359374999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F1-420B-AB83-CF74FD42F901}"/>
            </c:ext>
          </c:extLst>
        </c:ser>
        <c:ser>
          <c:idx val="4"/>
          <c:order val="4"/>
          <c:tx>
            <c:strRef>
              <c:f>Energia!$L$339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Energia!$L$340:$L$361</c:f>
              <c:numCache>
                <c:formatCode>General</c:formatCode>
                <c:ptCount val="22"/>
                <c:pt idx="0">
                  <c:v>0.89849791323852535</c:v>
                </c:pt>
                <c:pt idx="1">
                  <c:v>0.15407333331298828</c:v>
                </c:pt>
                <c:pt idx="2">
                  <c:v>0.73242274108886718</c:v>
                </c:pt>
                <c:pt idx="3">
                  <c:v>1.4121724682312009</c:v>
                </c:pt>
                <c:pt idx="4">
                  <c:v>0.34440463702392576</c:v>
                </c:pt>
                <c:pt idx="5">
                  <c:v>0.50405431231689457</c:v>
                </c:pt>
                <c:pt idx="6">
                  <c:v>0.46793316360473636</c:v>
                </c:pt>
                <c:pt idx="7">
                  <c:v>0.99820737628173828</c:v>
                </c:pt>
                <c:pt idx="8">
                  <c:v>0.3415593478088379</c:v>
                </c:pt>
                <c:pt idx="9">
                  <c:v>0.35603252816772457</c:v>
                </c:pt>
                <c:pt idx="10">
                  <c:v>0.45946369110107421</c:v>
                </c:pt>
                <c:pt idx="11">
                  <c:v>0.40987794207763673</c:v>
                </c:pt>
                <c:pt idx="12">
                  <c:v>0.42787457919311522</c:v>
                </c:pt>
                <c:pt idx="13">
                  <c:v>0.42065366546630861</c:v>
                </c:pt>
                <c:pt idx="14">
                  <c:v>0.39129512744140632</c:v>
                </c:pt>
                <c:pt idx="15">
                  <c:v>0.7861557721862793</c:v>
                </c:pt>
                <c:pt idx="16">
                  <c:v>0.42532515750122069</c:v>
                </c:pt>
                <c:pt idx="17">
                  <c:v>0.51663680276489254</c:v>
                </c:pt>
                <c:pt idx="18">
                  <c:v>0.54237179324340823</c:v>
                </c:pt>
                <c:pt idx="19">
                  <c:v>0.43145598071289065</c:v>
                </c:pt>
                <c:pt idx="20">
                  <c:v>0.46940810202026362</c:v>
                </c:pt>
                <c:pt idx="21">
                  <c:v>0.4289545377807617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F1-420B-AB83-CF74FD42F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Energia!$H$367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Energia!$H$368:$H$389</c:f>
              <c:numCache>
                <c:formatCode>General</c:formatCode>
                <c:ptCount val="22"/>
                <c:pt idx="0">
                  <c:v>5.5130786132812491E-2</c:v>
                </c:pt>
                <c:pt idx="1">
                  <c:v>3.4663494873046874E-2</c:v>
                </c:pt>
                <c:pt idx="2">
                  <c:v>3.2281045532226556E-2</c:v>
                </c:pt>
                <c:pt idx="3">
                  <c:v>4.1053317260742191E-2</c:v>
                </c:pt>
                <c:pt idx="4">
                  <c:v>4.4252810668945319E-2</c:v>
                </c:pt>
                <c:pt idx="5">
                  <c:v>4.6872830200195316E-2</c:v>
                </c:pt>
                <c:pt idx="6">
                  <c:v>4.8983871459960943E-2</c:v>
                </c:pt>
                <c:pt idx="7">
                  <c:v>4.5476412963867195E-2</c:v>
                </c:pt>
                <c:pt idx="8">
                  <c:v>6.3385519409179691E-2</c:v>
                </c:pt>
                <c:pt idx="9">
                  <c:v>5.339609069824218E-2</c:v>
                </c:pt>
                <c:pt idx="10">
                  <c:v>5.5670782470703131E-2</c:v>
                </c:pt>
                <c:pt idx="11">
                  <c:v>5.5776425170898446E-2</c:v>
                </c:pt>
                <c:pt idx="12">
                  <c:v>5.7202349853515626E-2</c:v>
                </c:pt>
                <c:pt idx="13">
                  <c:v>5.909596252441407E-2</c:v>
                </c:pt>
                <c:pt idx="14">
                  <c:v>5.9666070556640624E-2</c:v>
                </c:pt>
                <c:pt idx="15">
                  <c:v>6.069369506835938E-2</c:v>
                </c:pt>
                <c:pt idx="16">
                  <c:v>5.8695346069335935E-2</c:v>
                </c:pt>
                <c:pt idx="17">
                  <c:v>5.9053765869140629E-2</c:v>
                </c:pt>
                <c:pt idx="18">
                  <c:v>5.7548281860351574E-2</c:v>
                </c:pt>
                <c:pt idx="19">
                  <c:v>6.2830517578124995E-2</c:v>
                </c:pt>
                <c:pt idx="20">
                  <c:v>5.8680743408203118E-2</c:v>
                </c:pt>
                <c:pt idx="21">
                  <c:v>6.1238827514648445E-2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2EB-82A7-29B7EE7FD268}"/>
            </c:ext>
          </c:extLst>
        </c:ser>
        <c:ser>
          <c:idx val="1"/>
          <c:order val="1"/>
          <c:tx>
            <c:strRef>
              <c:f>Energia!$I$367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Energia!$I$368:$I$389</c:f>
              <c:numCache>
                <c:formatCode>General</c:formatCode>
                <c:ptCount val="22"/>
                <c:pt idx="0">
                  <c:v>3.1160386962890631E-3</c:v>
                </c:pt>
                <c:pt idx="1">
                  <c:v>3.1841827697753908E-3</c:v>
                </c:pt>
                <c:pt idx="2">
                  <c:v>3.1916036071777346E-3</c:v>
                </c:pt>
                <c:pt idx="3">
                  <c:v>3.1630223388671875E-3</c:v>
                </c:pt>
                <c:pt idx="4">
                  <c:v>3.1516158142089845E-3</c:v>
                </c:pt>
                <c:pt idx="5">
                  <c:v>3.1428955078125005E-3</c:v>
                </c:pt>
                <c:pt idx="6">
                  <c:v>3.1365166625976562E-3</c:v>
                </c:pt>
                <c:pt idx="7">
                  <c:v>3.1475603027343747E-3</c:v>
                </c:pt>
                <c:pt idx="8">
                  <c:v>3.0878699951171883E-3</c:v>
                </c:pt>
                <c:pt idx="9">
                  <c:v>3.1216189270019535E-3</c:v>
                </c:pt>
                <c:pt idx="10">
                  <c:v>3.1142101745605471E-3</c:v>
                </c:pt>
                <c:pt idx="11">
                  <c:v>3.1138123779296876E-3</c:v>
                </c:pt>
                <c:pt idx="12">
                  <c:v>3.1091281127929682E-3</c:v>
                </c:pt>
                <c:pt idx="13">
                  <c:v>3.1026968994140622E-3</c:v>
                </c:pt>
                <c:pt idx="14">
                  <c:v>3.1008254089355471E-3</c:v>
                </c:pt>
                <c:pt idx="15">
                  <c:v>3.0974842529296878E-3</c:v>
                </c:pt>
                <c:pt idx="16">
                  <c:v>3.1040551147460938E-3</c:v>
                </c:pt>
                <c:pt idx="17">
                  <c:v>3.1029795532226561E-3</c:v>
                </c:pt>
                <c:pt idx="18">
                  <c:v>3.1078813476562504E-3</c:v>
                </c:pt>
                <c:pt idx="19">
                  <c:v>3.0897915039062502E-3</c:v>
                </c:pt>
                <c:pt idx="20">
                  <c:v>3.104195770263672E-3</c:v>
                </c:pt>
                <c:pt idx="21">
                  <c:v>3.0956604309082033E-3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5-42EB-82A7-29B7EE7FD268}"/>
            </c:ext>
          </c:extLst>
        </c:ser>
        <c:ser>
          <c:idx val="2"/>
          <c:order val="2"/>
          <c:tx>
            <c:strRef>
              <c:f>Energia!$J$367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Energia!$J$368:$J$389</c:f>
              <c:numCache>
                <c:formatCode>General</c:formatCode>
                <c:ptCount val="22"/>
                <c:pt idx="0">
                  <c:v>0.56202191162109361</c:v>
                </c:pt>
                <c:pt idx="1">
                  <c:v>6.5717285156249999E-2</c:v>
                </c:pt>
                <c:pt idx="2">
                  <c:v>3.2375427246093748E-2</c:v>
                </c:pt>
                <c:pt idx="3">
                  <c:v>0.11065100097656248</c:v>
                </c:pt>
                <c:pt idx="4">
                  <c:v>0.14899493408203124</c:v>
                </c:pt>
                <c:pt idx="5">
                  <c:v>0.16621545410156249</c:v>
                </c:pt>
                <c:pt idx="6">
                  <c:v>8.4828186035156253E-2</c:v>
                </c:pt>
                <c:pt idx="7">
                  <c:v>1.0094421386718748E-2</c:v>
                </c:pt>
                <c:pt idx="8">
                  <c:v>0.44899731445312496</c:v>
                </c:pt>
                <c:pt idx="9">
                  <c:v>8.4021057128906229E-2</c:v>
                </c:pt>
                <c:pt idx="10">
                  <c:v>7.2944274902343731E-2</c:v>
                </c:pt>
                <c:pt idx="11">
                  <c:v>5.3504150390624991E-2</c:v>
                </c:pt>
                <c:pt idx="12">
                  <c:v>7.6082519531250004E-2</c:v>
                </c:pt>
                <c:pt idx="13">
                  <c:v>0.11138909912109374</c:v>
                </c:pt>
                <c:pt idx="14">
                  <c:v>8.1445678710937483E-2</c:v>
                </c:pt>
                <c:pt idx="15">
                  <c:v>0.11452203369140625</c:v>
                </c:pt>
                <c:pt idx="16">
                  <c:v>8.3282958984375002E-2</c:v>
                </c:pt>
                <c:pt idx="17">
                  <c:v>9.3483581542968749E-2</c:v>
                </c:pt>
                <c:pt idx="18">
                  <c:v>8.2146606445312492E-2</c:v>
                </c:pt>
                <c:pt idx="19">
                  <c:v>0.12028875732421875</c:v>
                </c:pt>
                <c:pt idx="20">
                  <c:v>8.7844299316406235E-2</c:v>
                </c:pt>
                <c:pt idx="21">
                  <c:v>9.0334716796874992E-2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5-42EB-82A7-29B7EE7FD268}"/>
            </c:ext>
          </c:extLst>
        </c:ser>
        <c:ser>
          <c:idx val="3"/>
          <c:order val="3"/>
          <c:tx>
            <c:strRef>
              <c:f>Energia!$K$367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Energia!$K$368:$K$389</c:f>
              <c:numCache>
                <c:formatCode>General</c:formatCode>
                <c:ptCount val="22"/>
                <c:pt idx="0">
                  <c:v>0.50319604492187497</c:v>
                </c:pt>
                <c:pt idx="1">
                  <c:v>0.1079588623046875</c:v>
                </c:pt>
                <c:pt idx="2">
                  <c:v>0.13475207519531249</c:v>
                </c:pt>
                <c:pt idx="3">
                  <c:v>0.1513271484375</c:v>
                </c:pt>
                <c:pt idx="4">
                  <c:v>0.16607775878906247</c:v>
                </c:pt>
                <c:pt idx="5">
                  <c:v>0.17580822753906253</c:v>
                </c:pt>
                <c:pt idx="6">
                  <c:v>0.13265795898437499</c:v>
                </c:pt>
                <c:pt idx="7">
                  <c:v>0.1085440673828125</c:v>
                </c:pt>
                <c:pt idx="8">
                  <c:v>0.35093371582031252</c:v>
                </c:pt>
                <c:pt idx="9">
                  <c:v>0.13788464355468752</c:v>
                </c:pt>
                <c:pt idx="10">
                  <c:v>0.27377844238281251</c:v>
                </c:pt>
                <c:pt idx="11">
                  <c:v>0.23957836914062502</c:v>
                </c:pt>
                <c:pt idx="12">
                  <c:v>0.27953295898437497</c:v>
                </c:pt>
                <c:pt idx="13">
                  <c:v>0.32288977050781242</c:v>
                </c:pt>
                <c:pt idx="14">
                  <c:v>0.28638903808593752</c:v>
                </c:pt>
                <c:pt idx="15">
                  <c:v>0.32295288085937496</c:v>
                </c:pt>
                <c:pt idx="16">
                  <c:v>0.26958447265625002</c:v>
                </c:pt>
                <c:pt idx="17">
                  <c:v>0.27866662597656255</c:v>
                </c:pt>
                <c:pt idx="18">
                  <c:v>0.29298693847656249</c:v>
                </c:pt>
                <c:pt idx="19">
                  <c:v>0.3164697265625</c:v>
                </c:pt>
                <c:pt idx="20">
                  <c:v>0.28886755371093747</c:v>
                </c:pt>
                <c:pt idx="21">
                  <c:v>0.32345202636718751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5-42EB-82A7-29B7EE7FD268}"/>
            </c:ext>
          </c:extLst>
        </c:ser>
        <c:ser>
          <c:idx val="4"/>
          <c:order val="4"/>
          <c:tx>
            <c:strRef>
              <c:f>Energia!$L$367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Energia!$L$368:$L$389</c:f>
              <c:numCache>
                <c:formatCode>General</c:formatCode>
                <c:ptCount val="22"/>
                <c:pt idx="0">
                  <c:v>1.1234647813720702</c:v>
                </c:pt>
                <c:pt idx="1">
                  <c:v>0.21152382510375978</c:v>
                </c:pt>
                <c:pt idx="2">
                  <c:v>0.20260015158081052</c:v>
                </c:pt>
                <c:pt idx="3">
                  <c:v>0.30619448901367186</c:v>
                </c:pt>
                <c:pt idx="4">
                  <c:v>0.36247711935424798</c:v>
                </c:pt>
                <c:pt idx="5">
                  <c:v>0.39203940734863285</c:v>
                </c:pt>
                <c:pt idx="6">
                  <c:v>0.26960653314208982</c:v>
                </c:pt>
                <c:pt idx="7">
                  <c:v>0.16726246203613282</c:v>
                </c:pt>
                <c:pt idx="8">
                  <c:v>0.86640441967773441</c:v>
                </c:pt>
                <c:pt idx="9">
                  <c:v>0.27842341030883788</c:v>
                </c:pt>
                <c:pt idx="10">
                  <c:v>0.40550770993041996</c:v>
                </c:pt>
                <c:pt idx="11">
                  <c:v>0.35197275708007814</c:v>
                </c:pt>
                <c:pt idx="12">
                  <c:v>0.41592695648193356</c:v>
                </c:pt>
                <c:pt idx="13">
                  <c:v>0.49647752905273429</c:v>
                </c:pt>
                <c:pt idx="14">
                  <c:v>0.43060161276245118</c:v>
                </c:pt>
                <c:pt idx="15">
                  <c:v>0.50126609387207033</c:v>
                </c:pt>
                <c:pt idx="16">
                  <c:v>0.41466683282470707</c:v>
                </c:pt>
                <c:pt idx="17">
                  <c:v>0.43430695294189459</c:v>
                </c:pt>
                <c:pt idx="18">
                  <c:v>0.43578970812988282</c:v>
                </c:pt>
                <c:pt idx="19">
                  <c:v>0.50267879296874995</c:v>
                </c:pt>
                <c:pt idx="20">
                  <c:v>0.4384967922058105</c:v>
                </c:pt>
                <c:pt idx="21">
                  <c:v>0.47812123110961913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55-42EB-82A7-29B7EE7FD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Energia!$H$395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Energia!$H$396:$H$417</c:f>
              <c:numCache>
                <c:formatCode>General</c:formatCode>
                <c:ptCount val="22"/>
                <c:pt idx="0">
                  <c:v>4.6706762695312501E-2</c:v>
                </c:pt>
                <c:pt idx="1">
                  <c:v>3.41690185546875E-2</c:v>
                </c:pt>
                <c:pt idx="2">
                  <c:v>4.6071194458007815E-2</c:v>
                </c:pt>
                <c:pt idx="3">
                  <c:v>5.3507977294921884E-2</c:v>
                </c:pt>
                <c:pt idx="4">
                  <c:v>3.8917501831054691E-2</c:v>
                </c:pt>
                <c:pt idx="5">
                  <c:v>4.8085858154296883E-2</c:v>
                </c:pt>
                <c:pt idx="6">
                  <c:v>4.8248803710937496E-2</c:v>
                </c:pt>
                <c:pt idx="7">
                  <c:v>5.9264447021484382E-2</c:v>
                </c:pt>
                <c:pt idx="8">
                  <c:v>4.5181842041015635E-2</c:v>
                </c:pt>
                <c:pt idx="9">
                  <c:v>5.2414892578124997E-2</c:v>
                </c:pt>
                <c:pt idx="10">
                  <c:v>5.8055145263671878E-2</c:v>
                </c:pt>
                <c:pt idx="11">
                  <c:v>5.6280770874023438E-2</c:v>
                </c:pt>
                <c:pt idx="12">
                  <c:v>5.8432397460937494E-2</c:v>
                </c:pt>
                <c:pt idx="13">
                  <c:v>5.677232666015624E-2</c:v>
                </c:pt>
                <c:pt idx="14">
                  <c:v>5.9673321533203122E-2</c:v>
                </c:pt>
                <c:pt idx="15">
                  <c:v>5.8416787719726561E-2</c:v>
                </c:pt>
                <c:pt idx="16">
                  <c:v>5.9952182006835934E-2</c:v>
                </c:pt>
                <c:pt idx="17">
                  <c:v>5.7363986206054679E-2</c:v>
                </c:pt>
                <c:pt idx="18">
                  <c:v>6.2892251586914055E-2</c:v>
                </c:pt>
                <c:pt idx="19">
                  <c:v>5.7380099487304694E-2</c:v>
                </c:pt>
                <c:pt idx="20">
                  <c:v>6.0632565307617188E-2</c:v>
                </c:pt>
                <c:pt idx="21">
                  <c:v>6.0001931762695311E-2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F-4620-9D24-B007AD0C3207}"/>
            </c:ext>
          </c:extLst>
        </c:ser>
        <c:ser>
          <c:idx val="1"/>
          <c:order val="1"/>
          <c:tx>
            <c:strRef>
              <c:f>Energia!$I$395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Energia!$I$396:$I$417</c:f>
              <c:numCache>
                <c:formatCode>General</c:formatCode>
                <c:ptCount val="22"/>
                <c:pt idx="0">
                  <c:v>3.1425373229980466E-3</c:v>
                </c:pt>
                <c:pt idx="1">
                  <c:v>3.185861236572266E-3</c:v>
                </c:pt>
                <c:pt idx="2">
                  <c:v>3.146287017822266E-3</c:v>
                </c:pt>
                <c:pt idx="3">
                  <c:v>3.1214735717773434E-3</c:v>
                </c:pt>
                <c:pt idx="4">
                  <c:v>3.1699124450683598E-3</c:v>
                </c:pt>
                <c:pt idx="5">
                  <c:v>3.1389302978515623E-3</c:v>
                </c:pt>
                <c:pt idx="6">
                  <c:v>3.1389618530273436E-3</c:v>
                </c:pt>
                <c:pt idx="7">
                  <c:v>3.1016555786132819E-3</c:v>
                </c:pt>
                <c:pt idx="8">
                  <c:v>3.1492021789550784E-3</c:v>
                </c:pt>
                <c:pt idx="9">
                  <c:v>3.1250446777343756E-3</c:v>
                </c:pt>
                <c:pt idx="10">
                  <c:v>3.1061961669921877E-3</c:v>
                </c:pt>
                <c:pt idx="11">
                  <c:v>3.1121678161621096E-3</c:v>
                </c:pt>
                <c:pt idx="12">
                  <c:v>3.1049265747070316E-3</c:v>
                </c:pt>
                <c:pt idx="13">
                  <c:v>3.1105732727050783E-3</c:v>
                </c:pt>
                <c:pt idx="14">
                  <c:v>3.1007844543457031E-3</c:v>
                </c:pt>
                <c:pt idx="15">
                  <c:v>3.1050692443847661E-3</c:v>
                </c:pt>
                <c:pt idx="16">
                  <c:v>3.0999227294921873E-3</c:v>
                </c:pt>
                <c:pt idx="17">
                  <c:v>3.1085695190429686E-3</c:v>
                </c:pt>
                <c:pt idx="18">
                  <c:v>3.0901033630371098E-3</c:v>
                </c:pt>
                <c:pt idx="19">
                  <c:v>3.1085037231445311E-3</c:v>
                </c:pt>
                <c:pt idx="20">
                  <c:v>3.0977148742675777E-3</c:v>
                </c:pt>
                <c:pt idx="21">
                  <c:v>3.0991654052734373E-3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F-4620-9D24-B007AD0C3207}"/>
            </c:ext>
          </c:extLst>
        </c:ser>
        <c:ser>
          <c:idx val="2"/>
          <c:order val="2"/>
          <c:tx>
            <c:strRef>
              <c:f>Energia!$J$395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Energia!$J$396:$J$417</c:f>
              <c:numCache>
                <c:formatCode>General</c:formatCode>
                <c:ptCount val="22"/>
                <c:pt idx="0">
                  <c:v>0.38004089355468751</c:v>
                </c:pt>
                <c:pt idx="1">
                  <c:v>7.9077392578124989E-2</c:v>
                </c:pt>
                <c:pt idx="2">
                  <c:v>0.48746337890624986</c:v>
                </c:pt>
                <c:pt idx="3">
                  <c:v>0.6289392700195312</c:v>
                </c:pt>
                <c:pt idx="4">
                  <c:v>0.10452850341796875</c:v>
                </c:pt>
                <c:pt idx="5">
                  <c:v>0.15486785888671875</c:v>
                </c:pt>
                <c:pt idx="6">
                  <c:v>0.1996051025390625</c:v>
                </c:pt>
                <c:pt idx="7">
                  <c:v>0.46806042480468746</c:v>
                </c:pt>
                <c:pt idx="8">
                  <c:v>7.8201232910156238E-2</c:v>
                </c:pt>
                <c:pt idx="9">
                  <c:v>7.0352966308593751E-2</c:v>
                </c:pt>
                <c:pt idx="10">
                  <c:v>9.986627197265624E-2</c:v>
                </c:pt>
                <c:pt idx="11">
                  <c:v>6.8940490722656247E-2</c:v>
                </c:pt>
                <c:pt idx="12">
                  <c:v>8.9936462402343736E-2</c:v>
                </c:pt>
                <c:pt idx="13">
                  <c:v>8.4589233398437505E-2</c:v>
                </c:pt>
                <c:pt idx="14">
                  <c:v>8.2794433593749994E-2</c:v>
                </c:pt>
                <c:pt idx="15">
                  <c:v>9.6616516113281245E-2</c:v>
                </c:pt>
                <c:pt idx="16">
                  <c:v>8.8826660156249987E-2</c:v>
                </c:pt>
                <c:pt idx="17">
                  <c:v>7.8376464843749979E-2</c:v>
                </c:pt>
                <c:pt idx="18">
                  <c:v>0.12580059814453123</c:v>
                </c:pt>
                <c:pt idx="19">
                  <c:v>7.6066589355468742E-2</c:v>
                </c:pt>
                <c:pt idx="20">
                  <c:v>0.12692102050781248</c:v>
                </c:pt>
                <c:pt idx="21">
                  <c:v>0.14443359374999998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F-4620-9D24-B007AD0C3207}"/>
            </c:ext>
          </c:extLst>
        </c:ser>
        <c:ser>
          <c:idx val="3"/>
          <c:order val="3"/>
          <c:tx>
            <c:strRef>
              <c:f>Energia!$K$395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Energia!$K$396:$K$417</c:f>
              <c:numCache>
                <c:formatCode>General</c:formatCode>
                <c:ptCount val="22"/>
                <c:pt idx="0">
                  <c:v>0.4268956298828126</c:v>
                </c:pt>
                <c:pt idx="1">
                  <c:v>0.1544884033203125</c:v>
                </c:pt>
                <c:pt idx="2">
                  <c:v>0.32561499023437496</c:v>
                </c:pt>
                <c:pt idx="3">
                  <c:v>0.46030969238281255</c:v>
                </c:pt>
                <c:pt idx="4">
                  <c:v>0.19944592285156251</c:v>
                </c:pt>
                <c:pt idx="5">
                  <c:v>0.23459838867187502</c:v>
                </c:pt>
                <c:pt idx="6">
                  <c:v>0.25618212890624997</c:v>
                </c:pt>
                <c:pt idx="7">
                  <c:v>0.36720471191406256</c:v>
                </c:pt>
                <c:pt idx="8">
                  <c:v>0.12945080566406253</c:v>
                </c:pt>
                <c:pt idx="9">
                  <c:v>0.20791418457031252</c:v>
                </c:pt>
                <c:pt idx="10">
                  <c:v>0.29327380371093753</c:v>
                </c:pt>
                <c:pt idx="11">
                  <c:v>0.24229785156249997</c:v>
                </c:pt>
                <c:pt idx="12">
                  <c:v>0.29015844726562501</c:v>
                </c:pt>
                <c:pt idx="13">
                  <c:v>0.31185119628906249</c:v>
                </c:pt>
                <c:pt idx="14">
                  <c:v>0.29974548339843748</c:v>
                </c:pt>
                <c:pt idx="15">
                  <c:v>0.38119226074218754</c:v>
                </c:pt>
                <c:pt idx="16">
                  <c:v>0.30222399902343755</c:v>
                </c:pt>
                <c:pt idx="17">
                  <c:v>0.31450183105468749</c:v>
                </c:pt>
                <c:pt idx="18">
                  <c:v>0.34737658691406254</c:v>
                </c:pt>
                <c:pt idx="19">
                  <c:v>0.31143811035156249</c:v>
                </c:pt>
                <c:pt idx="20">
                  <c:v>0.29957910156250006</c:v>
                </c:pt>
                <c:pt idx="21">
                  <c:v>0.28093286132812506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F-4620-9D24-B007AD0C3207}"/>
            </c:ext>
          </c:extLst>
        </c:ser>
        <c:ser>
          <c:idx val="4"/>
          <c:order val="4"/>
          <c:tx>
            <c:strRef>
              <c:f>Energia!$L$395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Energia!$L$396:$L$417</c:f>
              <c:numCache>
                <c:formatCode>General</c:formatCode>
                <c:ptCount val="22"/>
                <c:pt idx="0">
                  <c:v>0.85678582345581067</c:v>
                </c:pt>
                <c:pt idx="1">
                  <c:v>0.27092067568969724</c:v>
                </c:pt>
                <c:pt idx="2">
                  <c:v>0.86229585061645486</c:v>
                </c:pt>
                <c:pt idx="3">
                  <c:v>1.1458784132690429</c:v>
                </c:pt>
                <c:pt idx="4">
                  <c:v>0.34606184054565431</c:v>
                </c:pt>
                <c:pt idx="5">
                  <c:v>0.44069103601074222</c:v>
                </c:pt>
                <c:pt idx="6">
                  <c:v>0.50717499700927737</c:v>
                </c:pt>
                <c:pt idx="7">
                  <c:v>0.8976312393188477</c:v>
                </c:pt>
                <c:pt idx="8">
                  <c:v>0.25598308279418946</c:v>
                </c:pt>
                <c:pt idx="9">
                  <c:v>0.33380708813476567</c:v>
                </c:pt>
                <c:pt idx="10">
                  <c:v>0.45430141711425787</c:v>
                </c:pt>
                <c:pt idx="11">
                  <c:v>0.37063128097534176</c:v>
                </c:pt>
                <c:pt idx="12">
                  <c:v>0.44163223370361326</c:v>
                </c:pt>
                <c:pt idx="13">
                  <c:v>0.45632332962036132</c:v>
                </c:pt>
                <c:pt idx="14">
                  <c:v>0.44531402297973632</c:v>
                </c:pt>
                <c:pt idx="15">
                  <c:v>0.53933063381958013</c:v>
                </c:pt>
                <c:pt idx="16">
                  <c:v>0.45410276391601567</c:v>
                </c:pt>
                <c:pt idx="17">
                  <c:v>0.45335085162353511</c:v>
                </c:pt>
                <c:pt idx="18">
                  <c:v>0.53915954000854494</c:v>
                </c:pt>
                <c:pt idx="19">
                  <c:v>0.44799330291748046</c:v>
                </c:pt>
                <c:pt idx="20">
                  <c:v>0.49023040225219733</c:v>
                </c:pt>
                <c:pt idx="21">
                  <c:v>0.48846755224609378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F-4620-9D24-B007AD0C3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Energia!$H$423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Energia!$H$424:$H$445</c:f>
              <c:numCache>
                <c:formatCode>General</c:formatCode>
                <c:ptCount val="22"/>
                <c:pt idx="0">
                  <c:v>4.601137390136719E-2</c:v>
                </c:pt>
                <c:pt idx="1">
                  <c:v>3.4541436767578128E-2</c:v>
                </c:pt>
                <c:pt idx="2">
                  <c:v>4.4526535034179693E-2</c:v>
                </c:pt>
                <c:pt idx="3">
                  <c:v>3.1751422119140622E-2</c:v>
                </c:pt>
                <c:pt idx="4">
                  <c:v>3.1735006713867191E-2</c:v>
                </c:pt>
                <c:pt idx="5">
                  <c:v>5.0516546630859374E-2</c:v>
                </c:pt>
                <c:pt idx="6">
                  <c:v>4.1831185913085933E-2</c:v>
                </c:pt>
                <c:pt idx="7">
                  <c:v>4.9085989379882816E-2</c:v>
                </c:pt>
                <c:pt idx="8">
                  <c:v>5.5025244140625006E-2</c:v>
                </c:pt>
                <c:pt idx="9">
                  <c:v>5.5288796997070309E-2</c:v>
                </c:pt>
                <c:pt idx="10">
                  <c:v>5.6108862304687507E-2</c:v>
                </c:pt>
                <c:pt idx="11">
                  <c:v>5.6537374877929689E-2</c:v>
                </c:pt>
                <c:pt idx="12">
                  <c:v>5.7167605590820306E-2</c:v>
                </c:pt>
                <c:pt idx="13">
                  <c:v>5.8862118530273441E-2</c:v>
                </c:pt>
                <c:pt idx="14">
                  <c:v>6.1703393554687506E-2</c:v>
                </c:pt>
                <c:pt idx="15">
                  <c:v>6.196734924316407E-2</c:v>
                </c:pt>
                <c:pt idx="16">
                  <c:v>5.8574295043945311E-2</c:v>
                </c:pt>
                <c:pt idx="17">
                  <c:v>6.0040704345703126E-2</c:v>
                </c:pt>
                <c:pt idx="18">
                  <c:v>5.8212249755859383E-2</c:v>
                </c:pt>
                <c:pt idx="19">
                  <c:v>5.9971820068359376E-2</c:v>
                </c:pt>
                <c:pt idx="20">
                  <c:v>5.7828350830078132E-2</c:v>
                </c:pt>
                <c:pt idx="21">
                  <c:v>6.0216943359375004E-2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D-47FA-9CD7-5D076E661464}"/>
            </c:ext>
          </c:extLst>
        </c:ser>
        <c:ser>
          <c:idx val="1"/>
          <c:order val="1"/>
          <c:tx>
            <c:strRef>
              <c:f>Energia!$I$423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Energia!$I$424:$I$445</c:f>
              <c:numCache>
                <c:formatCode>General</c:formatCode>
                <c:ptCount val="22"/>
                <c:pt idx="0">
                  <c:v>3.1458616943359375E-3</c:v>
                </c:pt>
                <c:pt idx="1">
                  <c:v>3.1841797485351567E-3</c:v>
                </c:pt>
                <c:pt idx="2">
                  <c:v>3.1513267822265629E-3</c:v>
                </c:pt>
                <c:pt idx="3">
                  <c:v>3.1938322753906254E-3</c:v>
                </c:pt>
                <c:pt idx="4">
                  <c:v>3.1938628234863277E-3</c:v>
                </c:pt>
                <c:pt idx="5">
                  <c:v>3.1314043884277348E-3</c:v>
                </c:pt>
                <c:pt idx="6">
                  <c:v>3.1603670043945315E-3</c:v>
                </c:pt>
                <c:pt idx="7">
                  <c:v>3.136188690185547E-3</c:v>
                </c:pt>
                <c:pt idx="8">
                  <c:v>3.1157550354003905E-3</c:v>
                </c:pt>
                <c:pt idx="9">
                  <c:v>3.1155777893066413E-3</c:v>
                </c:pt>
                <c:pt idx="10">
                  <c:v>3.1127478942871096E-3</c:v>
                </c:pt>
                <c:pt idx="11">
                  <c:v>3.1112631225585939E-3</c:v>
                </c:pt>
                <c:pt idx="12">
                  <c:v>3.1091663818359383E-3</c:v>
                </c:pt>
                <c:pt idx="13">
                  <c:v>3.1035391540527343E-3</c:v>
                </c:pt>
                <c:pt idx="14">
                  <c:v>3.0940074768066404E-3</c:v>
                </c:pt>
                <c:pt idx="15">
                  <c:v>3.0932619018554696E-3</c:v>
                </c:pt>
                <c:pt idx="16">
                  <c:v>3.1044663391113282E-3</c:v>
                </c:pt>
                <c:pt idx="17">
                  <c:v>3.0995846862792971E-3</c:v>
                </c:pt>
                <c:pt idx="18">
                  <c:v>3.1057167968750006E-3</c:v>
                </c:pt>
                <c:pt idx="19">
                  <c:v>3.0998438415527347E-3</c:v>
                </c:pt>
                <c:pt idx="20">
                  <c:v>3.1068480834960934E-3</c:v>
                </c:pt>
                <c:pt idx="21">
                  <c:v>3.0990435485839848E-3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D-47FA-9CD7-5D076E661464}"/>
            </c:ext>
          </c:extLst>
        </c:ser>
        <c:ser>
          <c:idx val="2"/>
          <c:order val="2"/>
          <c:tx>
            <c:strRef>
              <c:f>Energia!$J$423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Energia!$J$424:$J$445</c:f>
              <c:numCache>
                <c:formatCode>General</c:formatCode>
                <c:ptCount val="22"/>
                <c:pt idx="0">
                  <c:v>0.29470825195312494</c:v>
                </c:pt>
                <c:pt idx="1">
                  <c:v>1.0089111328125001E-2</c:v>
                </c:pt>
                <c:pt idx="2">
                  <c:v>0.37260150146484372</c:v>
                </c:pt>
                <c:pt idx="3">
                  <c:v>0</c:v>
                </c:pt>
                <c:pt idx="4">
                  <c:v>0</c:v>
                </c:pt>
                <c:pt idx="5">
                  <c:v>0.34095886230468753</c:v>
                </c:pt>
                <c:pt idx="6">
                  <c:v>7.7356933593749996E-2</c:v>
                </c:pt>
                <c:pt idx="7">
                  <c:v>0.10343994140625</c:v>
                </c:pt>
                <c:pt idx="8">
                  <c:v>0.16538708496093746</c:v>
                </c:pt>
                <c:pt idx="9">
                  <c:v>8.5401672363281236E-2</c:v>
                </c:pt>
                <c:pt idx="10">
                  <c:v>7.3666442871093751E-2</c:v>
                </c:pt>
                <c:pt idx="11">
                  <c:v>7.5280700683593743E-2</c:v>
                </c:pt>
                <c:pt idx="12">
                  <c:v>9.2002075195312505E-2</c:v>
                </c:pt>
                <c:pt idx="13">
                  <c:v>0.11688500976562498</c:v>
                </c:pt>
                <c:pt idx="14">
                  <c:v>0.10859600830078125</c:v>
                </c:pt>
                <c:pt idx="15">
                  <c:v>9.3149047851562486E-2</c:v>
                </c:pt>
                <c:pt idx="16">
                  <c:v>8.0590759277343743E-2</c:v>
                </c:pt>
                <c:pt idx="17">
                  <c:v>7.5418762207031254E-2</c:v>
                </c:pt>
                <c:pt idx="18">
                  <c:v>7.9454406738281247E-2</c:v>
                </c:pt>
                <c:pt idx="19">
                  <c:v>0.11339630126953122</c:v>
                </c:pt>
                <c:pt idx="20">
                  <c:v>8.5704345703125004E-2</c:v>
                </c:pt>
                <c:pt idx="21">
                  <c:v>9.4306640624999993E-2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4D-47FA-9CD7-5D076E661464}"/>
            </c:ext>
          </c:extLst>
        </c:ser>
        <c:ser>
          <c:idx val="3"/>
          <c:order val="3"/>
          <c:tx>
            <c:strRef>
              <c:f>Energia!$K$423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Energia!$K$424:$K$445</c:f>
              <c:numCache>
                <c:formatCode>General</c:formatCode>
                <c:ptCount val="22"/>
                <c:pt idx="0">
                  <c:v>0.39474951171874995</c:v>
                </c:pt>
                <c:pt idx="1">
                  <c:v>0.109593994140625</c:v>
                </c:pt>
                <c:pt idx="2">
                  <c:v>0.26800097656249999</c:v>
                </c:pt>
                <c:pt idx="3">
                  <c:v>9.7155517578125003E-2</c:v>
                </c:pt>
                <c:pt idx="4">
                  <c:v>9.7155517578125003E-2</c:v>
                </c:pt>
                <c:pt idx="5">
                  <c:v>0.31941296386718754</c:v>
                </c:pt>
                <c:pt idx="6">
                  <c:v>0.1467545166015625</c:v>
                </c:pt>
                <c:pt idx="7">
                  <c:v>0.21219995117187501</c:v>
                </c:pt>
                <c:pt idx="8">
                  <c:v>0.25033007812499997</c:v>
                </c:pt>
                <c:pt idx="9">
                  <c:v>0.20952636718749998</c:v>
                </c:pt>
                <c:pt idx="10">
                  <c:v>0.26895336914062506</c:v>
                </c:pt>
                <c:pt idx="11">
                  <c:v>0.24504602050781255</c:v>
                </c:pt>
                <c:pt idx="12">
                  <c:v>0.26934924316406245</c:v>
                </c:pt>
                <c:pt idx="13">
                  <c:v>0.28976831054687502</c:v>
                </c:pt>
                <c:pt idx="14">
                  <c:v>0.30979724121093749</c:v>
                </c:pt>
                <c:pt idx="15">
                  <c:v>0.37089953613281251</c:v>
                </c:pt>
                <c:pt idx="16">
                  <c:v>0.28331384277343752</c:v>
                </c:pt>
                <c:pt idx="17">
                  <c:v>0.28957324218750002</c:v>
                </c:pt>
                <c:pt idx="18">
                  <c:v>0.31459936523437498</c:v>
                </c:pt>
                <c:pt idx="19">
                  <c:v>0.28284338378906249</c:v>
                </c:pt>
                <c:pt idx="20">
                  <c:v>0.31971130371093748</c:v>
                </c:pt>
                <c:pt idx="21">
                  <c:v>0.29691699218750001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4D-47FA-9CD7-5D076E661464}"/>
            </c:ext>
          </c:extLst>
        </c:ser>
        <c:ser>
          <c:idx val="4"/>
          <c:order val="4"/>
          <c:tx>
            <c:strRef>
              <c:f>Energia!$L$423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Energia!$L$424:$L$445</c:f>
              <c:numCache>
                <c:formatCode>General</c:formatCode>
                <c:ptCount val="22"/>
                <c:pt idx="0">
                  <c:v>0.73861499926757801</c:v>
                </c:pt>
                <c:pt idx="1">
                  <c:v>0.15740872198486328</c:v>
                </c:pt>
                <c:pt idx="2">
                  <c:v>0.68828033984375003</c:v>
                </c:pt>
                <c:pt idx="3">
                  <c:v>0.13210077197265624</c:v>
                </c:pt>
                <c:pt idx="4">
                  <c:v>0.13208438711547851</c:v>
                </c:pt>
                <c:pt idx="5">
                  <c:v>0.71401977719116216</c:v>
                </c:pt>
                <c:pt idx="6">
                  <c:v>0.26910300311279295</c:v>
                </c:pt>
                <c:pt idx="7">
                  <c:v>0.36786207064819337</c:v>
                </c:pt>
                <c:pt idx="8">
                  <c:v>0.47385816226196281</c:v>
                </c:pt>
                <c:pt idx="9">
                  <c:v>0.35333241433715817</c:v>
                </c:pt>
                <c:pt idx="10">
                  <c:v>0.40184142221069341</c:v>
                </c:pt>
                <c:pt idx="11">
                  <c:v>0.37997535919189457</c:v>
                </c:pt>
                <c:pt idx="12">
                  <c:v>0.42162809033203119</c:v>
                </c:pt>
                <c:pt idx="13">
                  <c:v>0.46861897799682617</c:v>
                </c:pt>
                <c:pt idx="14">
                  <c:v>0.48319065054321286</c:v>
                </c:pt>
                <c:pt idx="15">
                  <c:v>0.52910919512939447</c:v>
                </c:pt>
                <c:pt idx="16">
                  <c:v>0.4255833634338379</c:v>
                </c:pt>
                <c:pt idx="17">
                  <c:v>0.42813229342651371</c:v>
                </c:pt>
                <c:pt idx="18">
                  <c:v>0.45537173852539059</c:v>
                </c:pt>
                <c:pt idx="19">
                  <c:v>0.45931134896850578</c:v>
                </c:pt>
                <c:pt idx="20">
                  <c:v>0.46635084832763674</c:v>
                </c:pt>
                <c:pt idx="21">
                  <c:v>0.45453961972045898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4D-47FA-9CD7-5D076E661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Energia!$H$451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Energia!$H$452:$H$473</c:f>
              <c:numCache>
                <c:formatCode>General</c:formatCode>
                <c:ptCount val="22"/>
                <c:pt idx="0">
                  <c:v>3.2209240722656254E-2</c:v>
                </c:pt>
                <c:pt idx="1">
                  <c:v>2.5776013183593752E-2</c:v>
                </c:pt>
                <c:pt idx="2">
                  <c:v>3.0465783691406248E-2</c:v>
                </c:pt>
                <c:pt idx="3">
                  <c:v>4.8526556396484379E-2</c:v>
                </c:pt>
                <c:pt idx="4">
                  <c:v>5.3409786987304697E-2</c:v>
                </c:pt>
                <c:pt idx="5">
                  <c:v>5.2359201049804689E-2</c:v>
                </c:pt>
                <c:pt idx="6">
                  <c:v>5.2200082397460941E-2</c:v>
                </c:pt>
                <c:pt idx="7">
                  <c:v>6.2933642578125018E-2</c:v>
                </c:pt>
                <c:pt idx="8">
                  <c:v>5.8340350341796875E-2</c:v>
                </c:pt>
                <c:pt idx="9">
                  <c:v>5.5309140014648449E-2</c:v>
                </c:pt>
                <c:pt idx="10">
                  <c:v>5.6930337524414058E-2</c:v>
                </c:pt>
                <c:pt idx="11">
                  <c:v>5.762643127441406E-2</c:v>
                </c:pt>
                <c:pt idx="12">
                  <c:v>5.543633422851562E-2</c:v>
                </c:pt>
                <c:pt idx="13">
                  <c:v>6.2235534667968759E-2</c:v>
                </c:pt>
                <c:pt idx="14">
                  <c:v>5.80343994140625E-2</c:v>
                </c:pt>
                <c:pt idx="15">
                  <c:v>6.2342788696289064E-2</c:v>
                </c:pt>
                <c:pt idx="16">
                  <c:v>5.8927276611328135E-2</c:v>
                </c:pt>
                <c:pt idx="17">
                  <c:v>6.480520019531251E-2</c:v>
                </c:pt>
                <c:pt idx="18">
                  <c:v>5.8568554687500003E-2</c:v>
                </c:pt>
                <c:pt idx="19">
                  <c:v>6.0362063598632811E-2</c:v>
                </c:pt>
                <c:pt idx="20">
                  <c:v>5.7530657958984384E-2</c:v>
                </c:pt>
                <c:pt idx="21">
                  <c:v>6.5742086791992185E-2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4-4ED3-A0D3-387835BF27BB}"/>
            </c:ext>
          </c:extLst>
        </c:ser>
        <c:ser>
          <c:idx val="1"/>
          <c:order val="1"/>
          <c:tx>
            <c:strRef>
              <c:f>Energia!$I$451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Energia!$I$452:$I$473</c:f>
              <c:numCache>
                <c:formatCode>General</c:formatCode>
                <c:ptCount val="22"/>
                <c:pt idx="0">
                  <c:v>3.1923186340332031E-3</c:v>
                </c:pt>
                <c:pt idx="1">
                  <c:v>3.2137533264160159E-3</c:v>
                </c:pt>
                <c:pt idx="2">
                  <c:v>3.1980113220214847E-3</c:v>
                </c:pt>
                <c:pt idx="3">
                  <c:v>3.1380954284667972E-3</c:v>
                </c:pt>
                <c:pt idx="4">
                  <c:v>3.1218015441894531E-3</c:v>
                </c:pt>
                <c:pt idx="5">
                  <c:v>3.1253451232910157E-3</c:v>
                </c:pt>
                <c:pt idx="6">
                  <c:v>3.1252474365234383E-3</c:v>
                </c:pt>
                <c:pt idx="7">
                  <c:v>3.0899620361328128E-3</c:v>
                </c:pt>
                <c:pt idx="8">
                  <c:v>3.1053720397949216E-3</c:v>
                </c:pt>
                <c:pt idx="9">
                  <c:v>3.1154284057617189E-3</c:v>
                </c:pt>
                <c:pt idx="10">
                  <c:v>3.1099408264160158E-3</c:v>
                </c:pt>
                <c:pt idx="11">
                  <c:v>3.1078064880371097E-3</c:v>
                </c:pt>
                <c:pt idx="12">
                  <c:v>3.1150608215332032E-3</c:v>
                </c:pt>
                <c:pt idx="13">
                  <c:v>3.0923699645996091E-3</c:v>
                </c:pt>
                <c:pt idx="14">
                  <c:v>3.1062992248535159E-3</c:v>
                </c:pt>
                <c:pt idx="15">
                  <c:v>3.0919070434570319E-3</c:v>
                </c:pt>
                <c:pt idx="16">
                  <c:v>3.1033058471679688E-3</c:v>
                </c:pt>
                <c:pt idx="17">
                  <c:v>3.0837198181152348E-3</c:v>
                </c:pt>
                <c:pt idx="18">
                  <c:v>3.1045871887207034E-3</c:v>
                </c:pt>
                <c:pt idx="19">
                  <c:v>3.0986390380859374E-3</c:v>
                </c:pt>
                <c:pt idx="20">
                  <c:v>3.1074516601562502E-3</c:v>
                </c:pt>
                <c:pt idx="21">
                  <c:v>3.0805502014160159E-3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4-4ED3-A0D3-387835BF27BB}"/>
            </c:ext>
          </c:extLst>
        </c:ser>
        <c:ser>
          <c:idx val="2"/>
          <c:order val="2"/>
          <c:tx>
            <c:strRef>
              <c:f>Energia!$J$451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Energia!$J$452:$J$473</c:f>
              <c:numCache>
                <c:formatCode>General</c:formatCode>
                <c:ptCount val="22"/>
                <c:pt idx="0">
                  <c:v>0.16543487548828126</c:v>
                </c:pt>
                <c:pt idx="1">
                  <c:v>1.0089111328125001E-2</c:v>
                </c:pt>
                <c:pt idx="2">
                  <c:v>0.21666101074218749</c:v>
                </c:pt>
                <c:pt idx="3">
                  <c:v>0.33878173828125002</c:v>
                </c:pt>
                <c:pt idx="4">
                  <c:v>0.45331970214843742</c:v>
                </c:pt>
                <c:pt idx="5">
                  <c:v>0.1536996459960937</c:v>
                </c:pt>
                <c:pt idx="6">
                  <c:v>0.1810198974609375</c:v>
                </c:pt>
                <c:pt idx="7">
                  <c:v>0.56035986328124987</c:v>
                </c:pt>
                <c:pt idx="8">
                  <c:v>0.14102453613281249</c:v>
                </c:pt>
                <c:pt idx="9">
                  <c:v>9.2549011230468742E-2</c:v>
                </c:pt>
                <c:pt idx="10">
                  <c:v>6.0800170898437485E-2</c:v>
                </c:pt>
                <c:pt idx="11">
                  <c:v>8.2826293945312476E-2</c:v>
                </c:pt>
                <c:pt idx="12">
                  <c:v>5.1789001464843748E-2</c:v>
                </c:pt>
                <c:pt idx="13">
                  <c:v>0.13390374755859374</c:v>
                </c:pt>
                <c:pt idx="14">
                  <c:v>7.5801086425781233E-2</c:v>
                </c:pt>
                <c:pt idx="15">
                  <c:v>8.2523620605468737E-2</c:v>
                </c:pt>
                <c:pt idx="16">
                  <c:v>7.9374755859374993E-2</c:v>
                </c:pt>
                <c:pt idx="17">
                  <c:v>0.10687554931640623</c:v>
                </c:pt>
                <c:pt idx="18">
                  <c:v>8.4477722167968741E-2</c:v>
                </c:pt>
                <c:pt idx="19">
                  <c:v>8.7626586914062485E-2</c:v>
                </c:pt>
                <c:pt idx="20">
                  <c:v>7.397973632812499E-2</c:v>
                </c:pt>
                <c:pt idx="21">
                  <c:v>0.16825982666015624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64-4ED3-A0D3-387835BF27BB}"/>
            </c:ext>
          </c:extLst>
        </c:ser>
        <c:ser>
          <c:idx val="3"/>
          <c:order val="3"/>
          <c:tx>
            <c:strRef>
              <c:f>Energia!$K$451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Energia!$K$452:$K$473</c:f>
              <c:numCache>
                <c:formatCode>General</c:formatCode>
                <c:ptCount val="22"/>
                <c:pt idx="0">
                  <c:v>0.23021508789062503</c:v>
                </c:pt>
                <c:pt idx="1">
                  <c:v>0.10334606933593751</c:v>
                </c:pt>
                <c:pt idx="2">
                  <c:v>0.2033587646484375</c:v>
                </c:pt>
                <c:pt idx="3">
                  <c:v>0.31099060058593753</c:v>
                </c:pt>
                <c:pt idx="4">
                  <c:v>0.33570690917968748</c:v>
                </c:pt>
                <c:pt idx="5">
                  <c:v>0.28738732910156256</c:v>
                </c:pt>
                <c:pt idx="6">
                  <c:v>0.24303796386718754</c:v>
                </c:pt>
                <c:pt idx="7">
                  <c:v>0.34613732910156253</c:v>
                </c:pt>
                <c:pt idx="8">
                  <c:v>0.265969970703125</c:v>
                </c:pt>
                <c:pt idx="9">
                  <c:v>0.21424816894531251</c:v>
                </c:pt>
                <c:pt idx="10">
                  <c:v>0.27847729492187501</c:v>
                </c:pt>
                <c:pt idx="11">
                  <c:v>0.26082360839843755</c:v>
                </c:pt>
                <c:pt idx="12">
                  <c:v>0.25546496582031247</c:v>
                </c:pt>
                <c:pt idx="13">
                  <c:v>0.3327694091796875</c:v>
                </c:pt>
                <c:pt idx="14">
                  <c:v>0.26866076660156246</c:v>
                </c:pt>
                <c:pt idx="15">
                  <c:v>0.36439916992187499</c:v>
                </c:pt>
                <c:pt idx="16">
                  <c:v>0.28846020507812503</c:v>
                </c:pt>
                <c:pt idx="17">
                  <c:v>0.35908068847656255</c:v>
                </c:pt>
                <c:pt idx="18">
                  <c:v>0.317399169921875</c:v>
                </c:pt>
                <c:pt idx="19">
                  <c:v>0.32637805175781254</c:v>
                </c:pt>
                <c:pt idx="20">
                  <c:v>0.28205163574218756</c:v>
                </c:pt>
                <c:pt idx="21">
                  <c:v>0.34270068359375006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64-4ED3-A0D3-387835BF27BB}"/>
            </c:ext>
          </c:extLst>
        </c:ser>
        <c:ser>
          <c:idx val="4"/>
          <c:order val="4"/>
          <c:tx>
            <c:strRef>
              <c:f>Energia!$L$451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Energia!$L$452:$L$473</c:f>
              <c:numCache>
                <c:formatCode>General</c:formatCode>
                <c:ptCount val="22"/>
                <c:pt idx="0">
                  <c:v>0.43105152273559577</c:v>
                </c:pt>
                <c:pt idx="1">
                  <c:v>0.14242494717407228</c:v>
                </c:pt>
                <c:pt idx="2">
                  <c:v>0.45368357040405272</c:v>
                </c:pt>
                <c:pt idx="3">
                  <c:v>0.70143699069213872</c:v>
                </c:pt>
                <c:pt idx="4">
                  <c:v>0.845558199859619</c:v>
                </c:pt>
                <c:pt idx="5">
                  <c:v>0.49657152127075199</c:v>
                </c:pt>
                <c:pt idx="6">
                  <c:v>0.47938319116210942</c:v>
                </c:pt>
                <c:pt idx="7">
                  <c:v>0.97252079699707017</c:v>
                </c:pt>
                <c:pt idx="8">
                  <c:v>0.46844022921752926</c:v>
                </c:pt>
                <c:pt idx="9">
                  <c:v>0.36522174859619139</c:v>
                </c:pt>
                <c:pt idx="10">
                  <c:v>0.39931774417114257</c:v>
                </c:pt>
                <c:pt idx="11">
                  <c:v>0.40438414010620116</c:v>
                </c:pt>
                <c:pt idx="12">
                  <c:v>0.36580536233520505</c:v>
                </c:pt>
                <c:pt idx="13">
                  <c:v>0.53200106137084968</c:v>
                </c:pt>
                <c:pt idx="14">
                  <c:v>0.40560255166625969</c:v>
                </c:pt>
                <c:pt idx="15">
                  <c:v>0.51235748626708988</c:v>
                </c:pt>
                <c:pt idx="16">
                  <c:v>0.42986554339599614</c:v>
                </c:pt>
                <c:pt idx="17">
                  <c:v>0.53384515780639652</c:v>
                </c:pt>
                <c:pt idx="18">
                  <c:v>0.46355003396606442</c:v>
                </c:pt>
                <c:pt idx="19">
                  <c:v>0.47746534130859375</c:v>
                </c:pt>
                <c:pt idx="20">
                  <c:v>0.41666948168945317</c:v>
                </c:pt>
                <c:pt idx="21">
                  <c:v>0.5797831472473145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64-4ED3-A0D3-387835BF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layout>
        <c:manualLayout>
          <c:xMode val="edge"/>
          <c:yMode val="edge"/>
          <c:x val="0.30857979537567665"/>
          <c:y val="3.6175710594315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Energia!$H$4:$H$25</c:f>
              <c:numCache>
                <c:formatCode>General</c:formatCode>
                <c:ptCount val="22"/>
                <c:pt idx="0">
                  <c:v>4.5040145874023441E-2</c:v>
                </c:pt>
                <c:pt idx="1">
                  <c:v>3.6679165649414064E-2</c:v>
                </c:pt>
                <c:pt idx="2">
                  <c:v>6.0144232177734375E-2</c:v>
                </c:pt>
                <c:pt idx="3">
                  <c:v>5.1320700073242187E-2</c:v>
                </c:pt>
                <c:pt idx="4">
                  <c:v>4.3034948730468751E-2</c:v>
                </c:pt>
                <c:pt idx="5">
                  <c:v>5.1398748779296878E-2</c:v>
                </c:pt>
                <c:pt idx="6">
                  <c:v>5.3764379882812498E-2</c:v>
                </c:pt>
                <c:pt idx="7">
                  <c:v>5.1944183349609381E-2</c:v>
                </c:pt>
                <c:pt idx="8">
                  <c:v>5.3070904541015637E-2</c:v>
                </c:pt>
                <c:pt idx="9">
                  <c:v>5.7277880859374998E-2</c:v>
                </c:pt>
                <c:pt idx="10">
                  <c:v>5.7940740966796876E-2</c:v>
                </c:pt>
                <c:pt idx="11">
                  <c:v>5.7691992187499999E-2</c:v>
                </c:pt>
                <c:pt idx="12">
                  <c:v>6.0346353149414063E-2</c:v>
                </c:pt>
                <c:pt idx="13">
                  <c:v>6.2077322387695318E-2</c:v>
                </c:pt>
                <c:pt idx="14">
                  <c:v>5.9837576293945316E-2</c:v>
                </c:pt>
                <c:pt idx="15">
                  <c:v>6.5330090332031257E-2</c:v>
                </c:pt>
                <c:pt idx="16">
                  <c:v>5.9696282958984374E-2</c:v>
                </c:pt>
                <c:pt idx="17">
                  <c:v>6.3327813720703119E-2</c:v>
                </c:pt>
                <c:pt idx="18">
                  <c:v>6.1459478759765623E-2</c:v>
                </c:pt>
                <c:pt idx="19">
                  <c:v>6.0761370849609385E-2</c:v>
                </c:pt>
                <c:pt idx="20">
                  <c:v>6.0068399047851564E-2</c:v>
                </c:pt>
                <c:pt idx="21">
                  <c:v>6.0098309326171877E-2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9-4006-AC3E-CD48AA9433FB}"/>
            </c:ext>
          </c:extLst>
        </c:ser>
        <c:ser>
          <c:idx val="1"/>
          <c:order val="1"/>
          <c:tx>
            <c:strRef>
              <c:f>Energia!$I$3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Energia!$I$4:$I$25</c:f>
              <c:numCache>
                <c:formatCode>General</c:formatCode>
                <c:ptCount val="22"/>
                <c:pt idx="0">
                  <c:v>3.1494690551757813E-3</c:v>
                </c:pt>
                <c:pt idx="1">
                  <c:v>3.1772500305175784E-3</c:v>
                </c:pt>
                <c:pt idx="2">
                  <c:v>3.0987078552246095E-3</c:v>
                </c:pt>
                <c:pt idx="3">
                  <c:v>3.1281343994140629E-3</c:v>
                </c:pt>
                <c:pt idx="4">
                  <c:v>3.1557780761718749E-3</c:v>
                </c:pt>
                <c:pt idx="5">
                  <c:v>3.1284925842285159E-3</c:v>
                </c:pt>
                <c:pt idx="6">
                  <c:v>3.1199280395507816E-3</c:v>
                </c:pt>
                <c:pt idx="7">
                  <c:v>3.1261155395507817E-3</c:v>
                </c:pt>
                <c:pt idx="8">
                  <c:v>3.122243988037109E-3</c:v>
                </c:pt>
                <c:pt idx="9">
                  <c:v>3.1088437805175785E-3</c:v>
                </c:pt>
                <c:pt idx="10">
                  <c:v>3.1065805358886723E-3</c:v>
                </c:pt>
                <c:pt idx="11">
                  <c:v>3.1075627746582038E-3</c:v>
                </c:pt>
                <c:pt idx="12">
                  <c:v>3.0986145324707033E-3</c:v>
                </c:pt>
                <c:pt idx="13">
                  <c:v>3.0929201660156252E-3</c:v>
                </c:pt>
                <c:pt idx="14">
                  <c:v>3.1003322753906256E-3</c:v>
                </c:pt>
                <c:pt idx="15">
                  <c:v>3.0819426574707032E-3</c:v>
                </c:pt>
                <c:pt idx="16">
                  <c:v>3.1006921386718751E-3</c:v>
                </c:pt>
                <c:pt idx="17">
                  <c:v>3.0886373901367185E-3</c:v>
                </c:pt>
                <c:pt idx="18">
                  <c:v>3.0947825927734383E-3</c:v>
                </c:pt>
                <c:pt idx="19">
                  <c:v>3.0972882080078129E-3</c:v>
                </c:pt>
                <c:pt idx="20">
                  <c:v>3.0994755859374999E-3</c:v>
                </c:pt>
                <c:pt idx="21">
                  <c:v>3.0994571228027345E-3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9-4006-AC3E-CD48AA9433FB}"/>
            </c:ext>
          </c:extLst>
        </c:ser>
        <c:ser>
          <c:idx val="2"/>
          <c:order val="2"/>
          <c:tx>
            <c:strRef>
              <c:f>Energia!$J$3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Energia!$J$4:$J$25</c:f>
              <c:numCache>
                <c:formatCode>General</c:formatCode>
                <c:ptCount val="22"/>
                <c:pt idx="0">
                  <c:v>0.15879730224609373</c:v>
                </c:pt>
                <c:pt idx="1">
                  <c:v>1.0030700683593748E-2</c:v>
                </c:pt>
                <c:pt idx="2">
                  <c:v>0.68012292480468739</c:v>
                </c:pt>
                <c:pt idx="3">
                  <c:v>0.26325146484374995</c:v>
                </c:pt>
                <c:pt idx="4">
                  <c:v>1.0089111328125001E-2</c:v>
                </c:pt>
                <c:pt idx="5">
                  <c:v>0.13239038085937499</c:v>
                </c:pt>
                <c:pt idx="6">
                  <c:v>0.15624847412109372</c:v>
                </c:pt>
                <c:pt idx="7">
                  <c:v>6.81492919921875E-2</c:v>
                </c:pt>
                <c:pt idx="8">
                  <c:v>7.5392211914062493E-2</c:v>
                </c:pt>
                <c:pt idx="9">
                  <c:v>0.10627020263671874</c:v>
                </c:pt>
                <c:pt idx="10">
                  <c:v>6.2478149414062496E-2</c:v>
                </c:pt>
                <c:pt idx="11">
                  <c:v>7.4956787109374992E-2</c:v>
                </c:pt>
                <c:pt idx="12">
                  <c:v>0.11626373291015622</c:v>
                </c:pt>
                <c:pt idx="13">
                  <c:v>0.14322290039062499</c:v>
                </c:pt>
                <c:pt idx="14">
                  <c:v>9.9298095703125006E-2</c:v>
                </c:pt>
                <c:pt idx="15">
                  <c:v>0.11946569824218749</c:v>
                </c:pt>
                <c:pt idx="16">
                  <c:v>7.0549438476562504E-2</c:v>
                </c:pt>
                <c:pt idx="17">
                  <c:v>0.12585369873046875</c:v>
                </c:pt>
                <c:pt idx="18">
                  <c:v>0.10315319824218751</c:v>
                </c:pt>
                <c:pt idx="19">
                  <c:v>8.9511657714843748E-2</c:v>
                </c:pt>
                <c:pt idx="20">
                  <c:v>6.9832580566406247E-2</c:v>
                </c:pt>
                <c:pt idx="21">
                  <c:v>9.1779052734374991E-2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9-4006-AC3E-CD48AA9433FB}"/>
            </c:ext>
          </c:extLst>
        </c:ser>
        <c:ser>
          <c:idx val="3"/>
          <c:order val="3"/>
          <c:tx>
            <c:strRef>
              <c:f>Energia!$K$3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Energia!$K$4:$K$25</c:f>
              <c:numCache>
                <c:formatCode>General</c:formatCode>
                <c:ptCount val="22"/>
                <c:pt idx="0">
                  <c:v>0.36014208984375001</c:v>
                </c:pt>
                <c:pt idx="1">
                  <c:v>0.10471154785156249</c:v>
                </c:pt>
                <c:pt idx="2">
                  <c:v>0.4253809814453125</c:v>
                </c:pt>
                <c:pt idx="3">
                  <c:v>0.18740905761718751</c:v>
                </c:pt>
                <c:pt idx="4">
                  <c:v>0.10456237792968751</c:v>
                </c:pt>
                <c:pt idx="5">
                  <c:v>0.1425662841796875</c:v>
                </c:pt>
                <c:pt idx="6">
                  <c:v>0.14680041503906249</c:v>
                </c:pt>
                <c:pt idx="7">
                  <c:v>0.12220458984375</c:v>
                </c:pt>
                <c:pt idx="8">
                  <c:v>0.16888330078125</c:v>
                </c:pt>
                <c:pt idx="9">
                  <c:v>0.22858569335937498</c:v>
                </c:pt>
                <c:pt idx="10">
                  <c:v>0.30125439453124997</c:v>
                </c:pt>
                <c:pt idx="11">
                  <c:v>0.28382446289062496</c:v>
                </c:pt>
                <c:pt idx="12">
                  <c:v>0.328460693359375</c:v>
                </c:pt>
                <c:pt idx="13">
                  <c:v>0.36752026367187501</c:v>
                </c:pt>
                <c:pt idx="14">
                  <c:v>0.28606774902343751</c:v>
                </c:pt>
                <c:pt idx="15">
                  <c:v>0.431020751953125</c:v>
                </c:pt>
                <c:pt idx="16">
                  <c:v>0.30221826171874999</c:v>
                </c:pt>
                <c:pt idx="17">
                  <c:v>0.32563793945312497</c:v>
                </c:pt>
                <c:pt idx="18">
                  <c:v>0.38682055664062504</c:v>
                </c:pt>
                <c:pt idx="19">
                  <c:v>0.33570690917968748</c:v>
                </c:pt>
                <c:pt idx="20">
                  <c:v>0.34070410156249997</c:v>
                </c:pt>
                <c:pt idx="21">
                  <c:v>0.34057788085937507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49-4006-AC3E-CD48AA9433FB}"/>
            </c:ext>
          </c:extLst>
        </c:ser>
        <c:ser>
          <c:idx val="4"/>
          <c:order val="4"/>
          <c:tx>
            <c:strRef>
              <c:f>Energia!$L$3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Energia!$L$4:$L$25</c:f>
              <c:numCache>
                <c:formatCode>General</c:formatCode>
                <c:ptCount val="22"/>
                <c:pt idx="0">
                  <c:v>0.5671290070190429</c:v>
                </c:pt>
                <c:pt idx="1">
                  <c:v>0.15459866421508789</c:v>
                </c:pt>
                <c:pt idx="2">
                  <c:v>1.1687468462829589</c:v>
                </c:pt>
                <c:pt idx="3">
                  <c:v>0.50510935693359371</c:v>
                </c:pt>
                <c:pt idx="4">
                  <c:v>0.16084221606445315</c:v>
                </c:pt>
                <c:pt idx="5">
                  <c:v>0.32948390640258785</c:v>
                </c:pt>
                <c:pt idx="6">
                  <c:v>0.35993319708251947</c:v>
                </c:pt>
                <c:pt idx="7">
                  <c:v>0.24542418072509767</c:v>
                </c:pt>
                <c:pt idx="8">
                  <c:v>0.30046866122436522</c:v>
                </c:pt>
                <c:pt idx="9">
                  <c:v>0.39524262063598631</c:v>
                </c:pt>
                <c:pt idx="10">
                  <c:v>0.42477986544799801</c:v>
                </c:pt>
                <c:pt idx="11">
                  <c:v>0.41958080496215816</c:v>
                </c:pt>
                <c:pt idx="12">
                  <c:v>0.50816939395141603</c:v>
                </c:pt>
                <c:pt idx="13">
                  <c:v>0.57591340661621093</c:v>
                </c:pt>
                <c:pt idx="14">
                  <c:v>0.44830375329589844</c:v>
                </c:pt>
                <c:pt idx="15">
                  <c:v>0.61889848318481444</c:v>
                </c:pt>
                <c:pt idx="16">
                  <c:v>0.43556467529296872</c:v>
                </c:pt>
                <c:pt idx="17">
                  <c:v>0.51790808929443355</c:v>
                </c:pt>
                <c:pt idx="18">
                  <c:v>0.55452801623535164</c:v>
                </c:pt>
                <c:pt idx="19">
                  <c:v>0.48907722595214842</c:v>
                </c:pt>
                <c:pt idx="20">
                  <c:v>0.47370455676269529</c:v>
                </c:pt>
                <c:pt idx="21">
                  <c:v>0.49555470004272467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49-4006-AC3E-CD48AA943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Energia!$H$32:$H$53</c:f>
              <c:numCache>
                <c:formatCode>General</c:formatCode>
                <c:ptCount val="22"/>
                <c:pt idx="0">
                  <c:v>3.2614288330078123E-2</c:v>
                </c:pt>
                <c:pt idx="1">
                  <c:v>2.5852450561523438E-2</c:v>
                </c:pt>
                <c:pt idx="2">
                  <c:v>3.5997171020507812E-2</c:v>
                </c:pt>
                <c:pt idx="3">
                  <c:v>2.3677056884765627E-2</c:v>
                </c:pt>
                <c:pt idx="4">
                  <c:v>4.5900091552734376E-2</c:v>
                </c:pt>
                <c:pt idx="5">
                  <c:v>4.0469613647460941E-2</c:v>
                </c:pt>
                <c:pt idx="6">
                  <c:v>4.2194943237304688E-2</c:v>
                </c:pt>
                <c:pt idx="7">
                  <c:v>5.0831762695312505E-2</c:v>
                </c:pt>
                <c:pt idx="8">
                  <c:v>4.621792602539062E-2</c:v>
                </c:pt>
                <c:pt idx="9">
                  <c:v>5.265427551269531E-2</c:v>
                </c:pt>
                <c:pt idx="10">
                  <c:v>5.4353219604492187E-2</c:v>
                </c:pt>
                <c:pt idx="11">
                  <c:v>5.3609793090820305E-2</c:v>
                </c:pt>
                <c:pt idx="12">
                  <c:v>5.8006100463867193E-2</c:v>
                </c:pt>
                <c:pt idx="13">
                  <c:v>5.5582260131835946E-2</c:v>
                </c:pt>
                <c:pt idx="14">
                  <c:v>5.708180236816407E-2</c:v>
                </c:pt>
                <c:pt idx="15">
                  <c:v>5.7660873413085942E-2</c:v>
                </c:pt>
                <c:pt idx="16">
                  <c:v>5.5943600463867198E-2</c:v>
                </c:pt>
                <c:pt idx="17">
                  <c:v>5.7253912353515624E-2</c:v>
                </c:pt>
                <c:pt idx="18">
                  <c:v>5.8055548095703124E-2</c:v>
                </c:pt>
                <c:pt idx="19">
                  <c:v>5.6340994262695315E-2</c:v>
                </c:pt>
                <c:pt idx="20">
                  <c:v>5.6346029663085939E-2</c:v>
                </c:pt>
                <c:pt idx="21">
                  <c:v>5.6973339843750012E-2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A-44F9-8EFE-1DD50B73A0FE}"/>
            </c:ext>
          </c:extLst>
        </c:ser>
        <c:ser>
          <c:idx val="1"/>
          <c:order val="1"/>
          <c:tx>
            <c:strRef>
              <c:f>Energia!$I$31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Energia!$I$32:$I$53</c:f>
              <c:numCache>
                <c:formatCode>General</c:formatCode>
                <c:ptCount val="22"/>
                <c:pt idx="0">
                  <c:v>3.1909624328613283E-3</c:v>
                </c:pt>
                <c:pt idx="1">
                  <c:v>3.2134921569824215E-3</c:v>
                </c:pt>
                <c:pt idx="2">
                  <c:v>3.17905908203125E-3</c:v>
                </c:pt>
                <c:pt idx="3">
                  <c:v>3.2202647705078125E-3</c:v>
                </c:pt>
                <c:pt idx="4">
                  <c:v>3.1468093566894536E-3</c:v>
                </c:pt>
                <c:pt idx="5">
                  <c:v>3.1643110656738283E-3</c:v>
                </c:pt>
                <c:pt idx="6">
                  <c:v>3.1590631713867192E-3</c:v>
                </c:pt>
                <c:pt idx="7">
                  <c:v>3.1303456115722656E-3</c:v>
                </c:pt>
                <c:pt idx="8">
                  <c:v>3.145735137939453E-3</c:v>
                </c:pt>
                <c:pt idx="9">
                  <c:v>3.1237640075683598E-3</c:v>
                </c:pt>
                <c:pt idx="10">
                  <c:v>3.1180471496582035E-3</c:v>
                </c:pt>
                <c:pt idx="11">
                  <c:v>3.1205151672363284E-3</c:v>
                </c:pt>
                <c:pt idx="12">
                  <c:v>3.1057842712402342E-3</c:v>
                </c:pt>
                <c:pt idx="13">
                  <c:v>3.1138677673339843E-3</c:v>
                </c:pt>
                <c:pt idx="14">
                  <c:v>3.1088541870117189E-3</c:v>
                </c:pt>
                <c:pt idx="15">
                  <c:v>3.1070243225097662E-3</c:v>
                </c:pt>
                <c:pt idx="16">
                  <c:v>3.1126445007324225E-3</c:v>
                </c:pt>
                <c:pt idx="17">
                  <c:v>3.1083378906250005E-3</c:v>
                </c:pt>
                <c:pt idx="18">
                  <c:v>3.10618408203125E-3</c:v>
                </c:pt>
                <c:pt idx="19">
                  <c:v>3.1113970642089846E-3</c:v>
                </c:pt>
                <c:pt idx="20">
                  <c:v>3.1114202270507815E-3</c:v>
                </c:pt>
                <c:pt idx="21">
                  <c:v>3.1097897644042972E-3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A-44F9-8EFE-1DD50B73A0FE}"/>
            </c:ext>
          </c:extLst>
        </c:ser>
        <c:ser>
          <c:idx val="2"/>
          <c:order val="2"/>
          <c:tx>
            <c:strRef>
              <c:f>Energia!$J$31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Energia!$J$32:$J$53</c:f>
              <c:numCache>
                <c:formatCode>General</c:formatCode>
                <c:ptCount val="22"/>
                <c:pt idx="0">
                  <c:v>0.1794268798828125</c:v>
                </c:pt>
                <c:pt idx="1">
                  <c:v>1.0025390624999998E-2</c:v>
                </c:pt>
                <c:pt idx="2">
                  <c:v>0.37840008544921871</c:v>
                </c:pt>
                <c:pt idx="3">
                  <c:v>0</c:v>
                </c:pt>
                <c:pt idx="4">
                  <c:v>0.47130487060546866</c:v>
                </c:pt>
                <c:pt idx="5">
                  <c:v>0.15085345458984373</c:v>
                </c:pt>
                <c:pt idx="6">
                  <c:v>0.25843524169921872</c:v>
                </c:pt>
                <c:pt idx="7">
                  <c:v>0.30617266845703123</c:v>
                </c:pt>
                <c:pt idx="8">
                  <c:v>0.18309082031250001</c:v>
                </c:pt>
                <c:pt idx="9">
                  <c:v>0.1344825439453125</c:v>
                </c:pt>
                <c:pt idx="10">
                  <c:v>9.9303405761718755E-2</c:v>
                </c:pt>
                <c:pt idx="11">
                  <c:v>5.8978820800781241E-2</c:v>
                </c:pt>
                <c:pt idx="12">
                  <c:v>0.1052984619140625</c:v>
                </c:pt>
                <c:pt idx="13">
                  <c:v>9.7598876953125011E-2</c:v>
                </c:pt>
                <c:pt idx="14">
                  <c:v>9.6255432128906235E-2</c:v>
                </c:pt>
                <c:pt idx="15">
                  <c:v>8.6134460449218742E-2</c:v>
                </c:pt>
                <c:pt idx="16">
                  <c:v>9.3164978027343748E-2</c:v>
                </c:pt>
                <c:pt idx="17">
                  <c:v>8.7350463867187506E-2</c:v>
                </c:pt>
                <c:pt idx="18">
                  <c:v>7.6379882812499994E-2</c:v>
                </c:pt>
                <c:pt idx="19">
                  <c:v>8.7594726562499989E-2</c:v>
                </c:pt>
                <c:pt idx="20">
                  <c:v>9.6404113769531258E-2</c:v>
                </c:pt>
                <c:pt idx="21">
                  <c:v>6.9290954589843745E-2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5A-44F9-8EFE-1DD50B73A0FE}"/>
            </c:ext>
          </c:extLst>
        </c:ser>
        <c:ser>
          <c:idx val="3"/>
          <c:order val="3"/>
          <c:tx>
            <c:strRef>
              <c:f>Energia!$K$31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Energia!$K$32:$K$53</c:f>
              <c:numCache>
                <c:formatCode>General</c:formatCode>
                <c:ptCount val="22"/>
                <c:pt idx="0">
                  <c:v>0.23860876464843753</c:v>
                </c:pt>
                <c:pt idx="1">
                  <c:v>0.10461401367187501</c:v>
                </c:pt>
                <c:pt idx="2">
                  <c:v>0.27850598144531252</c:v>
                </c:pt>
                <c:pt idx="3">
                  <c:v>9.7648925781250007E-2</c:v>
                </c:pt>
                <c:pt idx="4">
                  <c:v>0.34868469238281252</c:v>
                </c:pt>
                <c:pt idx="5">
                  <c:v>0.20214245605468753</c:v>
                </c:pt>
                <c:pt idx="6">
                  <c:v>0.19907873535156251</c:v>
                </c:pt>
                <c:pt idx="7">
                  <c:v>0.28156970214843746</c:v>
                </c:pt>
                <c:pt idx="8">
                  <c:v>0.24420837402343751</c:v>
                </c:pt>
                <c:pt idx="9">
                  <c:v>0.18765002441406248</c:v>
                </c:pt>
                <c:pt idx="10">
                  <c:v>0.26478808593749997</c:v>
                </c:pt>
                <c:pt idx="11">
                  <c:v>0.2348680419921875</c:v>
                </c:pt>
                <c:pt idx="12">
                  <c:v>0.28891345214843756</c:v>
                </c:pt>
                <c:pt idx="13">
                  <c:v>0.27295800781250001</c:v>
                </c:pt>
                <c:pt idx="14">
                  <c:v>0.270984375</c:v>
                </c:pt>
                <c:pt idx="15">
                  <c:v>0.31252819824218753</c:v>
                </c:pt>
                <c:pt idx="16">
                  <c:v>0.26608471679687501</c:v>
                </c:pt>
                <c:pt idx="17">
                  <c:v>0.26513232421874999</c:v>
                </c:pt>
                <c:pt idx="18">
                  <c:v>0.31536242675781251</c:v>
                </c:pt>
                <c:pt idx="19">
                  <c:v>0.28731848144531252</c:v>
                </c:pt>
                <c:pt idx="20">
                  <c:v>0.25995727539062502</c:v>
                </c:pt>
                <c:pt idx="21">
                  <c:v>0.26861486816406255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5A-44F9-8EFE-1DD50B73A0FE}"/>
            </c:ext>
          </c:extLst>
        </c:ser>
        <c:ser>
          <c:idx val="4"/>
          <c:order val="4"/>
          <c:tx>
            <c:strRef>
              <c:f>Energia!$L$31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Energia!$L$32:$L$53</c:f>
              <c:numCache>
                <c:formatCode>General</c:formatCode>
                <c:ptCount val="22"/>
                <c:pt idx="0">
                  <c:v>0.45384089529418947</c:v>
                </c:pt>
                <c:pt idx="1">
                  <c:v>0.14370534701538085</c:v>
                </c:pt>
                <c:pt idx="2">
                  <c:v>0.69608229699707036</c:v>
                </c:pt>
                <c:pt idx="3">
                  <c:v>0.12454624743652346</c:v>
                </c:pt>
                <c:pt idx="4">
                  <c:v>0.86903646389770506</c:v>
                </c:pt>
                <c:pt idx="5">
                  <c:v>0.39662983535766605</c:v>
                </c:pt>
                <c:pt idx="6">
                  <c:v>0.5028679834594727</c:v>
                </c:pt>
                <c:pt idx="7">
                  <c:v>0.64170447891235338</c:v>
                </c:pt>
                <c:pt idx="8">
                  <c:v>0.47666285549926757</c:v>
                </c:pt>
                <c:pt idx="9">
                  <c:v>0.37791060787963865</c:v>
                </c:pt>
                <c:pt idx="10">
                  <c:v>0.4215627584533691</c:v>
                </c:pt>
                <c:pt idx="11">
                  <c:v>0.35057717105102537</c:v>
                </c:pt>
                <c:pt idx="12">
                  <c:v>0.45532379879760748</c:v>
                </c:pt>
                <c:pt idx="13">
                  <c:v>0.42925301266479499</c:v>
                </c:pt>
                <c:pt idx="14">
                  <c:v>0.427430463684082</c:v>
                </c:pt>
                <c:pt idx="15">
                  <c:v>0.45943055642700198</c:v>
                </c:pt>
                <c:pt idx="16">
                  <c:v>0.41830593978881836</c:v>
                </c:pt>
                <c:pt idx="17">
                  <c:v>0.41284503833007813</c:v>
                </c:pt>
                <c:pt idx="18">
                  <c:v>0.45290404174804688</c:v>
                </c:pt>
                <c:pt idx="19">
                  <c:v>0.4343655993347168</c:v>
                </c:pt>
                <c:pt idx="20">
                  <c:v>0.41581883905029299</c:v>
                </c:pt>
                <c:pt idx="21">
                  <c:v>0.39798895236206061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5A-44F9-8EFE-1DD50B73A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Energia!$H$59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Energia!$H$60:$H$81</c:f>
              <c:numCache>
                <c:formatCode>General</c:formatCode>
                <c:ptCount val="22"/>
                <c:pt idx="0">
                  <c:v>4.8931201171875001E-2</c:v>
                </c:pt>
                <c:pt idx="1">
                  <c:v>3.6601318359375003E-2</c:v>
                </c:pt>
                <c:pt idx="2">
                  <c:v>4.0739712524414065E-2</c:v>
                </c:pt>
                <c:pt idx="3">
                  <c:v>6.1529672241210941E-2</c:v>
                </c:pt>
                <c:pt idx="4">
                  <c:v>4.6599810791015626E-2</c:v>
                </c:pt>
                <c:pt idx="5">
                  <c:v>5.639104614257813E-2</c:v>
                </c:pt>
                <c:pt idx="6">
                  <c:v>5.0965905761718756E-2</c:v>
                </c:pt>
                <c:pt idx="7">
                  <c:v>5.9091833496093746E-2</c:v>
                </c:pt>
                <c:pt idx="8">
                  <c:v>5.7445358276367195E-2</c:v>
                </c:pt>
                <c:pt idx="9">
                  <c:v>5.6849569702148439E-2</c:v>
                </c:pt>
                <c:pt idx="10">
                  <c:v>5.6618444824218746E-2</c:v>
                </c:pt>
                <c:pt idx="11">
                  <c:v>5.7347872924804692E-2</c:v>
                </c:pt>
                <c:pt idx="12">
                  <c:v>5.9867687988281258E-2</c:v>
                </c:pt>
                <c:pt idx="13">
                  <c:v>5.8161996459960945E-2</c:v>
                </c:pt>
                <c:pt idx="14">
                  <c:v>6.2807757568359393E-2</c:v>
                </c:pt>
                <c:pt idx="15">
                  <c:v>6.4001449584960943E-2</c:v>
                </c:pt>
                <c:pt idx="16">
                  <c:v>5.6859036254882818E-2</c:v>
                </c:pt>
                <c:pt idx="17">
                  <c:v>6.0722900390625001E-2</c:v>
                </c:pt>
                <c:pt idx="18">
                  <c:v>6.7258547973632801E-2</c:v>
                </c:pt>
                <c:pt idx="19">
                  <c:v>6.1839450073242187E-2</c:v>
                </c:pt>
                <c:pt idx="20">
                  <c:v>5.849644775390625E-2</c:v>
                </c:pt>
                <c:pt idx="21">
                  <c:v>6.023799133300782E-2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F-4473-8733-65E27DDED12C}"/>
            </c:ext>
          </c:extLst>
        </c:ser>
        <c:ser>
          <c:idx val="1"/>
          <c:order val="1"/>
          <c:tx>
            <c:strRef>
              <c:f>Energia!$I$59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Energia!$I$60:$I$81</c:f>
              <c:numCache>
                <c:formatCode>General</c:formatCode>
                <c:ptCount val="22"/>
                <c:pt idx="0">
                  <c:v>3.1365146484374998E-3</c:v>
                </c:pt>
                <c:pt idx="1">
                  <c:v>3.1775155639648441E-3</c:v>
                </c:pt>
                <c:pt idx="2">
                  <c:v>3.163377166748047E-3</c:v>
                </c:pt>
                <c:pt idx="3">
                  <c:v>3.0947228393554691E-3</c:v>
                </c:pt>
                <c:pt idx="4">
                  <c:v>3.1444947509765625E-3</c:v>
                </c:pt>
                <c:pt idx="5">
                  <c:v>3.1112701721191416E-3</c:v>
                </c:pt>
                <c:pt idx="6">
                  <c:v>3.1299911193847659E-3</c:v>
                </c:pt>
                <c:pt idx="7">
                  <c:v>3.1028607177734377E-3</c:v>
                </c:pt>
                <c:pt idx="8">
                  <c:v>3.1083080139160161E-3</c:v>
                </c:pt>
                <c:pt idx="9">
                  <c:v>3.1103661499023438E-3</c:v>
                </c:pt>
                <c:pt idx="10">
                  <c:v>3.1111197814941414E-3</c:v>
                </c:pt>
                <c:pt idx="11">
                  <c:v>3.108551727294922E-3</c:v>
                </c:pt>
                <c:pt idx="12">
                  <c:v>3.1000590209960942E-3</c:v>
                </c:pt>
                <c:pt idx="13">
                  <c:v>3.1058661804199222E-3</c:v>
                </c:pt>
                <c:pt idx="14">
                  <c:v>3.090313171386719E-3</c:v>
                </c:pt>
                <c:pt idx="15">
                  <c:v>3.0863922729492187E-3</c:v>
                </c:pt>
                <c:pt idx="16">
                  <c:v>3.1102446289062503E-3</c:v>
                </c:pt>
                <c:pt idx="17">
                  <c:v>3.097449340820312E-3</c:v>
                </c:pt>
                <c:pt idx="18">
                  <c:v>3.0749249877929695E-3</c:v>
                </c:pt>
                <c:pt idx="19">
                  <c:v>3.0936294860839848E-3</c:v>
                </c:pt>
                <c:pt idx="20">
                  <c:v>3.1046778259277348E-3</c:v>
                </c:pt>
                <c:pt idx="21">
                  <c:v>3.0989176635742187E-3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F-4473-8733-65E27DDED12C}"/>
            </c:ext>
          </c:extLst>
        </c:ser>
        <c:ser>
          <c:idx val="2"/>
          <c:order val="2"/>
          <c:tx>
            <c:strRef>
              <c:f>Energia!$J$59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Energia!$J$60:$J$81</c:f>
              <c:numCache>
                <c:formatCode>General</c:formatCode>
                <c:ptCount val="22"/>
                <c:pt idx="0">
                  <c:v>0.29741107177734372</c:v>
                </c:pt>
                <c:pt idx="1">
                  <c:v>1.0041320800781248E-2</c:v>
                </c:pt>
                <c:pt idx="2">
                  <c:v>0.21717077636718746</c:v>
                </c:pt>
                <c:pt idx="3">
                  <c:v>0.50705218505859373</c:v>
                </c:pt>
                <c:pt idx="4">
                  <c:v>0.10871813964843749</c:v>
                </c:pt>
                <c:pt idx="5">
                  <c:v>0.18943634033203124</c:v>
                </c:pt>
                <c:pt idx="6">
                  <c:v>0.12824853515624998</c:v>
                </c:pt>
                <c:pt idx="7">
                  <c:v>0.19094439697265622</c:v>
                </c:pt>
                <c:pt idx="8">
                  <c:v>0.18223059082031248</c:v>
                </c:pt>
                <c:pt idx="9">
                  <c:v>7.5992248535156251E-2</c:v>
                </c:pt>
                <c:pt idx="10">
                  <c:v>8.1376647949218756E-2</c:v>
                </c:pt>
                <c:pt idx="11">
                  <c:v>6.5950927734374984E-2</c:v>
                </c:pt>
                <c:pt idx="12">
                  <c:v>0.10751806640624999</c:v>
                </c:pt>
                <c:pt idx="13">
                  <c:v>8.9793090820312491E-2</c:v>
                </c:pt>
                <c:pt idx="14">
                  <c:v>9.9255615234374997E-2</c:v>
                </c:pt>
                <c:pt idx="15">
                  <c:v>0.21036328124999995</c:v>
                </c:pt>
                <c:pt idx="16">
                  <c:v>7.7139221191406232E-2</c:v>
                </c:pt>
                <c:pt idx="17">
                  <c:v>0.10610028076171875</c:v>
                </c:pt>
                <c:pt idx="18">
                  <c:v>0.24163421630859369</c:v>
                </c:pt>
                <c:pt idx="19">
                  <c:v>0.12424475097656248</c:v>
                </c:pt>
                <c:pt idx="20">
                  <c:v>7.4239929199218749E-2</c:v>
                </c:pt>
                <c:pt idx="21">
                  <c:v>9.4731445312499996E-2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F-4473-8733-65E27DDED12C}"/>
            </c:ext>
          </c:extLst>
        </c:ser>
        <c:ser>
          <c:idx val="3"/>
          <c:order val="3"/>
          <c:tx>
            <c:strRef>
              <c:f>Energia!$K$59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Energia!$K$60:$K$81</c:f>
              <c:numCache>
                <c:formatCode>General</c:formatCode>
                <c:ptCount val="22"/>
                <c:pt idx="0">
                  <c:v>0.46910498046874999</c:v>
                </c:pt>
                <c:pt idx="1">
                  <c:v>0.10978332519531249</c:v>
                </c:pt>
                <c:pt idx="2">
                  <c:v>0.23190185546875</c:v>
                </c:pt>
                <c:pt idx="3">
                  <c:v>0.47740686035156255</c:v>
                </c:pt>
                <c:pt idx="4">
                  <c:v>0.26105883789062495</c:v>
                </c:pt>
                <c:pt idx="5">
                  <c:v>0.29507531738281251</c:v>
                </c:pt>
                <c:pt idx="6">
                  <c:v>0.23591796874999998</c:v>
                </c:pt>
                <c:pt idx="7">
                  <c:v>0.2278570556640625</c:v>
                </c:pt>
                <c:pt idx="8">
                  <c:v>0.25465600585937503</c:v>
                </c:pt>
                <c:pt idx="9">
                  <c:v>0.21758728027343749</c:v>
                </c:pt>
                <c:pt idx="10">
                  <c:v>0.27089257812500006</c:v>
                </c:pt>
                <c:pt idx="11">
                  <c:v>0.25701403808593748</c:v>
                </c:pt>
                <c:pt idx="12">
                  <c:v>0.29744482421875001</c:v>
                </c:pt>
                <c:pt idx="13">
                  <c:v>0.29171899414062508</c:v>
                </c:pt>
                <c:pt idx="14">
                  <c:v>0.31658447265625</c:v>
                </c:pt>
                <c:pt idx="15">
                  <c:v>0.35813403320312504</c:v>
                </c:pt>
                <c:pt idx="16">
                  <c:v>0.26438647460937498</c:v>
                </c:pt>
                <c:pt idx="17">
                  <c:v>0.28734143066406248</c:v>
                </c:pt>
                <c:pt idx="18">
                  <c:v>0.38920153808593755</c:v>
                </c:pt>
                <c:pt idx="19">
                  <c:v>0.30469104003906256</c:v>
                </c:pt>
                <c:pt idx="20">
                  <c:v>0.31994653320312505</c:v>
                </c:pt>
                <c:pt idx="21">
                  <c:v>0.30814489746093748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EF-4473-8733-65E27DDED12C}"/>
            </c:ext>
          </c:extLst>
        </c:ser>
        <c:ser>
          <c:idx val="4"/>
          <c:order val="4"/>
          <c:tx>
            <c:strRef>
              <c:f>Energia!$L$59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Energia!$L$60:$L$81</c:f>
              <c:numCache>
                <c:formatCode>General</c:formatCode>
                <c:ptCount val="22"/>
                <c:pt idx="0">
                  <c:v>0.8185837680664062</c:v>
                </c:pt>
                <c:pt idx="1">
                  <c:v>0.15960347991943358</c:v>
                </c:pt>
                <c:pt idx="2">
                  <c:v>0.49297572152709956</c:v>
                </c:pt>
                <c:pt idx="3">
                  <c:v>1.0490834404907226</c:v>
                </c:pt>
                <c:pt idx="4">
                  <c:v>0.41952128308105463</c:v>
                </c:pt>
                <c:pt idx="5">
                  <c:v>0.54401397402954099</c:v>
                </c:pt>
                <c:pt idx="6">
                  <c:v>0.41826240078735349</c:v>
                </c:pt>
                <c:pt idx="7">
                  <c:v>0.48099614685058589</c:v>
                </c:pt>
                <c:pt idx="8">
                  <c:v>0.49744026296997074</c:v>
                </c:pt>
                <c:pt idx="9">
                  <c:v>0.35353946466064451</c:v>
                </c:pt>
                <c:pt idx="10">
                  <c:v>0.41199879067993173</c:v>
                </c:pt>
                <c:pt idx="11">
                  <c:v>0.38342139047241208</c:v>
                </c:pt>
                <c:pt idx="12">
                  <c:v>0.46793063763427734</c:v>
                </c:pt>
                <c:pt idx="13">
                  <c:v>0.44277994760131845</c:v>
                </c:pt>
                <c:pt idx="14">
                  <c:v>0.48173815863037112</c:v>
                </c:pt>
                <c:pt idx="15">
                  <c:v>0.63558515631103507</c:v>
                </c:pt>
                <c:pt idx="16">
                  <c:v>0.40149497668457029</c:v>
                </c:pt>
                <c:pt idx="17">
                  <c:v>0.45726206115722656</c:v>
                </c:pt>
                <c:pt idx="18">
                  <c:v>0.70116922735595699</c:v>
                </c:pt>
                <c:pt idx="19">
                  <c:v>0.49386887057495121</c:v>
                </c:pt>
                <c:pt idx="20">
                  <c:v>0.45578758798217778</c:v>
                </c:pt>
                <c:pt idx="21">
                  <c:v>0.46621325177001949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EF-4473-8733-65E27DDED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Energia!$H$87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Energia!$H$88:$H$109</c:f>
              <c:numCache>
                <c:formatCode>General</c:formatCode>
                <c:ptCount val="22"/>
                <c:pt idx="0">
                  <c:v>8.3659149169921891E-3</c:v>
                </c:pt>
                <c:pt idx="1">
                  <c:v>8.3970336914062516E-3</c:v>
                </c:pt>
                <c:pt idx="2">
                  <c:v>8.4177795410156249E-3</c:v>
                </c:pt>
                <c:pt idx="3">
                  <c:v>8.4401367187500013E-3</c:v>
                </c:pt>
                <c:pt idx="4">
                  <c:v>1.299375E-2</c:v>
                </c:pt>
                <c:pt idx="5">
                  <c:v>1.9209750366210938E-2</c:v>
                </c:pt>
                <c:pt idx="6">
                  <c:v>2.6595574951171878E-2</c:v>
                </c:pt>
                <c:pt idx="7">
                  <c:v>2.2827584838867192E-2</c:v>
                </c:pt>
                <c:pt idx="8">
                  <c:v>4.8566839599609377E-2</c:v>
                </c:pt>
                <c:pt idx="9">
                  <c:v>5.3586730957031252E-2</c:v>
                </c:pt>
                <c:pt idx="10">
                  <c:v>5.6767593383789068E-2</c:v>
                </c:pt>
                <c:pt idx="11">
                  <c:v>5.580885314941407E-2</c:v>
                </c:pt>
                <c:pt idx="12">
                  <c:v>6.2716314697265615E-2</c:v>
                </c:pt>
                <c:pt idx="13">
                  <c:v>5.7165792846679685E-2</c:v>
                </c:pt>
                <c:pt idx="14">
                  <c:v>6.1737030029296883E-2</c:v>
                </c:pt>
                <c:pt idx="15">
                  <c:v>5.9983804321289066E-2</c:v>
                </c:pt>
                <c:pt idx="16">
                  <c:v>5.962971496582032E-2</c:v>
                </c:pt>
                <c:pt idx="17">
                  <c:v>5.9215301513671888E-2</c:v>
                </c:pt>
                <c:pt idx="18">
                  <c:v>6.1592111206054685E-2</c:v>
                </c:pt>
                <c:pt idx="19">
                  <c:v>6.0628839111328124E-2</c:v>
                </c:pt>
                <c:pt idx="20">
                  <c:v>6.3887951660156247E-2</c:v>
                </c:pt>
                <c:pt idx="21">
                  <c:v>5.8634518432617189E-2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B-4129-AC83-16A3D404E16E}"/>
            </c:ext>
          </c:extLst>
        </c:ser>
        <c:ser>
          <c:idx val="1"/>
          <c:order val="1"/>
          <c:tx>
            <c:strRef>
              <c:f>Energia!$I$87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Energia!$I$88:$I$109</c:f>
              <c:numCache>
                <c:formatCode>General</c:formatCode>
                <c:ptCount val="22"/>
                <c:pt idx="0">
                  <c:v>3.2717356262207033E-3</c:v>
                </c:pt>
                <c:pt idx="1">
                  <c:v>3.2716597595214844E-3</c:v>
                </c:pt>
                <c:pt idx="2">
                  <c:v>3.2715637512207036E-3</c:v>
                </c:pt>
                <c:pt idx="3">
                  <c:v>3.2715160827636717E-3</c:v>
                </c:pt>
                <c:pt idx="4">
                  <c:v>3.2558056335449223E-3</c:v>
                </c:pt>
                <c:pt idx="5">
                  <c:v>3.2358513488769535E-3</c:v>
                </c:pt>
                <c:pt idx="6">
                  <c:v>3.2109674072265623E-3</c:v>
                </c:pt>
                <c:pt idx="7">
                  <c:v>3.2236807861328125E-3</c:v>
                </c:pt>
                <c:pt idx="8">
                  <c:v>3.1373360900878913E-3</c:v>
                </c:pt>
                <c:pt idx="9">
                  <c:v>3.1211664123535162E-3</c:v>
                </c:pt>
                <c:pt idx="10">
                  <c:v>3.110449401855469E-3</c:v>
                </c:pt>
                <c:pt idx="11">
                  <c:v>3.1136200256347657E-3</c:v>
                </c:pt>
                <c:pt idx="12">
                  <c:v>3.0901188049316406E-3</c:v>
                </c:pt>
                <c:pt idx="13">
                  <c:v>3.1092335205078125E-3</c:v>
                </c:pt>
                <c:pt idx="14">
                  <c:v>3.0933753662109376E-3</c:v>
                </c:pt>
                <c:pt idx="15">
                  <c:v>3.0997417907714848E-3</c:v>
                </c:pt>
                <c:pt idx="16">
                  <c:v>3.1003554382324221E-3</c:v>
                </c:pt>
                <c:pt idx="17">
                  <c:v>3.1018190612792976E-3</c:v>
                </c:pt>
                <c:pt idx="18">
                  <c:v>3.0938523864746099E-3</c:v>
                </c:pt>
                <c:pt idx="19">
                  <c:v>3.0976205444335938E-3</c:v>
                </c:pt>
                <c:pt idx="20">
                  <c:v>3.0867967834472664E-3</c:v>
                </c:pt>
                <c:pt idx="21">
                  <c:v>3.1043179626464843E-3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B-4129-AC83-16A3D404E16E}"/>
            </c:ext>
          </c:extLst>
        </c:ser>
        <c:ser>
          <c:idx val="2"/>
          <c:order val="2"/>
          <c:tx>
            <c:strRef>
              <c:f>Energia!$J$87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Energia!$J$88:$J$109</c:f>
              <c:numCache>
                <c:formatCode>General</c:formatCode>
                <c:ptCount val="22"/>
                <c:pt idx="0">
                  <c:v>1.3875183105468748E-2</c:v>
                </c:pt>
                <c:pt idx="1">
                  <c:v>1.3875183105468748E-2</c:v>
                </c:pt>
                <c:pt idx="2">
                  <c:v>1.3875183105468748E-2</c:v>
                </c:pt>
                <c:pt idx="3">
                  <c:v>1.3875183105468748E-2</c:v>
                </c:pt>
                <c:pt idx="4">
                  <c:v>7.9788940429687497E-2</c:v>
                </c:pt>
                <c:pt idx="5">
                  <c:v>0.13406304931640625</c:v>
                </c:pt>
                <c:pt idx="6">
                  <c:v>0.17070776367187498</c:v>
                </c:pt>
                <c:pt idx="7">
                  <c:v>6.4989807128906243E-2</c:v>
                </c:pt>
                <c:pt idx="8">
                  <c:v>0.75327429199218754</c:v>
                </c:pt>
                <c:pt idx="9">
                  <c:v>6.1601989746093745E-2</c:v>
                </c:pt>
                <c:pt idx="10">
                  <c:v>7.54453125E-2</c:v>
                </c:pt>
                <c:pt idx="11">
                  <c:v>5.8601806640624997E-2</c:v>
                </c:pt>
                <c:pt idx="12">
                  <c:v>0.15231372070312499</c:v>
                </c:pt>
                <c:pt idx="13">
                  <c:v>8.1732421874999989E-2</c:v>
                </c:pt>
                <c:pt idx="14">
                  <c:v>0.11157495117187498</c:v>
                </c:pt>
                <c:pt idx="15">
                  <c:v>9.1194946289062495E-2</c:v>
                </c:pt>
                <c:pt idx="16">
                  <c:v>8.8454956054687478E-2</c:v>
                </c:pt>
                <c:pt idx="17">
                  <c:v>8.4791015624999994E-2</c:v>
                </c:pt>
                <c:pt idx="18">
                  <c:v>9.5490783691406234E-2</c:v>
                </c:pt>
                <c:pt idx="19">
                  <c:v>9.7683837890625E-2</c:v>
                </c:pt>
                <c:pt idx="20">
                  <c:v>0.16340643310546873</c:v>
                </c:pt>
                <c:pt idx="21">
                  <c:v>9.3149047851562486E-2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B-4129-AC83-16A3D404E16E}"/>
            </c:ext>
          </c:extLst>
        </c:ser>
        <c:ser>
          <c:idx val="3"/>
          <c:order val="3"/>
          <c:tx>
            <c:strRef>
              <c:f>Energia!$K$87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Energia!$K$88:$K$109</c:f>
              <c:numCache>
                <c:formatCode>General</c:formatCode>
                <c:ptCount val="22"/>
                <c:pt idx="0">
                  <c:v>9.6845703125000002E-2</c:v>
                </c:pt>
                <c:pt idx="1">
                  <c:v>9.79185791015625E-2</c:v>
                </c:pt>
                <c:pt idx="2">
                  <c:v>9.8922607421875003E-2</c:v>
                </c:pt>
                <c:pt idx="3">
                  <c:v>9.79185791015625E-2</c:v>
                </c:pt>
                <c:pt idx="4">
                  <c:v>0.1420958251953125</c:v>
                </c:pt>
                <c:pt idx="5">
                  <c:v>0.15351306152343752</c:v>
                </c:pt>
                <c:pt idx="6">
                  <c:v>0.16399511718750001</c:v>
                </c:pt>
                <c:pt idx="7">
                  <c:v>0.12810253906250002</c:v>
                </c:pt>
                <c:pt idx="8">
                  <c:v>0.47288586425781254</c:v>
                </c:pt>
                <c:pt idx="9">
                  <c:v>0.22219433593750001</c:v>
                </c:pt>
                <c:pt idx="10">
                  <c:v>0.26326770019531248</c:v>
                </c:pt>
                <c:pt idx="11">
                  <c:v>0.25309545898437502</c:v>
                </c:pt>
                <c:pt idx="12">
                  <c:v>0.33590771484375004</c:v>
                </c:pt>
                <c:pt idx="13">
                  <c:v>0.29083544921874999</c:v>
                </c:pt>
                <c:pt idx="14">
                  <c:v>0.31490917968749998</c:v>
                </c:pt>
                <c:pt idx="15">
                  <c:v>0.35009606933593757</c:v>
                </c:pt>
                <c:pt idx="16">
                  <c:v>0.29263696289062502</c:v>
                </c:pt>
                <c:pt idx="17">
                  <c:v>0.28179345703125003</c:v>
                </c:pt>
                <c:pt idx="18">
                  <c:v>0.34545458984375005</c:v>
                </c:pt>
                <c:pt idx="19">
                  <c:v>0.313497802734375</c:v>
                </c:pt>
                <c:pt idx="20">
                  <c:v>0.31394531249999996</c:v>
                </c:pt>
                <c:pt idx="21">
                  <c:v>0.30210351562500004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DB-4129-AC83-16A3D404E16E}"/>
            </c:ext>
          </c:extLst>
        </c:ser>
        <c:ser>
          <c:idx val="4"/>
          <c:order val="4"/>
          <c:tx>
            <c:strRef>
              <c:f>Energia!$L$87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Energia!$L$88:$L$109</c:f>
              <c:numCache>
                <c:formatCode>General</c:formatCode>
                <c:ptCount val="22"/>
                <c:pt idx="0">
                  <c:v>0.12235853677368164</c:v>
                </c:pt>
                <c:pt idx="1">
                  <c:v>0.12346245565795899</c:v>
                </c:pt>
                <c:pt idx="2">
                  <c:v>0.12448713381958007</c:v>
                </c:pt>
                <c:pt idx="3">
                  <c:v>0.12350541500854492</c:v>
                </c:pt>
                <c:pt idx="4">
                  <c:v>0.23813432125854492</c:v>
                </c:pt>
                <c:pt idx="5">
                  <c:v>0.31002171255493166</c:v>
                </c:pt>
                <c:pt idx="6">
                  <c:v>0.36450942321777346</c:v>
                </c:pt>
                <c:pt idx="7">
                  <c:v>0.21914361181640626</c:v>
                </c:pt>
                <c:pt idx="8">
                  <c:v>1.2778643319396974</c:v>
                </c:pt>
                <c:pt idx="9">
                  <c:v>0.34050422305297856</c:v>
                </c:pt>
                <c:pt idx="10">
                  <c:v>0.39859105548095702</c:v>
                </c:pt>
                <c:pt idx="11">
                  <c:v>0.37061973880004884</c:v>
                </c:pt>
                <c:pt idx="12">
                  <c:v>0.55402786904907231</c:v>
                </c:pt>
                <c:pt idx="13">
                  <c:v>0.43284289746093746</c:v>
                </c:pt>
                <c:pt idx="14">
                  <c:v>0.49131453625488275</c:v>
                </c:pt>
                <c:pt idx="15">
                  <c:v>0.50437456173706063</c:v>
                </c:pt>
                <c:pt idx="16">
                  <c:v>0.44382198934936523</c:v>
                </c:pt>
                <c:pt idx="17">
                  <c:v>0.42890159323120119</c:v>
                </c:pt>
                <c:pt idx="18">
                  <c:v>0.5056313371276856</c:v>
                </c:pt>
                <c:pt idx="19">
                  <c:v>0.47490810028076169</c:v>
                </c:pt>
                <c:pt idx="20">
                  <c:v>0.54432649404907218</c:v>
                </c:pt>
                <c:pt idx="21">
                  <c:v>0.45699139987182619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DB-4129-AC83-16A3D404E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Energia!$H$115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Energia!$H$116:$H$137</c:f>
              <c:numCache>
                <c:formatCode>General</c:formatCode>
                <c:ptCount val="22"/>
                <c:pt idx="0">
                  <c:v>2.1038406372070315E-2</c:v>
                </c:pt>
                <c:pt idx="1">
                  <c:v>2.5654156494140629E-2</c:v>
                </c:pt>
                <c:pt idx="2">
                  <c:v>2.5166125488281253E-2</c:v>
                </c:pt>
                <c:pt idx="3">
                  <c:v>3.8229263305664063E-2</c:v>
                </c:pt>
                <c:pt idx="4">
                  <c:v>4.4680416870117187E-2</c:v>
                </c:pt>
                <c:pt idx="5">
                  <c:v>4.9177331542968744E-2</c:v>
                </c:pt>
                <c:pt idx="6">
                  <c:v>4.8872387695312498E-2</c:v>
                </c:pt>
                <c:pt idx="7">
                  <c:v>5.5233206176757817E-2</c:v>
                </c:pt>
                <c:pt idx="8">
                  <c:v>5.3236972045898438E-2</c:v>
                </c:pt>
                <c:pt idx="9">
                  <c:v>5.650837097167969E-2</c:v>
                </c:pt>
                <c:pt idx="10">
                  <c:v>5.612930603027344E-2</c:v>
                </c:pt>
                <c:pt idx="11">
                  <c:v>5.7910427856445318E-2</c:v>
                </c:pt>
                <c:pt idx="12">
                  <c:v>5.7689978027343755E-2</c:v>
                </c:pt>
                <c:pt idx="13">
                  <c:v>5.9282876586914064E-2</c:v>
                </c:pt>
                <c:pt idx="14">
                  <c:v>5.8178613281250006E-2</c:v>
                </c:pt>
                <c:pt idx="15">
                  <c:v>6.5261206054687507E-2</c:v>
                </c:pt>
                <c:pt idx="16">
                  <c:v>5.9195965576171877E-2</c:v>
                </c:pt>
                <c:pt idx="17">
                  <c:v>6.1231777954101563E-2</c:v>
                </c:pt>
                <c:pt idx="18">
                  <c:v>6.2831121826171885E-2</c:v>
                </c:pt>
                <c:pt idx="19">
                  <c:v>6.0323895263671878E-2</c:v>
                </c:pt>
                <c:pt idx="20">
                  <c:v>6.0304861450195313E-2</c:v>
                </c:pt>
                <c:pt idx="21">
                  <c:v>6.3225494384765629E-2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A-4C0C-AF31-E837AA737C8B}"/>
            </c:ext>
          </c:extLst>
        </c:ser>
        <c:ser>
          <c:idx val="1"/>
          <c:order val="1"/>
          <c:tx>
            <c:strRef>
              <c:f>Energia!$I$115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Energia!$I$116:$I$137</c:f>
              <c:numCache>
                <c:formatCode>General</c:formatCode>
                <c:ptCount val="22"/>
                <c:pt idx="0">
                  <c:v>3.2297202453613282E-3</c:v>
                </c:pt>
                <c:pt idx="1">
                  <c:v>3.2140873413085943E-3</c:v>
                </c:pt>
                <c:pt idx="2">
                  <c:v>3.2158342895507812E-3</c:v>
                </c:pt>
                <c:pt idx="3">
                  <c:v>3.1717439880371095E-3</c:v>
                </c:pt>
                <c:pt idx="4">
                  <c:v>3.1507557678222653E-3</c:v>
                </c:pt>
                <c:pt idx="5">
                  <c:v>3.1352413635253903E-3</c:v>
                </c:pt>
                <c:pt idx="6">
                  <c:v>3.1368244934082035E-3</c:v>
                </c:pt>
                <c:pt idx="7">
                  <c:v>3.1150228881835938E-3</c:v>
                </c:pt>
                <c:pt idx="8">
                  <c:v>3.1216498107910153E-3</c:v>
                </c:pt>
                <c:pt idx="9">
                  <c:v>3.111495758056641E-3</c:v>
                </c:pt>
                <c:pt idx="10">
                  <c:v>3.1126505432128907E-3</c:v>
                </c:pt>
                <c:pt idx="11">
                  <c:v>3.1067366333007809E-3</c:v>
                </c:pt>
                <c:pt idx="12">
                  <c:v>3.1075352478027343E-3</c:v>
                </c:pt>
                <c:pt idx="13">
                  <c:v>3.1022604980468754E-3</c:v>
                </c:pt>
                <c:pt idx="14">
                  <c:v>3.105855102539063E-3</c:v>
                </c:pt>
                <c:pt idx="15">
                  <c:v>3.0816210632324216E-3</c:v>
                </c:pt>
                <c:pt idx="16">
                  <c:v>3.1023595275878908E-3</c:v>
                </c:pt>
                <c:pt idx="17">
                  <c:v>3.0957124633789065E-3</c:v>
                </c:pt>
                <c:pt idx="18">
                  <c:v>3.0902225341796884E-3</c:v>
                </c:pt>
                <c:pt idx="19">
                  <c:v>3.0987088623046877E-3</c:v>
                </c:pt>
                <c:pt idx="20">
                  <c:v>3.0987548522949221E-3</c:v>
                </c:pt>
                <c:pt idx="21">
                  <c:v>3.0889824829101564E-3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A-4C0C-AF31-E837AA737C8B}"/>
            </c:ext>
          </c:extLst>
        </c:ser>
        <c:ser>
          <c:idx val="2"/>
          <c:order val="2"/>
          <c:tx>
            <c:strRef>
              <c:f>Energia!$J$115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Energia!$J$116:$J$137</c:f>
              <c:numCache>
                <c:formatCode>General</c:formatCode>
                <c:ptCount val="22"/>
                <c:pt idx="0">
                  <c:v>0.16679956054687498</c:v>
                </c:pt>
                <c:pt idx="1">
                  <c:v>0.19732177734375</c:v>
                </c:pt>
                <c:pt idx="2">
                  <c:v>9.333489990234374E-2</c:v>
                </c:pt>
                <c:pt idx="3">
                  <c:v>0.29123016357421871</c:v>
                </c:pt>
                <c:pt idx="4">
                  <c:v>0.21874255371093748</c:v>
                </c:pt>
                <c:pt idx="5">
                  <c:v>0.20763391113281252</c:v>
                </c:pt>
                <c:pt idx="6">
                  <c:v>9.5124389648437488E-2</c:v>
                </c:pt>
                <c:pt idx="7">
                  <c:v>0.31029858398437499</c:v>
                </c:pt>
                <c:pt idx="8">
                  <c:v>6.9067932128906245E-2</c:v>
                </c:pt>
                <c:pt idx="9">
                  <c:v>8.3835205078124989E-2</c:v>
                </c:pt>
                <c:pt idx="10">
                  <c:v>6.7304992675781231E-2</c:v>
                </c:pt>
                <c:pt idx="11">
                  <c:v>8.2279357910156239E-2</c:v>
                </c:pt>
                <c:pt idx="12">
                  <c:v>6.368884277343749E-2</c:v>
                </c:pt>
                <c:pt idx="13">
                  <c:v>9.0732971191406234E-2</c:v>
                </c:pt>
                <c:pt idx="14">
                  <c:v>9.2458740234374989E-2</c:v>
                </c:pt>
                <c:pt idx="15">
                  <c:v>0.14618060302734373</c:v>
                </c:pt>
                <c:pt idx="16">
                  <c:v>8.3304199218749986E-2</c:v>
                </c:pt>
                <c:pt idx="17">
                  <c:v>9.2543701171874992E-2</c:v>
                </c:pt>
                <c:pt idx="18">
                  <c:v>0.12018786621093748</c:v>
                </c:pt>
                <c:pt idx="19">
                  <c:v>8.8454956054687478E-2</c:v>
                </c:pt>
                <c:pt idx="20">
                  <c:v>0.125253662109375</c:v>
                </c:pt>
                <c:pt idx="21">
                  <c:v>7.9549987792968749E-2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4A-4C0C-AF31-E837AA737C8B}"/>
            </c:ext>
          </c:extLst>
        </c:ser>
        <c:ser>
          <c:idx val="3"/>
          <c:order val="3"/>
          <c:tx>
            <c:strRef>
              <c:f>Energia!$K$115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Energia!$K$116:$K$137</c:f>
              <c:numCache>
                <c:formatCode>General</c:formatCode>
                <c:ptCount val="22"/>
                <c:pt idx="0">
                  <c:v>0.16413854980468751</c:v>
                </c:pt>
                <c:pt idx="1">
                  <c:v>0.178923583984375</c:v>
                </c:pt>
                <c:pt idx="2">
                  <c:v>0.18946875000000002</c:v>
                </c:pt>
                <c:pt idx="3">
                  <c:v>0.32562646484375002</c:v>
                </c:pt>
                <c:pt idx="4">
                  <c:v>0.29244189453125002</c:v>
                </c:pt>
                <c:pt idx="5">
                  <c:v>0.196502685546875</c:v>
                </c:pt>
                <c:pt idx="6">
                  <c:v>0.21810937500000005</c:v>
                </c:pt>
                <c:pt idx="7">
                  <c:v>0.2611563720703125</c:v>
                </c:pt>
                <c:pt idx="8">
                  <c:v>0.21183850097656254</c:v>
                </c:pt>
                <c:pt idx="9">
                  <c:v>0.218074951171875</c:v>
                </c:pt>
                <c:pt idx="10">
                  <c:v>0.26018103027343753</c:v>
                </c:pt>
                <c:pt idx="11">
                  <c:v>0.25841394042968757</c:v>
                </c:pt>
                <c:pt idx="12">
                  <c:v>0.29408850097656253</c:v>
                </c:pt>
                <c:pt idx="13">
                  <c:v>0.32617724609375004</c:v>
                </c:pt>
                <c:pt idx="14">
                  <c:v>0.30271166992187504</c:v>
                </c:pt>
                <c:pt idx="15">
                  <c:v>0.40150805664062506</c:v>
                </c:pt>
                <c:pt idx="16">
                  <c:v>0.28967077636718752</c:v>
                </c:pt>
                <c:pt idx="17">
                  <c:v>0.32574121093750003</c:v>
                </c:pt>
                <c:pt idx="18">
                  <c:v>0.38598291015625003</c:v>
                </c:pt>
                <c:pt idx="19">
                  <c:v>0.32351513671874998</c:v>
                </c:pt>
                <c:pt idx="20">
                  <c:v>0.31419201660156248</c:v>
                </c:pt>
                <c:pt idx="21">
                  <c:v>0.35655627441406251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4A-4C0C-AF31-E837AA737C8B}"/>
            </c:ext>
          </c:extLst>
        </c:ser>
        <c:ser>
          <c:idx val="4"/>
          <c:order val="4"/>
          <c:tx>
            <c:strRef>
              <c:f>Energia!$L$115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Energia!$L$116:$L$137</c:f>
              <c:numCache>
                <c:formatCode>General</c:formatCode>
                <c:ptCount val="22"/>
                <c:pt idx="0">
                  <c:v>0.35520623696899412</c:v>
                </c:pt>
                <c:pt idx="1">
                  <c:v>0.4051136051635742</c:v>
                </c:pt>
                <c:pt idx="2">
                  <c:v>0.31118560968017578</c:v>
                </c:pt>
                <c:pt idx="3">
                  <c:v>0.65825763571166984</c:v>
                </c:pt>
                <c:pt idx="4">
                  <c:v>0.55901562088012691</c:v>
                </c:pt>
                <c:pt idx="5">
                  <c:v>0.45644916958618165</c:v>
                </c:pt>
                <c:pt idx="6">
                  <c:v>0.36524297683715823</c:v>
                </c:pt>
                <c:pt idx="7">
                  <c:v>0.62980318511962885</c:v>
                </c:pt>
                <c:pt idx="8">
                  <c:v>0.33726505496215825</c:v>
                </c:pt>
                <c:pt idx="9">
                  <c:v>0.36153002297973635</c:v>
                </c:pt>
                <c:pt idx="10">
                  <c:v>0.3867279795227051</c:v>
                </c:pt>
                <c:pt idx="11">
                  <c:v>0.40171046282958989</c:v>
                </c:pt>
                <c:pt idx="12">
                  <c:v>0.41857485702514652</c:v>
                </c:pt>
                <c:pt idx="13">
                  <c:v>0.47929535437011722</c:v>
                </c:pt>
                <c:pt idx="14">
                  <c:v>0.45645487854003908</c:v>
                </c:pt>
                <c:pt idx="15">
                  <c:v>0.6160314867858887</c:v>
                </c:pt>
                <c:pt idx="16">
                  <c:v>0.43527330068969727</c:v>
                </c:pt>
                <c:pt idx="17">
                  <c:v>0.4826124025268555</c:v>
                </c:pt>
                <c:pt idx="18">
                  <c:v>0.57209212072753912</c:v>
                </c:pt>
                <c:pt idx="19">
                  <c:v>0.47539269689941405</c:v>
                </c:pt>
                <c:pt idx="20">
                  <c:v>0.50284929501342779</c:v>
                </c:pt>
                <c:pt idx="21">
                  <c:v>0.50242073907470708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4A-4C0C-AF31-E837AA737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Energia!$H$143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Energia!$H$144:$H$165</c:f>
              <c:numCache>
                <c:formatCode>General</c:formatCode>
                <c:ptCount val="22"/>
                <c:pt idx="0">
                  <c:v>4.3495687866210941E-2</c:v>
                </c:pt>
                <c:pt idx="1">
                  <c:v>4.0699731445312498E-2</c:v>
                </c:pt>
                <c:pt idx="2">
                  <c:v>3.6993374633789058E-2</c:v>
                </c:pt>
                <c:pt idx="3">
                  <c:v>4.3059722900390632E-2</c:v>
                </c:pt>
                <c:pt idx="4">
                  <c:v>5.06463592529297E-2</c:v>
                </c:pt>
                <c:pt idx="5">
                  <c:v>5.5568966674804689E-2</c:v>
                </c:pt>
                <c:pt idx="6">
                  <c:v>5.4913760375976561E-2</c:v>
                </c:pt>
                <c:pt idx="7">
                  <c:v>5.8290298461914067E-2</c:v>
                </c:pt>
                <c:pt idx="8">
                  <c:v>5.8675909423828131E-2</c:v>
                </c:pt>
                <c:pt idx="9">
                  <c:v>5.716438293457031E-2</c:v>
                </c:pt>
                <c:pt idx="10">
                  <c:v>5.7522903442382818E-2</c:v>
                </c:pt>
                <c:pt idx="11">
                  <c:v>5.8958294677734377E-2</c:v>
                </c:pt>
                <c:pt idx="12">
                  <c:v>6.0862179565429692E-2</c:v>
                </c:pt>
                <c:pt idx="13">
                  <c:v>6.0839117431640624E-2</c:v>
                </c:pt>
                <c:pt idx="14">
                  <c:v>5.9471502685546879E-2</c:v>
                </c:pt>
                <c:pt idx="15">
                  <c:v>6.0028720092773442E-2</c:v>
                </c:pt>
                <c:pt idx="16">
                  <c:v>6.2077523803710941E-2</c:v>
                </c:pt>
                <c:pt idx="17">
                  <c:v>5.9950872802734381E-2</c:v>
                </c:pt>
                <c:pt idx="18">
                  <c:v>6.1624337768554686E-2</c:v>
                </c:pt>
                <c:pt idx="19">
                  <c:v>6.2882583618164067E-2</c:v>
                </c:pt>
                <c:pt idx="20">
                  <c:v>6.0470022583007814E-2</c:v>
                </c:pt>
                <c:pt idx="21">
                  <c:v>6.3658438110351559E-2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F-448E-8CD4-6912747CC9A1}"/>
            </c:ext>
          </c:extLst>
        </c:ser>
        <c:ser>
          <c:idx val="1"/>
          <c:order val="1"/>
          <c:tx>
            <c:strRef>
              <c:f>Energia!$I$143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Energia!$I$144:$I$165</c:f>
              <c:numCache>
                <c:formatCode>General</c:formatCode>
                <c:ptCount val="22"/>
                <c:pt idx="0">
                  <c:v>3.1547370910644532E-3</c:v>
                </c:pt>
                <c:pt idx="1">
                  <c:v>3.1634678039550788E-3</c:v>
                </c:pt>
                <c:pt idx="2">
                  <c:v>3.1764990844726565E-3</c:v>
                </c:pt>
                <c:pt idx="3">
                  <c:v>3.1562017211914065E-3</c:v>
                </c:pt>
                <c:pt idx="4">
                  <c:v>3.1309310607910154E-3</c:v>
                </c:pt>
                <c:pt idx="5">
                  <c:v>3.114343444824219E-3</c:v>
                </c:pt>
                <c:pt idx="6">
                  <c:v>3.1167006835937502E-3</c:v>
                </c:pt>
                <c:pt idx="7">
                  <c:v>3.1054499206542969E-3</c:v>
                </c:pt>
                <c:pt idx="8">
                  <c:v>3.1041719360351567E-3</c:v>
                </c:pt>
                <c:pt idx="9">
                  <c:v>3.1092677612304686E-3</c:v>
                </c:pt>
                <c:pt idx="10">
                  <c:v>3.1079904479980468E-3</c:v>
                </c:pt>
                <c:pt idx="11">
                  <c:v>3.1033239746093748E-3</c:v>
                </c:pt>
                <c:pt idx="12">
                  <c:v>3.0969092102050779E-3</c:v>
                </c:pt>
                <c:pt idx="13">
                  <c:v>3.0969716491699227E-3</c:v>
                </c:pt>
                <c:pt idx="14">
                  <c:v>3.1015894470214846E-3</c:v>
                </c:pt>
                <c:pt idx="15">
                  <c:v>3.0997139282226568E-3</c:v>
                </c:pt>
                <c:pt idx="16">
                  <c:v>3.0928114013671877E-3</c:v>
                </c:pt>
                <c:pt idx="17">
                  <c:v>3.0999395141601562E-3</c:v>
                </c:pt>
                <c:pt idx="18">
                  <c:v>3.094377746582032E-3</c:v>
                </c:pt>
                <c:pt idx="19">
                  <c:v>3.0901986999511718E-3</c:v>
                </c:pt>
                <c:pt idx="20">
                  <c:v>3.0982143859863281E-3</c:v>
                </c:pt>
                <c:pt idx="21">
                  <c:v>3.0875661926269529E-3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F-448E-8CD4-6912747CC9A1}"/>
            </c:ext>
          </c:extLst>
        </c:ser>
        <c:ser>
          <c:idx val="2"/>
          <c:order val="2"/>
          <c:tx>
            <c:strRef>
              <c:f>Energia!$J$143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Energia!$J$144:$J$165</c:f>
              <c:numCache>
                <c:formatCode>General</c:formatCode>
                <c:ptCount val="22"/>
                <c:pt idx="0">
                  <c:v>0.13279394531249997</c:v>
                </c:pt>
                <c:pt idx="1">
                  <c:v>6.9853820800781244E-2</c:v>
                </c:pt>
                <c:pt idx="2">
                  <c:v>1.0089111328125001E-2</c:v>
                </c:pt>
                <c:pt idx="3">
                  <c:v>0.23263897705078124</c:v>
                </c:pt>
                <c:pt idx="4">
                  <c:v>8.1971374511718736E-2</c:v>
                </c:pt>
                <c:pt idx="5">
                  <c:v>0.15197918701171875</c:v>
                </c:pt>
                <c:pt idx="6">
                  <c:v>0.13581536865234375</c:v>
                </c:pt>
                <c:pt idx="7">
                  <c:v>0.15371557617187501</c:v>
                </c:pt>
                <c:pt idx="8">
                  <c:v>0.12908752441406249</c:v>
                </c:pt>
                <c:pt idx="9">
                  <c:v>6.9705139160156235E-2</c:v>
                </c:pt>
                <c:pt idx="10">
                  <c:v>7.1935363769531246E-2</c:v>
                </c:pt>
                <c:pt idx="11">
                  <c:v>0.11613629150390624</c:v>
                </c:pt>
                <c:pt idx="12">
                  <c:v>0.10357269287109376</c:v>
                </c:pt>
                <c:pt idx="13">
                  <c:v>9.1640991210937481E-2</c:v>
                </c:pt>
                <c:pt idx="14">
                  <c:v>8.3888305664062482E-2</c:v>
                </c:pt>
                <c:pt idx="15">
                  <c:v>7.2790283203125E-2</c:v>
                </c:pt>
                <c:pt idx="16">
                  <c:v>0.10288238525390625</c:v>
                </c:pt>
                <c:pt idx="17">
                  <c:v>8.4700744628906255E-2</c:v>
                </c:pt>
                <c:pt idx="18">
                  <c:v>0.1110970458984375</c:v>
                </c:pt>
                <c:pt idx="19">
                  <c:v>0.13616052246093749</c:v>
                </c:pt>
                <c:pt idx="20">
                  <c:v>9.8119262695312487E-2</c:v>
                </c:pt>
                <c:pt idx="21">
                  <c:v>0.10139025878906249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F-448E-8CD4-6912747CC9A1}"/>
            </c:ext>
          </c:extLst>
        </c:ser>
        <c:ser>
          <c:idx val="3"/>
          <c:order val="3"/>
          <c:tx>
            <c:strRef>
              <c:f>Energia!$K$143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Energia!$K$144:$K$165</c:f>
              <c:numCache>
                <c:formatCode>General</c:formatCode>
                <c:ptCount val="22"/>
                <c:pt idx="0">
                  <c:v>0.31707788085937505</c:v>
                </c:pt>
                <c:pt idx="1">
                  <c:v>0.11548620605468751</c:v>
                </c:pt>
                <c:pt idx="2">
                  <c:v>0.10458532714843752</c:v>
                </c:pt>
                <c:pt idx="3">
                  <c:v>0.21179833984375002</c:v>
                </c:pt>
                <c:pt idx="4">
                  <c:v>0.15877416992187501</c:v>
                </c:pt>
                <c:pt idx="5">
                  <c:v>0.19065063476562502</c:v>
                </c:pt>
                <c:pt idx="6">
                  <c:v>0.16155102539062502</c:v>
                </c:pt>
                <c:pt idx="7">
                  <c:v>0.27862072753906253</c:v>
                </c:pt>
                <c:pt idx="8">
                  <c:v>0.25463879394531252</c:v>
                </c:pt>
                <c:pt idx="9">
                  <c:v>0.22481628417968749</c:v>
                </c:pt>
                <c:pt idx="10">
                  <c:v>0.26742724609375002</c:v>
                </c:pt>
                <c:pt idx="11">
                  <c:v>0.27335388183593751</c:v>
                </c:pt>
                <c:pt idx="12">
                  <c:v>0.30262561035156249</c:v>
                </c:pt>
                <c:pt idx="13">
                  <c:v>0.32636657714843753</c:v>
                </c:pt>
                <c:pt idx="14">
                  <c:v>0.30143225097656251</c:v>
                </c:pt>
                <c:pt idx="15">
                  <c:v>0.33936730957031253</c:v>
                </c:pt>
                <c:pt idx="16">
                  <c:v>0.29021582031249998</c:v>
                </c:pt>
                <c:pt idx="17">
                  <c:v>0.28519567871093748</c:v>
                </c:pt>
                <c:pt idx="18">
                  <c:v>0.31998095703125001</c:v>
                </c:pt>
                <c:pt idx="19">
                  <c:v>0.30728430175781252</c:v>
                </c:pt>
                <c:pt idx="20">
                  <c:v>0.27591845703125001</c:v>
                </c:pt>
                <c:pt idx="21">
                  <c:v>0.33294152832031254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AF-448E-8CD4-6912747CC9A1}"/>
            </c:ext>
          </c:extLst>
        </c:ser>
        <c:ser>
          <c:idx val="4"/>
          <c:order val="4"/>
          <c:tx>
            <c:strRef>
              <c:f>Energia!$L$143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Energia!$L$144:$L$165</c:f>
              <c:numCache>
                <c:formatCode>General</c:formatCode>
                <c:ptCount val="22"/>
                <c:pt idx="0">
                  <c:v>0.49652225112915038</c:v>
                </c:pt>
                <c:pt idx="1">
                  <c:v>0.22920322610473634</c:v>
                </c:pt>
                <c:pt idx="2">
                  <c:v>0.15484431219482425</c:v>
                </c:pt>
                <c:pt idx="3">
                  <c:v>0.49065324151611328</c:v>
                </c:pt>
                <c:pt idx="4">
                  <c:v>0.29452283474731444</c:v>
                </c:pt>
                <c:pt idx="5">
                  <c:v>0.40131313189697271</c:v>
                </c:pt>
                <c:pt idx="6">
                  <c:v>0.35539685510253904</c:v>
                </c:pt>
                <c:pt idx="7">
                  <c:v>0.4937320520935059</c:v>
                </c:pt>
                <c:pt idx="8">
                  <c:v>0.44550639971923833</c:v>
                </c:pt>
                <c:pt idx="9">
                  <c:v>0.35479507403564448</c:v>
                </c:pt>
                <c:pt idx="10">
                  <c:v>0.39999350375366216</c:v>
                </c:pt>
                <c:pt idx="11">
                  <c:v>0.45155179199218753</c:v>
                </c:pt>
                <c:pt idx="12">
                  <c:v>0.47015739199829104</c:v>
                </c:pt>
                <c:pt idx="13">
                  <c:v>0.48194365744018552</c:v>
                </c:pt>
                <c:pt idx="14">
                  <c:v>0.44789364877319338</c:v>
                </c:pt>
                <c:pt idx="15">
                  <c:v>0.47528602679443366</c:v>
                </c:pt>
                <c:pt idx="16">
                  <c:v>0.45826854077148438</c:v>
                </c:pt>
                <c:pt idx="17">
                  <c:v>0.43294723565673826</c:v>
                </c:pt>
                <c:pt idx="18">
                  <c:v>0.4957967184448242</c:v>
                </c:pt>
                <c:pt idx="19">
                  <c:v>0.50941760653686519</c:v>
                </c:pt>
                <c:pt idx="20">
                  <c:v>0.43760595669555663</c:v>
                </c:pt>
                <c:pt idx="21">
                  <c:v>0.50107779141235353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AF-448E-8CD4-6912747CC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Energia!$H$171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Energia!$H$172:$H$193</c:f>
              <c:numCache>
                <c:formatCode>General</c:formatCode>
                <c:ptCount val="22"/>
                <c:pt idx="0">
                  <c:v>4.25350341796875E-2</c:v>
                </c:pt>
                <c:pt idx="1">
                  <c:v>3.7321481323242187E-2</c:v>
                </c:pt>
                <c:pt idx="2">
                  <c:v>3.3360433959960939E-2</c:v>
                </c:pt>
                <c:pt idx="3">
                  <c:v>4.6032421875E-2</c:v>
                </c:pt>
                <c:pt idx="4">
                  <c:v>5.021563110351563E-2</c:v>
                </c:pt>
                <c:pt idx="5">
                  <c:v>4.7729653930664057E-2</c:v>
                </c:pt>
                <c:pt idx="6">
                  <c:v>4.6715725708007812E-2</c:v>
                </c:pt>
                <c:pt idx="7">
                  <c:v>5.031835327148438E-2</c:v>
                </c:pt>
                <c:pt idx="8">
                  <c:v>5.1583749389648437E-2</c:v>
                </c:pt>
                <c:pt idx="9">
                  <c:v>5.5234918212890623E-2</c:v>
                </c:pt>
                <c:pt idx="10">
                  <c:v>5.6989151000976568E-2</c:v>
                </c:pt>
                <c:pt idx="11">
                  <c:v>5.8181533813476564E-2</c:v>
                </c:pt>
                <c:pt idx="12">
                  <c:v>5.9331115722656258E-2</c:v>
                </c:pt>
                <c:pt idx="13">
                  <c:v>5.9290933227539061E-2</c:v>
                </c:pt>
                <c:pt idx="14">
                  <c:v>6.0761572265625008E-2</c:v>
                </c:pt>
                <c:pt idx="15">
                  <c:v>6.3340704345703117E-2</c:v>
                </c:pt>
                <c:pt idx="16">
                  <c:v>6.166059265136719E-2</c:v>
                </c:pt>
                <c:pt idx="17">
                  <c:v>5.9051751708984371E-2</c:v>
                </c:pt>
                <c:pt idx="18">
                  <c:v>6.3015618896484368E-2</c:v>
                </c:pt>
                <c:pt idx="19">
                  <c:v>6.1063494873046881E-2</c:v>
                </c:pt>
                <c:pt idx="20">
                  <c:v>6.4386758422851562E-2</c:v>
                </c:pt>
                <c:pt idx="21">
                  <c:v>5.9264044189453129E-2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3-4DAA-81E5-591C4E05F652}"/>
            </c:ext>
          </c:extLst>
        </c:ser>
        <c:ser>
          <c:idx val="1"/>
          <c:order val="1"/>
          <c:tx>
            <c:strRef>
              <c:f>Energia!$I$171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Energia!$I$172:$I$193</c:f>
              <c:numCache>
                <c:formatCode>General</c:formatCode>
                <c:ptCount val="22"/>
                <c:pt idx="0">
                  <c:v>3.1579057006835931E-3</c:v>
                </c:pt>
                <c:pt idx="1">
                  <c:v>3.1749592590332031E-3</c:v>
                </c:pt>
                <c:pt idx="2">
                  <c:v>3.1885259704589847E-3</c:v>
                </c:pt>
                <c:pt idx="3">
                  <c:v>3.1462443847656255E-3</c:v>
                </c:pt>
                <c:pt idx="4">
                  <c:v>3.1323829345703126E-3</c:v>
                </c:pt>
                <c:pt idx="5">
                  <c:v>3.1407229003906256E-3</c:v>
                </c:pt>
                <c:pt idx="6">
                  <c:v>3.1433913269042968E-3</c:v>
                </c:pt>
                <c:pt idx="7">
                  <c:v>3.1313909606933599E-3</c:v>
                </c:pt>
                <c:pt idx="8">
                  <c:v>3.1278309326171878E-3</c:v>
                </c:pt>
                <c:pt idx="9">
                  <c:v>3.1157033386230468E-3</c:v>
                </c:pt>
                <c:pt idx="10">
                  <c:v>3.1097733154296877E-3</c:v>
                </c:pt>
                <c:pt idx="11">
                  <c:v>3.1058228759765628E-3</c:v>
                </c:pt>
                <c:pt idx="12">
                  <c:v>3.101977508544922E-3</c:v>
                </c:pt>
                <c:pt idx="13">
                  <c:v>3.1020973510742186E-3</c:v>
                </c:pt>
                <c:pt idx="14">
                  <c:v>3.0966443481445314E-3</c:v>
                </c:pt>
                <c:pt idx="15">
                  <c:v>3.0886712951660156E-3</c:v>
                </c:pt>
                <c:pt idx="16">
                  <c:v>3.0943122863769535E-3</c:v>
                </c:pt>
                <c:pt idx="17">
                  <c:v>3.1029278564453132E-3</c:v>
                </c:pt>
                <c:pt idx="18">
                  <c:v>3.0897139587402343E-3</c:v>
                </c:pt>
                <c:pt idx="19">
                  <c:v>3.0963086547851565E-3</c:v>
                </c:pt>
                <c:pt idx="20">
                  <c:v>3.0851723632812499E-3</c:v>
                </c:pt>
                <c:pt idx="21">
                  <c:v>3.1021634826660159E-3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3-4DAA-81E5-591C4E05F652}"/>
            </c:ext>
          </c:extLst>
        </c:ser>
        <c:ser>
          <c:idx val="2"/>
          <c:order val="2"/>
          <c:tx>
            <c:strRef>
              <c:f>Energia!$J$171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Energia!$J$172:$J$193</c:f>
              <c:numCache>
                <c:formatCode>General</c:formatCode>
                <c:ptCount val="22"/>
                <c:pt idx="0">
                  <c:v>0.1034505615234375</c:v>
                </c:pt>
                <c:pt idx="1">
                  <c:v>7.6268371582031244E-2</c:v>
                </c:pt>
                <c:pt idx="2">
                  <c:v>1.0089111328125001E-2</c:v>
                </c:pt>
                <c:pt idx="3">
                  <c:v>8.9272705078124986E-2</c:v>
                </c:pt>
                <c:pt idx="4">
                  <c:v>0.12053302001953123</c:v>
                </c:pt>
                <c:pt idx="5">
                  <c:v>0.13955895996093748</c:v>
                </c:pt>
                <c:pt idx="6">
                  <c:v>8.6904418945312492E-2</c:v>
                </c:pt>
                <c:pt idx="7">
                  <c:v>0.13774822998046873</c:v>
                </c:pt>
                <c:pt idx="8">
                  <c:v>7.6273681640624993E-2</c:v>
                </c:pt>
                <c:pt idx="9">
                  <c:v>7.0756530761718742E-2</c:v>
                </c:pt>
                <c:pt idx="10">
                  <c:v>5.827258300781249E-2</c:v>
                </c:pt>
                <c:pt idx="11">
                  <c:v>7.9746459960937488E-2</c:v>
                </c:pt>
                <c:pt idx="12">
                  <c:v>0.11381579589843747</c:v>
                </c:pt>
                <c:pt idx="13">
                  <c:v>8.670263671874999E-2</c:v>
                </c:pt>
                <c:pt idx="14">
                  <c:v>0.10296734619140624</c:v>
                </c:pt>
                <c:pt idx="15">
                  <c:v>0.15904156494140625</c:v>
                </c:pt>
                <c:pt idx="16">
                  <c:v>0.10647729492187499</c:v>
                </c:pt>
                <c:pt idx="17">
                  <c:v>8.8731079101562499E-2</c:v>
                </c:pt>
                <c:pt idx="18">
                  <c:v>0.11814880371093747</c:v>
                </c:pt>
                <c:pt idx="19">
                  <c:v>8.5120239257812508E-2</c:v>
                </c:pt>
                <c:pt idx="20">
                  <c:v>8.5353881835937492E-2</c:v>
                </c:pt>
                <c:pt idx="21">
                  <c:v>8.8985961914062481E-2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3-4DAA-81E5-591C4E05F652}"/>
            </c:ext>
          </c:extLst>
        </c:ser>
        <c:ser>
          <c:idx val="3"/>
          <c:order val="3"/>
          <c:tx>
            <c:strRef>
              <c:f>Energia!$K$171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Energia!$K$172:$K$193</c:f>
              <c:numCache>
                <c:formatCode>General</c:formatCode>
                <c:ptCount val="22"/>
                <c:pt idx="0">
                  <c:v>0.28615954589843751</c:v>
                </c:pt>
                <c:pt idx="1">
                  <c:v>0.11539440917968752</c:v>
                </c:pt>
                <c:pt idx="2">
                  <c:v>0.10379357910156249</c:v>
                </c:pt>
                <c:pt idx="3">
                  <c:v>0.25103576660156252</c:v>
                </c:pt>
                <c:pt idx="4">
                  <c:v>0.25371508789062497</c:v>
                </c:pt>
                <c:pt idx="5">
                  <c:v>0.1753951416015625</c:v>
                </c:pt>
                <c:pt idx="6">
                  <c:v>0.12137841796875</c:v>
                </c:pt>
                <c:pt idx="7">
                  <c:v>0.204741455078125</c:v>
                </c:pt>
                <c:pt idx="8">
                  <c:v>0.17938256835937502</c:v>
                </c:pt>
                <c:pt idx="9">
                  <c:v>0.20086877441406251</c:v>
                </c:pt>
                <c:pt idx="10">
                  <c:v>0.28462194824218751</c:v>
                </c:pt>
                <c:pt idx="11">
                  <c:v>0.24683032226562499</c:v>
                </c:pt>
                <c:pt idx="12">
                  <c:v>0.293015625</c:v>
                </c:pt>
                <c:pt idx="13">
                  <c:v>0.2865611572265625</c:v>
                </c:pt>
                <c:pt idx="14">
                  <c:v>0.28387609863281249</c:v>
                </c:pt>
                <c:pt idx="15">
                  <c:v>0.31511572265624999</c:v>
                </c:pt>
                <c:pt idx="16">
                  <c:v>0.285224365234375</c:v>
                </c:pt>
                <c:pt idx="17">
                  <c:v>0.26557409667968751</c:v>
                </c:pt>
                <c:pt idx="18">
                  <c:v>0.33390539550781251</c:v>
                </c:pt>
                <c:pt idx="19">
                  <c:v>0.30005529785156249</c:v>
                </c:pt>
                <c:pt idx="20">
                  <c:v>0.35223608398437495</c:v>
                </c:pt>
                <c:pt idx="21">
                  <c:v>0.29358361816406259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F3-4DAA-81E5-591C4E05F652}"/>
            </c:ext>
          </c:extLst>
        </c:ser>
        <c:ser>
          <c:idx val="4"/>
          <c:order val="4"/>
          <c:tx>
            <c:strRef>
              <c:f>Energia!$L$171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Energia!$L$172:$L$193</c:f>
              <c:numCache>
                <c:formatCode>General</c:formatCode>
                <c:ptCount val="22"/>
                <c:pt idx="0">
                  <c:v>0.43530304730224612</c:v>
                </c:pt>
                <c:pt idx="1">
                  <c:v>0.23215922134399414</c:v>
                </c:pt>
                <c:pt idx="2">
                  <c:v>0.15043165036010742</c:v>
                </c:pt>
                <c:pt idx="3">
                  <c:v>0.38948713793945311</c:v>
                </c:pt>
                <c:pt idx="4">
                  <c:v>0.42759612194824215</c:v>
                </c:pt>
                <c:pt idx="5">
                  <c:v>0.3658244783935547</c:v>
                </c:pt>
                <c:pt idx="6">
                  <c:v>0.2581419539489746</c:v>
                </c:pt>
                <c:pt idx="7">
                  <c:v>0.39593942929077147</c:v>
                </c:pt>
                <c:pt idx="8">
                  <c:v>0.31036783032226567</c:v>
                </c:pt>
                <c:pt idx="9">
                  <c:v>0.32997592672729492</c:v>
                </c:pt>
                <c:pt idx="10">
                  <c:v>0.40299345556640626</c:v>
                </c:pt>
                <c:pt idx="11">
                  <c:v>0.38786413891601557</c:v>
                </c:pt>
                <c:pt idx="12">
                  <c:v>0.46926451412963865</c:v>
                </c:pt>
                <c:pt idx="13">
                  <c:v>0.43565682452392573</c:v>
                </c:pt>
                <c:pt idx="14">
                  <c:v>0.45070166143798829</c:v>
                </c:pt>
                <c:pt idx="15">
                  <c:v>0.54058666323852544</c:v>
                </c:pt>
                <c:pt idx="16">
                  <c:v>0.45645656509399413</c:v>
                </c:pt>
                <c:pt idx="17">
                  <c:v>0.41645985534667973</c:v>
                </c:pt>
                <c:pt idx="18">
                  <c:v>0.51815953207397458</c:v>
                </c:pt>
                <c:pt idx="19">
                  <c:v>0.44933534063720704</c:v>
                </c:pt>
                <c:pt idx="20">
                  <c:v>0.50506189660644529</c:v>
                </c:pt>
                <c:pt idx="21">
                  <c:v>0.44493578775024423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F3-4DAA-81E5-591C4E05F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Energia!$H$199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Energia!$H$200:$H$221</c:f>
              <c:numCache>
                <c:formatCode>General</c:formatCode>
                <c:ptCount val="22"/>
                <c:pt idx="0">
                  <c:v>4.3566284179687498E-2</c:v>
                </c:pt>
                <c:pt idx="1">
                  <c:v>3.7485333251953128E-2</c:v>
                </c:pt>
                <c:pt idx="2">
                  <c:v>3.9021231079101562E-2</c:v>
                </c:pt>
                <c:pt idx="3">
                  <c:v>5.021996154785157E-2</c:v>
                </c:pt>
                <c:pt idx="4">
                  <c:v>4.5929598999023442E-2</c:v>
                </c:pt>
                <c:pt idx="5">
                  <c:v>4.7999954223632811E-2</c:v>
                </c:pt>
                <c:pt idx="6">
                  <c:v>4.8203686523437504E-2</c:v>
                </c:pt>
                <c:pt idx="7">
                  <c:v>5.3566186523437503E-2</c:v>
                </c:pt>
                <c:pt idx="8">
                  <c:v>5.249414978027344E-2</c:v>
                </c:pt>
                <c:pt idx="9">
                  <c:v>5.7232461547851561E-2</c:v>
                </c:pt>
                <c:pt idx="10">
                  <c:v>5.7981124877929689E-2</c:v>
                </c:pt>
                <c:pt idx="11">
                  <c:v>5.8290701293945313E-2</c:v>
                </c:pt>
                <c:pt idx="12">
                  <c:v>5.8003784179687504E-2</c:v>
                </c:pt>
                <c:pt idx="13">
                  <c:v>5.9739990234374998E-2</c:v>
                </c:pt>
                <c:pt idx="14">
                  <c:v>6.0047653198242193E-2</c:v>
                </c:pt>
                <c:pt idx="15">
                  <c:v>6.4652224731445315E-2</c:v>
                </c:pt>
                <c:pt idx="16">
                  <c:v>6.021150512695312E-2</c:v>
                </c:pt>
                <c:pt idx="17">
                  <c:v>5.7944265747070317E-2</c:v>
                </c:pt>
                <c:pt idx="18">
                  <c:v>6.4145965576171873E-2</c:v>
                </c:pt>
                <c:pt idx="19">
                  <c:v>5.9459820556640633E-2</c:v>
                </c:pt>
                <c:pt idx="20">
                  <c:v>6.0055407714843745E-2</c:v>
                </c:pt>
                <c:pt idx="21">
                  <c:v>6.1213549804687496E-2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1-4D73-B3D8-E16203FD1323}"/>
            </c:ext>
          </c:extLst>
        </c:ser>
        <c:ser>
          <c:idx val="1"/>
          <c:order val="1"/>
          <c:tx>
            <c:strRef>
              <c:f>Energia!$I$199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Energia!$I$200:$I$221</c:f>
              <c:numCache>
                <c:formatCode>General</c:formatCode>
                <c:ptCount val="22"/>
                <c:pt idx="0">
                  <c:v>3.1539431762695313E-3</c:v>
                </c:pt>
                <c:pt idx="1">
                  <c:v>3.1744852600097658E-3</c:v>
                </c:pt>
                <c:pt idx="2">
                  <c:v>3.1691242370605471E-3</c:v>
                </c:pt>
                <c:pt idx="3">
                  <c:v>3.1323312377929688E-3</c:v>
                </c:pt>
                <c:pt idx="4">
                  <c:v>3.1460234985351563E-3</c:v>
                </c:pt>
                <c:pt idx="5">
                  <c:v>3.1398074645996098E-3</c:v>
                </c:pt>
                <c:pt idx="6">
                  <c:v>3.1390417480468753E-3</c:v>
                </c:pt>
                <c:pt idx="7">
                  <c:v>3.121307067871094E-3</c:v>
                </c:pt>
                <c:pt idx="8">
                  <c:v>3.1248523254394532E-3</c:v>
                </c:pt>
                <c:pt idx="9">
                  <c:v>3.1090391540527346E-3</c:v>
                </c:pt>
                <c:pt idx="10">
                  <c:v>3.1065889282226567E-3</c:v>
                </c:pt>
                <c:pt idx="11">
                  <c:v>3.1054354858398442E-3</c:v>
                </c:pt>
                <c:pt idx="12">
                  <c:v>3.1063351440429685E-3</c:v>
                </c:pt>
                <c:pt idx="13">
                  <c:v>3.1006112365722658E-3</c:v>
                </c:pt>
                <c:pt idx="14">
                  <c:v>3.0990287780761723E-3</c:v>
                </c:pt>
                <c:pt idx="15">
                  <c:v>3.0836879272460936E-3</c:v>
                </c:pt>
                <c:pt idx="16">
                  <c:v>3.0990727539062504E-3</c:v>
                </c:pt>
                <c:pt idx="17">
                  <c:v>3.106654052734375E-3</c:v>
                </c:pt>
                <c:pt idx="18">
                  <c:v>3.0858652343750004E-3</c:v>
                </c:pt>
                <c:pt idx="19">
                  <c:v>3.1015763549804686E-3</c:v>
                </c:pt>
                <c:pt idx="20">
                  <c:v>3.0994903564453124E-3</c:v>
                </c:pt>
                <c:pt idx="21">
                  <c:v>3.0957037353515626E-3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1-4D73-B3D8-E16203FD1323}"/>
            </c:ext>
          </c:extLst>
        </c:ser>
        <c:ser>
          <c:idx val="2"/>
          <c:order val="2"/>
          <c:tx>
            <c:strRef>
              <c:f>Energia!$J$199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Energia!$J$200:$J$221</c:f>
              <c:numCache>
                <c:formatCode>General</c:formatCode>
                <c:ptCount val="22"/>
                <c:pt idx="0">
                  <c:v>0.22334637451171874</c:v>
                </c:pt>
                <c:pt idx="1">
                  <c:v>0.11588140869140623</c:v>
                </c:pt>
                <c:pt idx="2">
                  <c:v>0.23054150390624997</c:v>
                </c:pt>
                <c:pt idx="3">
                  <c:v>0.22408447265624995</c:v>
                </c:pt>
                <c:pt idx="4">
                  <c:v>0.17023516845703124</c:v>
                </c:pt>
                <c:pt idx="5">
                  <c:v>8.0797851562499995E-2</c:v>
                </c:pt>
                <c:pt idx="6">
                  <c:v>0.1333780517578125</c:v>
                </c:pt>
                <c:pt idx="7">
                  <c:v>0.15980621337890621</c:v>
                </c:pt>
                <c:pt idx="8">
                  <c:v>0.12316680908203123</c:v>
                </c:pt>
                <c:pt idx="9">
                  <c:v>7.8758789062499987E-2</c:v>
                </c:pt>
                <c:pt idx="10">
                  <c:v>0.11633807373046873</c:v>
                </c:pt>
                <c:pt idx="11">
                  <c:v>8.4652954101562497E-2</c:v>
                </c:pt>
                <c:pt idx="12">
                  <c:v>7.9082702636718738E-2</c:v>
                </c:pt>
                <c:pt idx="13">
                  <c:v>0.11390606689453125</c:v>
                </c:pt>
                <c:pt idx="14">
                  <c:v>9.2798583984375002E-2</c:v>
                </c:pt>
                <c:pt idx="15">
                  <c:v>0.17192376708984375</c:v>
                </c:pt>
                <c:pt idx="16">
                  <c:v>8.8205383300781245E-2</c:v>
                </c:pt>
                <c:pt idx="17">
                  <c:v>8.4849426269531236E-2</c:v>
                </c:pt>
                <c:pt idx="18">
                  <c:v>0.1164814453125</c:v>
                </c:pt>
                <c:pt idx="19">
                  <c:v>8.9978942871093745E-2</c:v>
                </c:pt>
                <c:pt idx="20">
                  <c:v>7.7282592773437492E-2</c:v>
                </c:pt>
                <c:pt idx="21">
                  <c:v>9.7864379882812505E-2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61-4D73-B3D8-E16203FD1323}"/>
            </c:ext>
          </c:extLst>
        </c:ser>
        <c:ser>
          <c:idx val="3"/>
          <c:order val="3"/>
          <c:tx>
            <c:strRef>
              <c:f>Energia!$K$199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Energia!$K$200:$K$221</c:f>
              <c:numCache>
                <c:formatCode>General</c:formatCode>
                <c:ptCount val="22"/>
                <c:pt idx="0">
                  <c:v>0.37575329589843753</c:v>
                </c:pt>
                <c:pt idx="1">
                  <c:v>0.1539261474609375</c:v>
                </c:pt>
                <c:pt idx="2">
                  <c:v>0.23399023437500002</c:v>
                </c:pt>
                <c:pt idx="3">
                  <c:v>0.30764001464843754</c:v>
                </c:pt>
                <c:pt idx="4">
                  <c:v>0.21782250976562506</c:v>
                </c:pt>
                <c:pt idx="5">
                  <c:v>0.19324963378906251</c:v>
                </c:pt>
                <c:pt idx="6">
                  <c:v>0.20982470703124997</c:v>
                </c:pt>
                <c:pt idx="7">
                  <c:v>0.24459851074218752</c:v>
                </c:pt>
                <c:pt idx="8">
                  <c:v>0.23085766601562502</c:v>
                </c:pt>
                <c:pt idx="9">
                  <c:v>0.22588342285156254</c:v>
                </c:pt>
                <c:pt idx="10">
                  <c:v>0.24069140624999996</c:v>
                </c:pt>
                <c:pt idx="11">
                  <c:v>0.25161523437500005</c:v>
                </c:pt>
                <c:pt idx="12">
                  <c:v>0.27679052734375004</c:v>
                </c:pt>
                <c:pt idx="13">
                  <c:v>0.31003247070312501</c:v>
                </c:pt>
                <c:pt idx="14">
                  <c:v>0.286142333984375</c:v>
                </c:pt>
                <c:pt idx="15">
                  <c:v>0.37198962402343755</c:v>
                </c:pt>
                <c:pt idx="16">
                  <c:v>0.28657263183593751</c:v>
                </c:pt>
                <c:pt idx="17">
                  <c:v>0.25957287597656253</c:v>
                </c:pt>
                <c:pt idx="18">
                  <c:v>0.32980322265624995</c:v>
                </c:pt>
                <c:pt idx="19">
                  <c:v>0.30017578125</c:v>
                </c:pt>
                <c:pt idx="20">
                  <c:v>0.31329125976562505</c:v>
                </c:pt>
                <c:pt idx="21">
                  <c:v>0.29298120117187504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61-4D73-B3D8-E16203FD1323}"/>
            </c:ext>
          </c:extLst>
        </c:ser>
        <c:ser>
          <c:idx val="4"/>
          <c:order val="4"/>
          <c:tx>
            <c:strRef>
              <c:f>Energia!$L$199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Energia!$L$200:$L$221</c:f>
              <c:numCache>
                <c:formatCode>General</c:formatCode>
                <c:ptCount val="22"/>
                <c:pt idx="0">
                  <c:v>0.64581989776611337</c:v>
                </c:pt>
                <c:pt idx="1">
                  <c:v>0.31046737466430663</c:v>
                </c:pt>
                <c:pt idx="2">
                  <c:v>0.50672209359741205</c:v>
                </c:pt>
                <c:pt idx="3">
                  <c:v>0.58507678009033204</c:v>
                </c:pt>
                <c:pt idx="4">
                  <c:v>0.43713330072021489</c:v>
                </c:pt>
                <c:pt idx="5">
                  <c:v>0.32518724703979496</c:v>
                </c:pt>
                <c:pt idx="6">
                  <c:v>0.39454548706054682</c:v>
                </c:pt>
                <c:pt idx="7">
                  <c:v>0.46109221771240233</c:v>
                </c:pt>
                <c:pt idx="8">
                  <c:v>0.40964347720336913</c:v>
                </c:pt>
                <c:pt idx="9">
                  <c:v>0.36498371261596685</c:v>
                </c:pt>
                <c:pt idx="10">
                  <c:v>0.41811719378662104</c:v>
                </c:pt>
                <c:pt idx="11">
                  <c:v>0.39766432525634771</c:v>
                </c:pt>
                <c:pt idx="12">
                  <c:v>0.41698334930419922</c:v>
                </c:pt>
                <c:pt idx="13">
                  <c:v>0.48677913906860354</c:v>
                </c:pt>
                <c:pt idx="14">
                  <c:v>0.44208759994506835</c:v>
                </c:pt>
                <c:pt idx="15">
                  <c:v>0.61164930377197269</c:v>
                </c:pt>
                <c:pt idx="16">
                  <c:v>0.43808859301757813</c:v>
                </c:pt>
                <c:pt idx="17">
                  <c:v>0.40547322204589847</c:v>
                </c:pt>
                <c:pt idx="18">
                  <c:v>0.51351649877929684</c:v>
                </c:pt>
                <c:pt idx="19">
                  <c:v>0.45271612103271486</c:v>
                </c:pt>
                <c:pt idx="20">
                  <c:v>0.45372875061035162</c:v>
                </c:pt>
                <c:pt idx="21">
                  <c:v>0.45515483459472661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61-4D73-B3D8-E16203FD1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</xdr:colOff>
      <xdr:row>11</xdr:row>
      <xdr:rowOff>5715</xdr:rowOff>
    </xdr:from>
    <xdr:to>
      <xdr:col>10</xdr:col>
      <xdr:colOff>613410</xdr:colOff>
      <xdr:row>26</xdr:row>
      <xdr:rowOff>5715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48206E-7C5C-4F65-8423-4C659969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15240</xdr:rowOff>
    </xdr:from>
    <xdr:to>
      <xdr:col>14</xdr:col>
      <xdr:colOff>784860</xdr:colOff>
      <xdr:row>21</xdr:row>
      <xdr:rowOff>11430</xdr:rowOff>
    </xdr:to>
    <xdr:graphicFrame macro="">
      <xdr:nvGraphicFramePr>
        <xdr:cNvPr id="2" name="Graphique 13">
          <a:extLst>
            <a:ext uri="{FF2B5EF4-FFF2-40B4-BE49-F238E27FC236}">
              <a16:creationId xmlns:a16="http://schemas.microsoft.com/office/drawing/2014/main" id="{46F6D073-315C-42E6-8482-2364E27B9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788670</xdr:colOff>
      <xdr:row>31</xdr:row>
      <xdr:rowOff>3810</xdr:rowOff>
    </xdr:from>
    <xdr:to>
      <xdr:col>15</xdr:col>
      <xdr:colOff>0</xdr:colOff>
      <xdr:row>48</xdr:row>
      <xdr:rowOff>175260</xdr:rowOff>
    </xdr:to>
    <xdr:graphicFrame macro="">
      <xdr:nvGraphicFramePr>
        <xdr:cNvPr id="3" name="Graphique 13">
          <a:extLst>
            <a:ext uri="{FF2B5EF4-FFF2-40B4-BE49-F238E27FC236}">
              <a16:creationId xmlns:a16="http://schemas.microsoft.com/office/drawing/2014/main" id="{39E2CA8B-714A-463D-938F-199F0F762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58</xdr:row>
      <xdr:rowOff>186690</xdr:rowOff>
    </xdr:from>
    <xdr:to>
      <xdr:col>15</xdr:col>
      <xdr:colOff>3810</xdr:colOff>
      <xdr:row>76</xdr:row>
      <xdr:rowOff>160020</xdr:rowOff>
    </xdr:to>
    <xdr:graphicFrame macro="">
      <xdr:nvGraphicFramePr>
        <xdr:cNvPr id="4" name="Graphique 13">
          <a:extLst>
            <a:ext uri="{FF2B5EF4-FFF2-40B4-BE49-F238E27FC236}">
              <a16:creationId xmlns:a16="http://schemas.microsoft.com/office/drawing/2014/main" id="{57119DA9-5141-4E93-A810-4A6ADC3C2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</xdr:colOff>
      <xdr:row>87</xdr:row>
      <xdr:rowOff>22860</xdr:rowOff>
    </xdr:from>
    <xdr:to>
      <xdr:col>15</xdr:col>
      <xdr:colOff>15240</xdr:colOff>
      <xdr:row>105</xdr:row>
      <xdr:rowOff>11430</xdr:rowOff>
    </xdr:to>
    <xdr:graphicFrame macro="">
      <xdr:nvGraphicFramePr>
        <xdr:cNvPr id="5" name="Graphique 13">
          <a:extLst>
            <a:ext uri="{FF2B5EF4-FFF2-40B4-BE49-F238E27FC236}">
              <a16:creationId xmlns:a16="http://schemas.microsoft.com/office/drawing/2014/main" id="{95D4BF4B-FBAA-415D-B9FC-1B1DCF10A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</xdr:colOff>
      <xdr:row>114</xdr:row>
      <xdr:rowOff>194310</xdr:rowOff>
    </xdr:from>
    <xdr:to>
      <xdr:col>15</xdr:col>
      <xdr:colOff>19050</xdr:colOff>
      <xdr:row>132</xdr:row>
      <xdr:rowOff>167640</xdr:rowOff>
    </xdr:to>
    <xdr:graphicFrame macro="">
      <xdr:nvGraphicFramePr>
        <xdr:cNvPr id="6" name="Graphique 13">
          <a:extLst>
            <a:ext uri="{FF2B5EF4-FFF2-40B4-BE49-F238E27FC236}">
              <a16:creationId xmlns:a16="http://schemas.microsoft.com/office/drawing/2014/main" id="{0023B6CB-49DC-4223-B2E6-8B21B9EE4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</xdr:colOff>
      <xdr:row>143</xdr:row>
      <xdr:rowOff>26670</xdr:rowOff>
    </xdr:from>
    <xdr:to>
      <xdr:col>15</xdr:col>
      <xdr:colOff>60960</xdr:colOff>
      <xdr:row>161</xdr:row>
      <xdr:rowOff>15240</xdr:rowOff>
    </xdr:to>
    <xdr:graphicFrame macro="">
      <xdr:nvGraphicFramePr>
        <xdr:cNvPr id="7" name="Graphique 13">
          <a:extLst>
            <a:ext uri="{FF2B5EF4-FFF2-40B4-BE49-F238E27FC236}">
              <a16:creationId xmlns:a16="http://schemas.microsoft.com/office/drawing/2014/main" id="{CD124EDA-59F5-4787-8002-44F5EBFCE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11430</xdr:colOff>
      <xdr:row>171</xdr:row>
      <xdr:rowOff>3810</xdr:rowOff>
    </xdr:from>
    <xdr:to>
      <xdr:col>15</xdr:col>
      <xdr:colOff>15240</xdr:colOff>
      <xdr:row>188</xdr:row>
      <xdr:rowOff>175260</xdr:rowOff>
    </xdr:to>
    <xdr:graphicFrame macro="">
      <xdr:nvGraphicFramePr>
        <xdr:cNvPr id="8" name="Graphique 13">
          <a:extLst>
            <a:ext uri="{FF2B5EF4-FFF2-40B4-BE49-F238E27FC236}">
              <a16:creationId xmlns:a16="http://schemas.microsoft.com/office/drawing/2014/main" id="{8B9F72A9-245B-49E2-8370-F49C589BD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199</xdr:row>
      <xdr:rowOff>15240</xdr:rowOff>
    </xdr:from>
    <xdr:to>
      <xdr:col>15</xdr:col>
      <xdr:colOff>11430</xdr:colOff>
      <xdr:row>217</xdr:row>
      <xdr:rowOff>3810</xdr:rowOff>
    </xdr:to>
    <xdr:graphicFrame macro="">
      <xdr:nvGraphicFramePr>
        <xdr:cNvPr id="9" name="Graphique 13">
          <a:extLst>
            <a:ext uri="{FF2B5EF4-FFF2-40B4-BE49-F238E27FC236}">
              <a16:creationId xmlns:a16="http://schemas.microsoft.com/office/drawing/2014/main" id="{3FFCA3F2-F102-4033-A2D0-B099D2633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227</xdr:row>
      <xdr:rowOff>11430</xdr:rowOff>
    </xdr:from>
    <xdr:to>
      <xdr:col>15</xdr:col>
      <xdr:colOff>3810</xdr:colOff>
      <xdr:row>245</xdr:row>
      <xdr:rowOff>0</xdr:rowOff>
    </xdr:to>
    <xdr:graphicFrame macro="">
      <xdr:nvGraphicFramePr>
        <xdr:cNvPr id="10" name="Graphique 13">
          <a:extLst>
            <a:ext uri="{FF2B5EF4-FFF2-40B4-BE49-F238E27FC236}">
              <a16:creationId xmlns:a16="http://schemas.microsoft.com/office/drawing/2014/main" id="{59A238EE-BA74-40B7-B2BB-11E3A5EE0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7620</xdr:colOff>
      <xdr:row>254</xdr:row>
      <xdr:rowOff>190500</xdr:rowOff>
    </xdr:from>
    <xdr:to>
      <xdr:col>15</xdr:col>
      <xdr:colOff>11430</xdr:colOff>
      <xdr:row>272</xdr:row>
      <xdr:rowOff>163830</xdr:rowOff>
    </xdr:to>
    <xdr:graphicFrame macro="">
      <xdr:nvGraphicFramePr>
        <xdr:cNvPr id="11" name="Graphique 13">
          <a:extLst>
            <a:ext uri="{FF2B5EF4-FFF2-40B4-BE49-F238E27FC236}">
              <a16:creationId xmlns:a16="http://schemas.microsoft.com/office/drawing/2014/main" id="{B8286176-ACEA-4EA9-AE22-6ED04976A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11430</xdr:colOff>
      <xdr:row>282</xdr:row>
      <xdr:rowOff>190500</xdr:rowOff>
    </xdr:from>
    <xdr:to>
      <xdr:col>15</xdr:col>
      <xdr:colOff>15240</xdr:colOff>
      <xdr:row>300</xdr:row>
      <xdr:rowOff>163830</xdr:rowOff>
    </xdr:to>
    <xdr:graphicFrame macro="">
      <xdr:nvGraphicFramePr>
        <xdr:cNvPr id="12" name="Graphique 13">
          <a:extLst>
            <a:ext uri="{FF2B5EF4-FFF2-40B4-BE49-F238E27FC236}">
              <a16:creationId xmlns:a16="http://schemas.microsoft.com/office/drawing/2014/main" id="{FD986158-C5EA-42F3-AEEC-8E923805A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7620</xdr:colOff>
      <xdr:row>311</xdr:row>
      <xdr:rowOff>0</xdr:rowOff>
    </xdr:from>
    <xdr:to>
      <xdr:col>15</xdr:col>
      <xdr:colOff>11430</xdr:colOff>
      <xdr:row>328</xdr:row>
      <xdr:rowOff>171450</xdr:rowOff>
    </xdr:to>
    <xdr:graphicFrame macro="">
      <xdr:nvGraphicFramePr>
        <xdr:cNvPr id="13" name="Graphique 13">
          <a:extLst>
            <a:ext uri="{FF2B5EF4-FFF2-40B4-BE49-F238E27FC236}">
              <a16:creationId xmlns:a16="http://schemas.microsoft.com/office/drawing/2014/main" id="{700E6753-CEB8-440B-AD21-CEAB0F009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49530</xdr:colOff>
      <xdr:row>339</xdr:row>
      <xdr:rowOff>45720</xdr:rowOff>
    </xdr:from>
    <xdr:to>
      <xdr:col>15</xdr:col>
      <xdr:colOff>53340</xdr:colOff>
      <xdr:row>357</xdr:row>
      <xdr:rowOff>34290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768B491B-C249-49D2-8862-325C7F930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784860</xdr:colOff>
      <xdr:row>366</xdr:row>
      <xdr:rowOff>186690</xdr:rowOff>
    </xdr:from>
    <xdr:to>
      <xdr:col>14</xdr:col>
      <xdr:colOff>788670</xdr:colOff>
      <xdr:row>384</xdr:row>
      <xdr:rowOff>160020</xdr:rowOff>
    </xdr:to>
    <xdr:graphicFrame macro="">
      <xdr:nvGraphicFramePr>
        <xdr:cNvPr id="15" name="Graphique 13">
          <a:extLst>
            <a:ext uri="{FF2B5EF4-FFF2-40B4-BE49-F238E27FC236}">
              <a16:creationId xmlns:a16="http://schemas.microsoft.com/office/drawing/2014/main" id="{7518B591-2FC1-4152-90AD-538216586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777240</xdr:colOff>
      <xdr:row>394</xdr:row>
      <xdr:rowOff>194310</xdr:rowOff>
    </xdr:from>
    <xdr:to>
      <xdr:col>14</xdr:col>
      <xdr:colOff>781050</xdr:colOff>
      <xdr:row>412</xdr:row>
      <xdr:rowOff>167640</xdr:rowOff>
    </xdr:to>
    <xdr:graphicFrame macro="">
      <xdr:nvGraphicFramePr>
        <xdr:cNvPr id="16" name="Graphique 13">
          <a:extLst>
            <a:ext uri="{FF2B5EF4-FFF2-40B4-BE49-F238E27FC236}">
              <a16:creationId xmlns:a16="http://schemas.microsoft.com/office/drawing/2014/main" id="{CE05FB86-5FCE-4C59-B860-E04F50CAB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781050</xdr:colOff>
      <xdr:row>423</xdr:row>
      <xdr:rowOff>11430</xdr:rowOff>
    </xdr:from>
    <xdr:to>
      <xdr:col>14</xdr:col>
      <xdr:colOff>784860</xdr:colOff>
      <xdr:row>441</xdr:row>
      <xdr:rowOff>0</xdr:rowOff>
    </xdr:to>
    <xdr:graphicFrame macro="">
      <xdr:nvGraphicFramePr>
        <xdr:cNvPr id="17" name="Graphique 13">
          <a:extLst>
            <a:ext uri="{FF2B5EF4-FFF2-40B4-BE49-F238E27FC236}">
              <a16:creationId xmlns:a16="http://schemas.microsoft.com/office/drawing/2014/main" id="{622A2E38-E2D8-4904-A3B1-860F624D4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19050</xdr:colOff>
      <xdr:row>451</xdr:row>
      <xdr:rowOff>7620</xdr:rowOff>
    </xdr:from>
    <xdr:to>
      <xdr:col>15</xdr:col>
      <xdr:colOff>22860</xdr:colOff>
      <xdr:row>468</xdr:row>
      <xdr:rowOff>179070</xdr:rowOff>
    </xdr:to>
    <xdr:graphicFrame macro="">
      <xdr:nvGraphicFramePr>
        <xdr:cNvPr id="18" name="Graphique 13">
          <a:extLst>
            <a:ext uri="{FF2B5EF4-FFF2-40B4-BE49-F238E27FC236}">
              <a16:creationId xmlns:a16="http://schemas.microsoft.com/office/drawing/2014/main" id="{E59AC863-E468-4D9A-B266-C9884A4E6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1_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_30"/>
      <sheetName val="Router"/>
      <sheetName val="Nodo"/>
      <sheetName val="Energia"/>
    </sheetNames>
    <sheetDataSet>
      <sheetData sheetId="0" refreshError="1"/>
      <sheetData sheetId="1" refreshError="1"/>
      <sheetData sheetId="2" refreshError="1"/>
      <sheetData sheetId="3">
        <row r="3">
          <cell r="H3" t="str">
            <v>CPU</v>
          </cell>
          <cell r="I3" t="str">
            <v>LPM</v>
          </cell>
          <cell r="J3" t="str">
            <v>TX</v>
          </cell>
          <cell r="K3" t="str">
            <v>RX</v>
          </cell>
          <cell r="L3" t="str">
            <v>Total</v>
          </cell>
        </row>
        <row r="4">
          <cell r="G4">
            <v>10</v>
          </cell>
          <cell r="H4">
            <v>4.3944342041015626E-2</v>
          </cell>
          <cell r="I4">
            <v>3.1531959228515627E-3</v>
          </cell>
          <cell r="J4">
            <v>0.14242108154296876</v>
          </cell>
          <cell r="K4">
            <v>0.2627857666015625</v>
          </cell>
          <cell r="L4">
            <v>0.45230438610839846</v>
          </cell>
        </row>
        <row r="5">
          <cell r="G5">
            <v>15</v>
          </cell>
          <cell r="H5">
            <v>3.6622970581054688E-2</v>
          </cell>
          <cell r="I5">
            <v>3.1775162353515629E-3</v>
          </cell>
          <cell r="J5">
            <v>1.0041320800781248E-2</v>
          </cell>
          <cell r="K5">
            <v>7.0482788085937498E-2</v>
          </cell>
          <cell r="L5">
            <v>0.120324595703125</v>
          </cell>
        </row>
        <row r="6">
          <cell r="G6">
            <v>20</v>
          </cell>
          <cell r="H6">
            <v>5.6725094604492189E-2</v>
          </cell>
          <cell r="I6">
            <v>3.110020721435547E-3</v>
          </cell>
          <cell r="J6">
            <v>0.5931176147460937</v>
          </cell>
          <cell r="K6">
            <v>0.33918371582031248</v>
          </cell>
          <cell r="L6">
            <v>0.99213644589233396</v>
          </cell>
        </row>
        <row r="7">
          <cell r="G7">
            <v>25</v>
          </cell>
          <cell r="H7">
            <v>4.8712866210937504E-2</v>
          </cell>
          <cell r="I7">
            <v>3.1367432556152347E-3</v>
          </cell>
          <cell r="J7">
            <v>0.17637890624999997</v>
          </cell>
          <cell r="K7">
            <v>0.12344958496093751</v>
          </cell>
          <cell r="L7">
            <v>0.35167810067749022</v>
          </cell>
        </row>
        <row r="8">
          <cell r="G8">
            <v>30</v>
          </cell>
          <cell r="H8">
            <v>4.2886807250976572E-2</v>
          </cell>
          <cell r="I8">
            <v>3.1561839294433599E-3</v>
          </cell>
          <cell r="J8">
            <v>1.0067871093749998E-2</v>
          </cell>
          <cell r="K8">
            <v>7.0551635742187507E-2</v>
          </cell>
          <cell r="L8">
            <v>0.12666249801635743</v>
          </cell>
        </row>
        <row r="9">
          <cell r="G9">
            <v>35</v>
          </cell>
          <cell r="H9">
            <v>5.0680096435546877E-2</v>
          </cell>
          <cell r="I9">
            <v>3.130973693847656E-3</v>
          </cell>
          <cell r="J9">
            <v>0.11608319091796875</v>
          </cell>
          <cell r="K9">
            <v>0.10522790527343749</v>
          </cell>
          <cell r="L9">
            <v>0.27512216632080078</v>
          </cell>
        </row>
        <row r="10">
          <cell r="G10">
            <v>40</v>
          </cell>
          <cell r="H10">
            <v>5.2962844848632805E-2</v>
          </cell>
          <cell r="I10">
            <v>3.1225155639648442E-3</v>
          </cell>
          <cell r="J10">
            <v>0.13987756347656249</v>
          </cell>
          <cell r="K10">
            <v>0.10902600097656251</v>
          </cell>
          <cell r="L10">
            <v>0.30498892486572265</v>
          </cell>
        </row>
        <row r="11">
          <cell r="G11">
            <v>45</v>
          </cell>
          <cell r="H11">
            <v>5.1620709228515631E-2</v>
          </cell>
          <cell r="I11">
            <v>3.1271212768554687E-3</v>
          </cell>
          <cell r="J11">
            <v>6.6099609374999993E-2</v>
          </cell>
          <cell r="K11">
            <v>8.4958007812500014E-2</v>
          </cell>
          <cell r="L11">
            <v>0.2058054476928711</v>
          </cell>
        </row>
        <row r="12">
          <cell r="G12">
            <v>50</v>
          </cell>
          <cell r="H12">
            <v>5.5038638305664071E-2</v>
          </cell>
          <cell r="I12">
            <v>3.1156472778320317E-3</v>
          </cell>
          <cell r="J12">
            <v>0.13847039794921875</v>
          </cell>
          <cell r="K12">
            <v>0.18331835937499996</v>
          </cell>
          <cell r="L12">
            <v>0.37994304290771486</v>
          </cell>
        </row>
        <row r="13">
          <cell r="G13">
            <v>55</v>
          </cell>
          <cell r="H13">
            <v>5.6053070068359384E-2</v>
          </cell>
          <cell r="I13">
            <v>3.1129577026367192E-3</v>
          </cell>
          <cell r="J13">
            <v>9.9351196289062499E-2</v>
          </cell>
          <cell r="K13">
            <v>0.18245202636718752</v>
          </cell>
          <cell r="L13">
            <v>0.34096925042724613</v>
          </cell>
        </row>
        <row r="14">
          <cell r="G14">
            <v>60</v>
          </cell>
          <cell r="H14">
            <v>5.972508544921875E-2</v>
          </cell>
          <cell r="I14">
            <v>3.1006938171386721E-3</v>
          </cell>
          <cell r="J14">
            <v>0.13263464355468749</v>
          </cell>
          <cell r="K14">
            <v>0.28305566406250005</v>
          </cell>
          <cell r="L14">
            <v>0.47851608688354497</v>
          </cell>
        </row>
        <row r="15">
          <cell r="G15">
            <v>65</v>
          </cell>
          <cell r="H15">
            <v>5.7995123291015624E-2</v>
          </cell>
          <cell r="I15">
            <v>3.1065543518066408E-3</v>
          </cell>
          <cell r="J15">
            <v>5.733270263671874E-2</v>
          </cell>
          <cell r="K15">
            <v>0.23803503417968752</v>
          </cell>
          <cell r="L15">
            <v>0.35646941445922853</v>
          </cell>
        </row>
        <row r="16">
          <cell r="G16">
            <v>70</v>
          </cell>
          <cell r="H16">
            <v>5.8378115844726561E-2</v>
          </cell>
          <cell r="I16">
            <v>3.1051743164062502E-3</v>
          </cell>
          <cell r="J16">
            <v>9.7906860351562486E-2</v>
          </cell>
          <cell r="K16">
            <v>0.25426586914062504</v>
          </cell>
          <cell r="L16">
            <v>0.41365601965332033</v>
          </cell>
        </row>
        <row r="17">
          <cell r="G17">
            <v>75</v>
          </cell>
          <cell r="H17">
            <v>6.0181494140625007E-2</v>
          </cell>
          <cell r="I17">
            <v>3.0992667846679689E-3</v>
          </cell>
          <cell r="J17">
            <v>0.10277087402343749</v>
          </cell>
          <cell r="K17">
            <v>0.30460498046875001</v>
          </cell>
          <cell r="L17">
            <v>0.4706566154174805</v>
          </cell>
        </row>
        <row r="18">
          <cell r="G18">
            <v>80</v>
          </cell>
          <cell r="H18">
            <v>5.9345718383789062E-2</v>
          </cell>
          <cell r="I18">
            <v>3.1013067932128906E-3</v>
          </cell>
          <cell r="J18">
            <v>7.9449096679687484E-2</v>
          </cell>
          <cell r="K18">
            <v>0.27177612304687498</v>
          </cell>
          <cell r="L18">
            <v>0.41367224490356441</v>
          </cell>
        </row>
        <row r="19">
          <cell r="G19">
            <v>85</v>
          </cell>
          <cell r="H19">
            <v>6.1168634033203127E-2</v>
          </cell>
          <cell r="I19">
            <v>3.0958699035644531E-3</v>
          </cell>
          <cell r="J19">
            <v>7.2376098632812497E-2</v>
          </cell>
          <cell r="K19">
            <v>0.29097888183593751</v>
          </cell>
          <cell r="L19">
            <v>0.42761948440551756</v>
          </cell>
        </row>
        <row r="20">
          <cell r="G20">
            <v>90</v>
          </cell>
          <cell r="H20">
            <v>5.5746817016601564E-2</v>
          </cell>
          <cell r="I20">
            <v>3.1140144653320312E-3</v>
          </cell>
          <cell r="J20">
            <v>5.9515136718749993E-2</v>
          </cell>
          <cell r="K20">
            <v>0.22643994140625001</v>
          </cell>
          <cell r="L20">
            <v>0.34481590960693359</v>
          </cell>
        </row>
        <row r="21">
          <cell r="G21">
            <v>95</v>
          </cell>
          <cell r="H21">
            <v>6.267512512207031E-2</v>
          </cell>
          <cell r="I21">
            <v>3.0908334960937501E-3</v>
          </cell>
          <cell r="J21">
            <v>0.13320281982421872</v>
          </cell>
          <cell r="K21">
            <v>0.28870690917968755</v>
          </cell>
          <cell r="L21">
            <v>0.48767568762207036</v>
          </cell>
        </row>
        <row r="22">
          <cell r="G22">
            <v>100</v>
          </cell>
          <cell r="H22">
            <v>6.1312445068359374E-2</v>
          </cell>
          <cell r="I22">
            <v>3.0953492431640629E-3</v>
          </cell>
          <cell r="J22">
            <v>0.11733636474609374</v>
          </cell>
          <cell r="K22">
            <v>0.35068127441406255</v>
          </cell>
          <cell r="L22">
            <v>0.5324254334716797</v>
          </cell>
        </row>
        <row r="23">
          <cell r="G23">
            <v>105</v>
          </cell>
          <cell r="H23">
            <v>5.9683291625976576E-2</v>
          </cell>
          <cell r="I23">
            <v>3.1008247375488287E-3</v>
          </cell>
          <cell r="J23">
            <v>8.0155334472656242E-2</v>
          </cell>
          <cell r="K23">
            <v>0.28055419921875002</v>
          </cell>
          <cell r="L23">
            <v>0.42349365005493167</v>
          </cell>
        </row>
        <row r="24">
          <cell r="G24">
            <v>110</v>
          </cell>
          <cell r="H24">
            <v>5.9119427490234376E-2</v>
          </cell>
          <cell r="I24">
            <v>3.1026502380371093E-3</v>
          </cell>
          <cell r="J24">
            <v>7.8981811523437501E-2</v>
          </cell>
          <cell r="K24">
            <v>0.25400195312500001</v>
          </cell>
          <cell r="L24">
            <v>0.39520584237670897</v>
          </cell>
        </row>
        <row r="25">
          <cell r="G25">
            <v>115</v>
          </cell>
          <cell r="H25">
            <v>5.9588323974609378E-2</v>
          </cell>
          <cell r="I25">
            <v>3.1011903076171876E-3</v>
          </cell>
          <cell r="J25">
            <v>9.0233825683593741E-2</v>
          </cell>
          <cell r="K25">
            <v>0.31594189453125004</v>
          </cell>
          <cell r="L25">
            <v>0.46886523449707035</v>
          </cell>
        </row>
        <row r="31">
          <cell r="H31" t="str">
            <v>CPU</v>
          </cell>
          <cell r="I31" t="str">
            <v>LPM</v>
          </cell>
          <cell r="J31" t="str">
            <v>TX</v>
          </cell>
          <cell r="K31" t="str">
            <v>RX</v>
          </cell>
          <cell r="L31" t="str">
            <v>Total</v>
          </cell>
        </row>
        <row r="32">
          <cell r="G32">
            <v>10</v>
          </cell>
          <cell r="H32">
            <v>3.1799963378906254E-2</v>
          </cell>
          <cell r="I32">
            <v>3.1937372741699223E-3</v>
          </cell>
          <cell r="J32">
            <v>0.16185589599609373</v>
          </cell>
          <cell r="K32">
            <v>0.17141918945312501</v>
          </cell>
          <cell r="L32">
            <v>0.36826878610229491</v>
          </cell>
        </row>
        <row r="33">
          <cell r="G33">
            <v>15</v>
          </cell>
          <cell r="H33">
            <v>2.5726867675781251E-2</v>
          </cell>
          <cell r="I33">
            <v>3.2139876403808601E-3</v>
          </cell>
          <cell r="J33">
            <v>1.0089111328125001E-2</v>
          </cell>
          <cell r="K33">
            <v>7.0477050781250009E-2</v>
          </cell>
          <cell r="L33">
            <v>0.10950701742553712</v>
          </cell>
        </row>
        <row r="34">
          <cell r="G34">
            <v>20</v>
          </cell>
          <cell r="H34">
            <v>3.4229241943359377E-2</v>
          </cell>
          <cell r="I34">
            <v>3.1849498291015629E-3</v>
          </cell>
          <cell r="J34">
            <v>0.33516558837890625</v>
          </cell>
          <cell r="K34">
            <v>0.22006005859375002</v>
          </cell>
          <cell r="L34">
            <v>0.59263983874511716</v>
          </cell>
        </row>
        <row r="35">
          <cell r="G35">
            <v>25</v>
          </cell>
          <cell r="H35">
            <v>2.3532037353515625E-2</v>
          </cell>
          <cell r="I35">
            <v>3.2206571960449221E-3</v>
          </cell>
          <cell r="J35">
            <v>0</v>
          </cell>
          <cell r="K35">
            <v>6.3575073242187502E-2</v>
          </cell>
          <cell r="L35">
            <v>9.0327767791748045E-2</v>
          </cell>
        </row>
        <row r="36">
          <cell r="G36">
            <v>30</v>
          </cell>
          <cell r="H36">
            <v>3.8462100219726562E-2</v>
          </cell>
          <cell r="I36">
            <v>3.1709101257324217E-3</v>
          </cell>
          <cell r="J36">
            <v>0.26915093994140626</v>
          </cell>
          <cell r="K36">
            <v>0.21478173828125005</v>
          </cell>
          <cell r="L36">
            <v>0.52556568856811525</v>
          </cell>
        </row>
        <row r="37">
          <cell r="G37">
            <v>35</v>
          </cell>
          <cell r="H37">
            <v>5.7794110107421887E-2</v>
          </cell>
          <cell r="I37">
            <v>3.1072176818847655E-3</v>
          </cell>
          <cell r="J37">
            <v>0.60715209960937488</v>
          </cell>
          <cell r="K37">
            <v>0.36723913574218747</v>
          </cell>
          <cell r="L37">
            <v>1.0352925631408691</v>
          </cell>
        </row>
        <row r="38">
          <cell r="G38">
            <v>40</v>
          </cell>
          <cell r="H38">
            <v>4.4813955688476563E-2</v>
          </cell>
          <cell r="I38">
            <v>3.150432830810547E-3</v>
          </cell>
          <cell r="J38">
            <v>0.27203961181640618</v>
          </cell>
          <cell r="K38">
            <v>0.17102331542968752</v>
          </cell>
          <cell r="L38">
            <v>0.49102731576538083</v>
          </cell>
        </row>
        <row r="39">
          <cell r="G39">
            <v>45</v>
          </cell>
          <cell r="H39">
            <v>5.3363259887695316E-2</v>
          </cell>
          <cell r="I39">
            <v>3.1219989318847655E-3</v>
          </cell>
          <cell r="J39">
            <v>0.45234265136718743</v>
          </cell>
          <cell r="K39">
            <v>0.29062316894531254</v>
          </cell>
          <cell r="L39">
            <v>0.79945107913208013</v>
          </cell>
        </row>
        <row r="40">
          <cell r="G40">
            <v>50</v>
          </cell>
          <cell r="H40">
            <v>4.1635308837890628E-2</v>
          </cell>
          <cell r="I40">
            <v>3.1610511474609373E-3</v>
          </cell>
          <cell r="J40">
            <v>6.7618286132812497E-2</v>
          </cell>
          <cell r="K40">
            <v>0.14720776367187502</v>
          </cell>
          <cell r="L40">
            <v>0.25962240979003909</v>
          </cell>
        </row>
        <row r="41">
          <cell r="G41">
            <v>55</v>
          </cell>
          <cell r="H41">
            <v>5.1230868530273435E-2</v>
          </cell>
          <cell r="I41">
            <v>3.1290370788574226E-3</v>
          </cell>
          <cell r="J41">
            <v>0.11603009033203125</v>
          </cell>
          <cell r="K41">
            <v>0.15441955566406251</v>
          </cell>
          <cell r="L41">
            <v>0.32480955160522462</v>
          </cell>
        </row>
        <row r="42">
          <cell r="G42">
            <v>60</v>
          </cell>
          <cell r="H42">
            <v>5.3992987060546879E-2</v>
          </cell>
          <cell r="I42">
            <v>3.1191673583984372E-3</v>
          </cell>
          <cell r="J42">
            <v>7.9263244628906243E-2</v>
          </cell>
          <cell r="K42">
            <v>0.22337048339843751</v>
          </cell>
          <cell r="L42">
            <v>0.35974588244628908</v>
          </cell>
        </row>
        <row r="43">
          <cell r="G43">
            <v>65</v>
          </cell>
          <cell r="H43">
            <v>5.3056805419921874E-2</v>
          </cell>
          <cell r="I43">
            <v>3.1222872924804692E-3</v>
          </cell>
          <cell r="J43">
            <v>6.075769042968749E-2</v>
          </cell>
          <cell r="K43">
            <v>0.19121289062500002</v>
          </cell>
          <cell r="L43">
            <v>0.30814967376708985</v>
          </cell>
        </row>
        <row r="44">
          <cell r="G44">
            <v>70</v>
          </cell>
          <cell r="H44">
            <v>5.5099566650390626E-2</v>
          </cell>
          <cell r="I44">
            <v>3.1160081481933595E-3</v>
          </cell>
          <cell r="J44">
            <v>8.7711547851562488E-2</v>
          </cell>
          <cell r="K44">
            <v>0.22435156249999999</v>
          </cell>
          <cell r="L44">
            <v>0.37027868515014645</v>
          </cell>
        </row>
        <row r="45">
          <cell r="G45">
            <v>75</v>
          </cell>
          <cell r="H45">
            <v>5.646687927246094E-2</v>
          </cell>
          <cell r="I45">
            <v>3.1115101928710942E-3</v>
          </cell>
          <cell r="J45">
            <v>0.10896771240234375</v>
          </cell>
          <cell r="K45">
            <v>0.2438870849609375</v>
          </cell>
          <cell r="L45">
            <v>0.4124331868286133</v>
          </cell>
        </row>
        <row r="46">
          <cell r="G46">
            <v>80</v>
          </cell>
          <cell r="H46">
            <v>5.6494573974609379E-2</v>
          </cell>
          <cell r="I46">
            <v>3.1113822937011717E-3</v>
          </cell>
          <cell r="J46">
            <v>0.10805438232421874</v>
          </cell>
          <cell r="K46">
            <v>0.22259020996093748</v>
          </cell>
          <cell r="L46">
            <v>0.39025054855346675</v>
          </cell>
        </row>
        <row r="47">
          <cell r="G47">
            <v>85</v>
          </cell>
          <cell r="H47">
            <v>5.581580200195313E-2</v>
          </cell>
          <cell r="I47">
            <v>3.1136465454101566E-3</v>
          </cell>
          <cell r="J47">
            <v>6.4559692382812492E-2</v>
          </cell>
          <cell r="K47">
            <v>0.24135693359375002</v>
          </cell>
          <cell r="L47">
            <v>0.36484607452392581</v>
          </cell>
        </row>
        <row r="48">
          <cell r="G48">
            <v>90</v>
          </cell>
          <cell r="H48">
            <v>5.5435729980468751E-2</v>
          </cell>
          <cell r="I48">
            <v>3.1149752197265628E-3</v>
          </cell>
          <cell r="J48">
            <v>7.5270080566406231E-2</v>
          </cell>
          <cell r="K48">
            <v>0.20867724609374999</v>
          </cell>
          <cell r="L48">
            <v>0.34249803186035155</v>
          </cell>
        </row>
        <row r="49">
          <cell r="G49">
            <v>95</v>
          </cell>
          <cell r="H49">
            <v>6.195214233398437E-2</v>
          </cell>
          <cell r="I49">
            <v>3.0932555236816406E-3</v>
          </cell>
          <cell r="J49">
            <v>0.106392333984375</v>
          </cell>
          <cell r="K49">
            <v>0.30418615722656256</v>
          </cell>
          <cell r="L49">
            <v>0.47562388906860359</v>
          </cell>
        </row>
        <row r="50">
          <cell r="G50">
            <v>100</v>
          </cell>
          <cell r="H50">
            <v>6.137498474121094E-2</v>
          </cell>
          <cell r="I50">
            <v>3.094527801513672E-3</v>
          </cell>
          <cell r="J50">
            <v>0.13643133544921873</v>
          </cell>
          <cell r="K50">
            <v>0.29554003906250004</v>
          </cell>
          <cell r="L50">
            <v>0.49644088705444339</v>
          </cell>
        </row>
        <row r="51">
          <cell r="G51">
            <v>105</v>
          </cell>
          <cell r="H51">
            <v>5.7872662353515632E-2</v>
          </cell>
          <cell r="I51">
            <v>3.1068141784667967E-3</v>
          </cell>
          <cell r="J51">
            <v>7.5843566894531242E-2</v>
          </cell>
          <cell r="K51">
            <v>0.23635974121093747</v>
          </cell>
          <cell r="L51">
            <v>0.37318278463745114</v>
          </cell>
        </row>
        <row r="52">
          <cell r="G52">
            <v>110</v>
          </cell>
          <cell r="H52">
            <v>5.6549157714843749E-2</v>
          </cell>
          <cell r="I52">
            <v>3.111269165039063E-3</v>
          </cell>
          <cell r="J52">
            <v>9.1115295410156241E-2</v>
          </cell>
          <cell r="K52">
            <v>0.21364001464843749</v>
          </cell>
          <cell r="L52">
            <v>0.36441573693847651</v>
          </cell>
        </row>
        <row r="53">
          <cell r="G53">
            <v>115</v>
          </cell>
          <cell r="H53">
            <v>6.0144232177734375E-2</v>
          </cell>
          <cell r="I53">
            <v>3.0986175537109375E-3</v>
          </cell>
          <cell r="J53">
            <v>0.10201153564453125</v>
          </cell>
          <cell r="K53">
            <v>0.28509814453124999</v>
          </cell>
          <cell r="L53">
            <v>0.45035252990722652</v>
          </cell>
        </row>
        <row r="59">
          <cell r="H59" t="str">
            <v>CPU</v>
          </cell>
          <cell r="I59" t="str">
            <v>LPM</v>
          </cell>
          <cell r="J59" t="str">
            <v>TX</v>
          </cell>
          <cell r="K59" t="str">
            <v>RX</v>
          </cell>
          <cell r="L59" t="str">
            <v>Total</v>
          </cell>
        </row>
        <row r="60">
          <cell r="G60">
            <v>10</v>
          </cell>
          <cell r="H60">
            <v>4.7604876708984376E-2</v>
          </cell>
          <cell r="I60">
            <v>3.1410310668945314E-3</v>
          </cell>
          <cell r="J60">
            <v>0.2780612182617187</v>
          </cell>
          <cell r="K60">
            <v>0.34332604980468756</v>
          </cell>
          <cell r="L60">
            <v>0.67213317584228516</v>
          </cell>
        </row>
        <row r="61">
          <cell r="G61">
            <v>15</v>
          </cell>
          <cell r="H61">
            <v>3.6542102050781247E-2</v>
          </cell>
          <cell r="I61">
            <v>3.1777898254394532E-3</v>
          </cell>
          <cell r="J61">
            <v>1.0089111328125001E-2</v>
          </cell>
          <cell r="K61">
            <v>7.9019897460937502E-2</v>
          </cell>
          <cell r="L61">
            <v>0.12882890066528319</v>
          </cell>
        </row>
        <row r="62">
          <cell r="G62">
            <v>20</v>
          </cell>
          <cell r="H62">
            <v>4.0653204345703124E-2</v>
          </cell>
          <cell r="I62">
            <v>3.1635923461914065E-3</v>
          </cell>
          <cell r="J62">
            <v>0.21720263671874998</v>
          </cell>
          <cell r="K62">
            <v>0.20262438964843749</v>
          </cell>
          <cell r="L62">
            <v>0.46364382305908197</v>
          </cell>
        </row>
        <row r="63">
          <cell r="G63">
            <v>25</v>
          </cell>
          <cell r="H63">
            <v>5.6495379638671871E-2</v>
          </cell>
          <cell r="I63">
            <v>3.1114910583496099E-3</v>
          </cell>
          <cell r="J63">
            <v>0.44126586914062488</v>
          </cell>
          <cell r="K63">
            <v>0.41855358886718752</v>
          </cell>
          <cell r="L63">
            <v>0.91942632870483387</v>
          </cell>
        </row>
        <row r="64">
          <cell r="G64">
            <v>30</v>
          </cell>
          <cell r="H64">
            <v>4.6990759277343752E-2</v>
          </cell>
          <cell r="I64">
            <v>3.1431674194335939E-3</v>
          </cell>
          <cell r="J64">
            <v>0.15994427490234375</v>
          </cell>
          <cell r="K64">
            <v>0.23063964843750001</v>
          </cell>
          <cell r="L64">
            <v>0.44071785003662112</v>
          </cell>
        </row>
        <row r="65">
          <cell r="G65">
            <v>35</v>
          </cell>
          <cell r="H65">
            <v>5.1176385498046872E-2</v>
          </cell>
          <cell r="I65">
            <v>3.1291703491210937E-3</v>
          </cell>
          <cell r="J65">
            <v>8.5688415527343728E-2</v>
          </cell>
          <cell r="K65">
            <v>0.18542395019531249</v>
          </cell>
          <cell r="L65">
            <v>0.32541792156982419</v>
          </cell>
        </row>
        <row r="66">
          <cell r="G66">
            <v>40</v>
          </cell>
          <cell r="H66">
            <v>5.0305462646484375E-2</v>
          </cell>
          <cell r="I66">
            <v>3.1321100158691407E-3</v>
          </cell>
          <cell r="J66">
            <v>0.12937426757812498</v>
          </cell>
          <cell r="K66">
            <v>0.16541796874999998</v>
          </cell>
          <cell r="L66">
            <v>0.34822980899047851</v>
          </cell>
        </row>
        <row r="67">
          <cell r="G67">
            <v>45</v>
          </cell>
          <cell r="H67">
            <v>6.2973422241210927E-2</v>
          </cell>
          <cell r="I67">
            <v>3.0898750915527348E-3</v>
          </cell>
          <cell r="J67">
            <v>0.40168469238281251</v>
          </cell>
          <cell r="K67">
            <v>0.27357763671875002</v>
          </cell>
          <cell r="L67">
            <v>0.7413256264343262</v>
          </cell>
        </row>
        <row r="68">
          <cell r="G68">
            <v>50</v>
          </cell>
          <cell r="H68">
            <v>5.8295333862304698E-2</v>
          </cell>
          <cell r="I68">
            <v>3.1054881896972661E-3</v>
          </cell>
          <cell r="J68">
            <v>0.22906530761718746</v>
          </cell>
          <cell r="K68">
            <v>0.21025500488281249</v>
          </cell>
          <cell r="L68">
            <v>0.50072113455200196</v>
          </cell>
        </row>
        <row r="69">
          <cell r="G69">
            <v>55</v>
          </cell>
          <cell r="H69">
            <v>5.6737582397460948E-2</v>
          </cell>
          <cell r="I69">
            <v>3.1106887512207036E-3</v>
          </cell>
          <cell r="J69">
            <v>8.1870483398437485E-2</v>
          </cell>
          <cell r="K69">
            <v>0.18590014648437497</v>
          </cell>
          <cell r="L69">
            <v>0.3276189010314941</v>
          </cell>
        </row>
        <row r="70">
          <cell r="G70">
            <v>60</v>
          </cell>
          <cell r="H70">
            <v>5.5867968749999997E-2</v>
          </cell>
          <cell r="I70">
            <v>3.1135522155761718E-3</v>
          </cell>
          <cell r="J70">
            <v>6.4973876953124995E-2</v>
          </cell>
          <cell r="K70">
            <v>0.21390966796875002</v>
          </cell>
          <cell r="L70">
            <v>0.33786506588745119</v>
          </cell>
        </row>
        <row r="71">
          <cell r="G71">
            <v>65</v>
          </cell>
          <cell r="H71">
            <v>5.6040380859374996E-2</v>
          </cell>
          <cell r="I71">
            <v>3.1130130920410163E-3</v>
          </cell>
          <cell r="J71">
            <v>6.7735107421874996E-2</v>
          </cell>
          <cell r="K71">
            <v>0.18977282714843746</v>
          </cell>
          <cell r="L71">
            <v>0.31666132852172846</v>
          </cell>
        </row>
        <row r="72">
          <cell r="G72">
            <v>70</v>
          </cell>
          <cell r="H72">
            <v>5.9918243408203127E-2</v>
          </cell>
          <cell r="I72">
            <v>3.0999757690429691E-3</v>
          </cell>
          <cell r="J72">
            <v>9.4731445312500009E-2</v>
          </cell>
          <cell r="K72">
            <v>0.261357177734375</v>
          </cell>
          <cell r="L72">
            <v>0.41910684222412109</v>
          </cell>
        </row>
        <row r="73">
          <cell r="G73">
            <v>75</v>
          </cell>
          <cell r="H73">
            <v>5.603997802734375E-2</v>
          </cell>
          <cell r="I73">
            <v>3.1129761657714846E-3</v>
          </cell>
          <cell r="J73">
            <v>5.9143432617187498E-2</v>
          </cell>
          <cell r="K73">
            <v>0.23624499511718747</v>
          </cell>
          <cell r="L73">
            <v>0.35454138192749018</v>
          </cell>
        </row>
        <row r="74">
          <cell r="G74">
            <v>80</v>
          </cell>
          <cell r="H74">
            <v>6.1671166992187498E-2</v>
          </cell>
          <cell r="I74">
            <v>3.0935408630371098E-3</v>
          </cell>
          <cell r="J74">
            <v>0.12644311523437499</v>
          </cell>
          <cell r="K74">
            <v>0.28419165039062499</v>
          </cell>
          <cell r="L74">
            <v>0.4753994734802246</v>
          </cell>
        </row>
        <row r="75">
          <cell r="G75">
            <v>85</v>
          </cell>
          <cell r="H75">
            <v>6.1701782226562508E-2</v>
          </cell>
          <cell r="I75">
            <v>3.0941212768554687E-3</v>
          </cell>
          <cell r="J75">
            <v>0.14640893554687501</v>
          </cell>
          <cell r="K75">
            <v>0.249928466796875</v>
          </cell>
          <cell r="L75">
            <v>0.46113330584716794</v>
          </cell>
        </row>
        <row r="76">
          <cell r="G76">
            <v>90</v>
          </cell>
          <cell r="H76">
            <v>5.7662786865234378E-2</v>
          </cell>
          <cell r="I76">
            <v>3.1074855651855469E-3</v>
          </cell>
          <cell r="J76">
            <v>8.7037170410156239E-2</v>
          </cell>
          <cell r="K76">
            <v>0.21485058593750003</v>
          </cell>
          <cell r="L76">
            <v>0.36265802877807618</v>
          </cell>
        </row>
        <row r="77">
          <cell r="G77">
            <v>95</v>
          </cell>
          <cell r="H77">
            <v>6.229626159667969E-2</v>
          </cell>
          <cell r="I77">
            <v>3.0921890258789062E-3</v>
          </cell>
          <cell r="J77">
            <v>0.11618408203124998</v>
          </cell>
          <cell r="K77">
            <v>0.262894775390625</v>
          </cell>
          <cell r="L77">
            <v>0.44446730804443357</v>
          </cell>
        </row>
        <row r="78">
          <cell r="G78">
            <v>100</v>
          </cell>
          <cell r="H78">
            <v>6.5630300903320324E-2</v>
          </cell>
          <cell r="I78">
            <v>3.0809966735839845E-3</v>
          </cell>
          <cell r="J78">
            <v>0.26227972412109374</v>
          </cell>
          <cell r="K78">
            <v>0.32842626953124998</v>
          </cell>
          <cell r="L78">
            <v>0.65941729122924797</v>
          </cell>
        </row>
        <row r="79">
          <cell r="G79">
            <v>105</v>
          </cell>
          <cell r="H79">
            <v>5.9177536010742195E-2</v>
          </cell>
          <cell r="I79">
            <v>3.1018680725097658E-3</v>
          </cell>
          <cell r="J79">
            <v>0.100572509765625</v>
          </cell>
          <cell r="K79">
            <v>0.23898168945312501</v>
          </cell>
          <cell r="L79">
            <v>0.40183360330200196</v>
          </cell>
        </row>
        <row r="80">
          <cell r="G80">
            <v>110</v>
          </cell>
          <cell r="H80">
            <v>6.1381228637695316E-2</v>
          </cell>
          <cell r="I80">
            <v>3.0951149291992192E-3</v>
          </cell>
          <cell r="J80">
            <v>9.0584289550781252E-2</v>
          </cell>
          <cell r="K80">
            <v>0.25279711914062497</v>
          </cell>
          <cell r="L80">
            <v>0.40785775225830079</v>
          </cell>
        </row>
        <row r="81">
          <cell r="G81">
            <v>115</v>
          </cell>
          <cell r="H81">
            <v>5.973535766601562E-2</v>
          </cell>
          <cell r="I81">
            <v>3.1007404785156254E-3</v>
          </cell>
          <cell r="J81">
            <v>7.4027526855468748E-2</v>
          </cell>
          <cell r="K81">
            <v>0.28653820800781254</v>
          </cell>
          <cell r="L81">
            <v>0.42340183300781253</v>
          </cell>
        </row>
        <row r="87">
          <cell r="H87" t="str">
            <v>CPU</v>
          </cell>
          <cell r="I87" t="str">
            <v>LPM</v>
          </cell>
          <cell r="J87" t="str">
            <v>TX</v>
          </cell>
          <cell r="K87" t="str">
            <v>RX</v>
          </cell>
          <cell r="L87" t="str">
            <v>Total</v>
          </cell>
        </row>
        <row r="88">
          <cell r="G88">
            <v>10</v>
          </cell>
          <cell r="H88">
            <v>8.2531219482421883E-3</v>
          </cell>
          <cell r="I88">
            <v>3.2721921691894534E-3</v>
          </cell>
          <cell r="J88">
            <v>1.3875183105468748E-2</v>
          </cell>
          <cell r="K88">
            <v>6.2766113281249994E-2</v>
          </cell>
          <cell r="L88">
            <v>8.8166610504150381E-2</v>
          </cell>
        </row>
        <row r="89">
          <cell r="G89">
            <v>15</v>
          </cell>
          <cell r="H89">
            <v>8.2843414306640623E-3</v>
          </cell>
          <cell r="I89">
            <v>3.2721159667968751E-3</v>
          </cell>
          <cell r="J89">
            <v>1.3875183105468748E-2</v>
          </cell>
          <cell r="K89">
            <v>6.3838989257812506E-2</v>
          </cell>
          <cell r="L89">
            <v>8.9270629760742196E-2</v>
          </cell>
        </row>
        <row r="90">
          <cell r="G90">
            <v>20</v>
          </cell>
          <cell r="H90">
            <v>8.3034759521484376E-3</v>
          </cell>
          <cell r="I90">
            <v>3.2720253295898442E-3</v>
          </cell>
          <cell r="J90">
            <v>1.3875183105468748E-2</v>
          </cell>
          <cell r="K90">
            <v>6.4843017578125009E-2</v>
          </cell>
          <cell r="L90">
            <v>9.0293701965332041E-2</v>
          </cell>
        </row>
        <row r="91">
          <cell r="G91">
            <v>25</v>
          </cell>
          <cell r="H91">
            <v>8.3264373779296866E-3</v>
          </cell>
          <cell r="I91">
            <v>3.2719763183593755E-3</v>
          </cell>
          <cell r="J91">
            <v>1.3875183105468748E-2</v>
          </cell>
          <cell r="K91">
            <v>6.3838989257812506E-2</v>
          </cell>
          <cell r="L91">
            <v>8.931258605957032E-2</v>
          </cell>
        </row>
        <row r="92">
          <cell r="G92">
            <v>30</v>
          </cell>
          <cell r="H92">
            <v>1.1187451171875E-2</v>
          </cell>
          <cell r="I92">
            <v>3.2617396850585941E-3</v>
          </cell>
          <cell r="J92">
            <v>3.9942260742187499E-2</v>
          </cell>
          <cell r="K92">
            <v>7.3902221679687491E-2</v>
          </cell>
          <cell r="L92">
            <v>0.12829367327880858</v>
          </cell>
        </row>
        <row r="93">
          <cell r="G93">
            <v>35</v>
          </cell>
          <cell r="H93">
            <v>1.848002014160156E-2</v>
          </cell>
          <cell r="I93">
            <v>3.2383066101074219E-3</v>
          </cell>
          <cell r="J93">
            <v>0.10552679443359374</v>
          </cell>
          <cell r="K93">
            <v>0.1506558837890625</v>
          </cell>
          <cell r="L93">
            <v>0.27790100497436521</v>
          </cell>
        </row>
        <row r="94">
          <cell r="G94">
            <v>40</v>
          </cell>
          <cell r="H94">
            <v>2.1728457641601563E-2</v>
          </cell>
          <cell r="I94">
            <v>3.2266375732421873E-3</v>
          </cell>
          <cell r="J94">
            <v>7.5859497070312504E-2</v>
          </cell>
          <cell r="K94">
            <v>8.4785888671875018E-2</v>
          </cell>
          <cell r="L94">
            <v>0.18560048095703127</v>
          </cell>
        </row>
        <row r="95">
          <cell r="G95">
            <v>45</v>
          </cell>
          <cell r="H95">
            <v>1.9048818969726565E-2</v>
          </cell>
          <cell r="I95">
            <v>3.2356304626464847E-3</v>
          </cell>
          <cell r="J95">
            <v>1.0094421386718748E-2</v>
          </cell>
          <cell r="K95">
            <v>6.9811523437499995E-2</v>
          </cell>
          <cell r="L95">
            <v>0.10219039425659179</v>
          </cell>
        </row>
        <row r="96">
          <cell r="G96">
            <v>50</v>
          </cell>
          <cell r="H96">
            <v>3.6687524414062506E-2</v>
          </cell>
          <cell r="I96">
            <v>3.1774689025878908E-3</v>
          </cell>
          <cell r="J96">
            <v>0.45461535644531248</v>
          </cell>
          <cell r="K96">
            <v>0.28053698730468746</v>
          </cell>
          <cell r="L96">
            <v>0.77501733706665032</v>
          </cell>
        </row>
        <row r="97">
          <cell r="G97">
            <v>55</v>
          </cell>
          <cell r="H97">
            <v>5.1013439941406252E-2</v>
          </cell>
          <cell r="I97">
            <v>3.1290666198730472E-3</v>
          </cell>
          <cell r="J97">
            <v>7.1622070312499994E-2</v>
          </cell>
          <cell r="K97">
            <v>0.17493615722656253</v>
          </cell>
          <cell r="L97">
            <v>0.30070073410034182</v>
          </cell>
        </row>
        <row r="98">
          <cell r="G98">
            <v>60</v>
          </cell>
          <cell r="H98">
            <v>5.4150897216796876E-2</v>
          </cell>
          <cell r="I98">
            <v>3.1185916442871098E-3</v>
          </cell>
          <cell r="J98">
            <v>7.0193664550781243E-2</v>
          </cell>
          <cell r="K98">
            <v>0.21973876953124999</v>
          </cell>
          <cell r="L98">
            <v>0.34720192294311525</v>
          </cell>
        </row>
        <row r="99">
          <cell r="G99">
            <v>65</v>
          </cell>
          <cell r="H99">
            <v>5.2648233032226571E-2</v>
          </cell>
          <cell r="I99">
            <v>3.1236119384765626E-3</v>
          </cell>
          <cell r="J99">
            <v>5.1804931640624989E-2</v>
          </cell>
          <cell r="K99">
            <v>0.19572241210937502</v>
          </cell>
          <cell r="L99">
            <v>0.30329918872070316</v>
          </cell>
        </row>
        <row r="100">
          <cell r="G100">
            <v>70</v>
          </cell>
          <cell r="H100">
            <v>6.0878897094726568E-2</v>
          </cell>
          <cell r="I100">
            <v>3.0961458435058596E-3</v>
          </cell>
          <cell r="J100">
            <v>0.17056439208984372</v>
          </cell>
          <cell r="K100">
            <v>0.2916788330078125</v>
          </cell>
          <cell r="L100">
            <v>0.52621826803588867</v>
          </cell>
        </row>
        <row r="101">
          <cell r="G101">
            <v>75</v>
          </cell>
          <cell r="H101">
            <v>5.3674447631835938E-2</v>
          </cell>
          <cell r="I101">
            <v>3.120219421386719E-3</v>
          </cell>
          <cell r="J101">
            <v>6.0524047851562499E-2</v>
          </cell>
          <cell r="K101">
            <v>0.23366320800781246</v>
          </cell>
          <cell r="L101">
            <v>0.35098192291259761</v>
          </cell>
        </row>
        <row r="102">
          <cell r="G102">
            <v>80</v>
          </cell>
          <cell r="H102">
            <v>5.8296844482421881E-2</v>
          </cell>
          <cell r="I102">
            <v>3.1054505920410157E-3</v>
          </cell>
          <cell r="J102">
            <v>8.5136169433593728E-2</v>
          </cell>
          <cell r="K102">
            <v>0.25478796386718749</v>
          </cell>
          <cell r="L102">
            <v>0.40132642837524413</v>
          </cell>
        </row>
        <row r="103">
          <cell r="G103">
            <v>85</v>
          </cell>
          <cell r="H103">
            <v>5.9756909179687505E-2</v>
          </cell>
          <cell r="I103">
            <v>3.100579345703125E-3</v>
          </cell>
          <cell r="J103">
            <v>8.9766540527343758E-2</v>
          </cell>
          <cell r="K103">
            <v>0.31326257324218754</v>
          </cell>
          <cell r="L103">
            <v>0.46588660229492196</v>
          </cell>
        </row>
        <row r="104">
          <cell r="G104">
            <v>90</v>
          </cell>
          <cell r="H104">
            <v>5.692066955566407E-2</v>
          </cell>
          <cell r="I104">
            <v>3.1100307922363279E-3</v>
          </cell>
          <cell r="J104">
            <v>7.1202575683593741E-2</v>
          </cell>
          <cell r="K104">
            <v>0.25206274414062502</v>
          </cell>
          <cell r="L104">
            <v>0.38329602017211917</v>
          </cell>
        </row>
        <row r="105">
          <cell r="G105">
            <v>95</v>
          </cell>
          <cell r="H105">
            <v>5.7711630249023441E-2</v>
          </cell>
          <cell r="I105">
            <v>3.1073351745605471E-3</v>
          </cell>
          <cell r="J105">
            <v>9.5278381347656246E-2</v>
          </cell>
          <cell r="K105">
            <v>0.25316430664062506</v>
          </cell>
          <cell r="L105">
            <v>0.40926165341186527</v>
          </cell>
        </row>
        <row r="106">
          <cell r="G106">
            <v>100</v>
          </cell>
          <cell r="H106">
            <v>5.92452117919922E-2</v>
          </cell>
          <cell r="I106">
            <v>3.1021889953613286E-3</v>
          </cell>
          <cell r="J106">
            <v>7.6581665039062496E-2</v>
          </cell>
          <cell r="K106">
            <v>0.33093920898437507</v>
          </cell>
          <cell r="L106">
            <v>0.46986827481079108</v>
          </cell>
        </row>
        <row r="107">
          <cell r="G107">
            <v>105</v>
          </cell>
          <cell r="H107">
            <v>5.5191613769531252E-2</v>
          </cell>
          <cell r="I107">
            <v>3.1157338867187499E-3</v>
          </cell>
          <cell r="J107">
            <v>5.7635375976562493E-2</v>
          </cell>
          <cell r="K107">
            <v>0.22700793457031249</v>
          </cell>
          <cell r="L107">
            <v>0.34295065820312498</v>
          </cell>
        </row>
        <row r="108">
          <cell r="G108">
            <v>110</v>
          </cell>
          <cell r="H108">
            <v>5.9070382690429683E-2</v>
          </cell>
          <cell r="I108">
            <v>3.1028691101074217E-3</v>
          </cell>
          <cell r="J108">
            <v>8.9219604492187493E-2</v>
          </cell>
          <cell r="K108">
            <v>0.2524356689453125</v>
          </cell>
          <cell r="L108">
            <v>0.40382852523803708</v>
          </cell>
        </row>
        <row r="109">
          <cell r="G109">
            <v>115</v>
          </cell>
          <cell r="H109">
            <v>5.6475540161132813E-2</v>
          </cell>
          <cell r="I109">
            <v>3.1114752807617188E-3</v>
          </cell>
          <cell r="J109">
            <v>6.5244689941406239E-2</v>
          </cell>
          <cell r="K109">
            <v>0.25006616210937505</v>
          </cell>
          <cell r="L109">
            <v>0.37489786749267584</v>
          </cell>
        </row>
        <row r="115">
          <cell r="H115" t="str">
            <v>CPU</v>
          </cell>
          <cell r="I115" t="str">
            <v>LPM</v>
          </cell>
          <cell r="J115" t="str">
            <v>TX</v>
          </cell>
          <cell r="K115" t="str">
            <v>RX</v>
          </cell>
          <cell r="L115" t="str">
            <v>Total</v>
          </cell>
        </row>
        <row r="116">
          <cell r="G116">
            <v>10</v>
          </cell>
          <cell r="H116">
            <v>2.0388235473632815E-2</v>
          </cell>
          <cell r="I116">
            <v>3.2319056091308592E-3</v>
          </cell>
          <cell r="J116">
            <v>0.15705029296875</v>
          </cell>
          <cell r="K116">
            <v>0.1232774658203125</v>
          </cell>
          <cell r="L116">
            <v>0.30394789987182619</v>
          </cell>
        </row>
        <row r="117">
          <cell r="G117">
            <v>15</v>
          </cell>
          <cell r="H117">
            <v>2.5440151977539065E-2</v>
          </cell>
          <cell r="I117">
            <v>3.214859100341797E-3</v>
          </cell>
          <cell r="J117">
            <v>0.19688635253906248</v>
          </cell>
          <cell r="K117">
            <v>0.14276135253906252</v>
          </cell>
          <cell r="L117">
            <v>0.36830271615600585</v>
          </cell>
        </row>
        <row r="118">
          <cell r="G118">
            <v>20</v>
          </cell>
          <cell r="H118">
            <v>2.3838391113281249E-2</v>
          </cell>
          <cell r="I118">
            <v>3.2202567138671875E-3</v>
          </cell>
          <cell r="J118">
            <v>6.8791809082031238E-2</v>
          </cell>
          <cell r="K118">
            <v>0.12648461914062498</v>
          </cell>
          <cell r="L118">
            <v>0.22233507604980465</v>
          </cell>
        </row>
        <row r="119">
          <cell r="G119">
            <v>25</v>
          </cell>
          <cell r="H119">
            <v>3.4449288940429694E-2</v>
          </cell>
          <cell r="I119">
            <v>3.1849169311523439E-3</v>
          </cell>
          <cell r="J119">
            <v>0.24560614013671872</v>
          </cell>
          <cell r="K119">
            <v>0.25911389160156251</v>
          </cell>
          <cell r="L119">
            <v>0.54235423760986334</v>
          </cell>
        </row>
        <row r="120">
          <cell r="G120">
            <v>30</v>
          </cell>
          <cell r="H120">
            <v>3.7252798461914066E-2</v>
          </cell>
          <cell r="I120">
            <v>3.1752234497070312E-3</v>
          </cell>
          <cell r="J120">
            <v>0.10256909179687498</v>
          </cell>
          <cell r="K120">
            <v>0.18212500000000001</v>
          </cell>
          <cell r="L120">
            <v>0.32512211370849609</v>
          </cell>
        </row>
        <row r="121">
          <cell r="G121">
            <v>35</v>
          </cell>
          <cell r="H121">
            <v>4.3941421508789061E-2</v>
          </cell>
          <cell r="I121">
            <v>3.153391967773438E-3</v>
          </cell>
          <cell r="J121">
            <v>0.18945227050781246</v>
          </cell>
          <cell r="K121">
            <v>0.16362792968749998</v>
          </cell>
          <cell r="L121">
            <v>0.40017501367187491</v>
          </cell>
        </row>
        <row r="122">
          <cell r="G122">
            <v>40</v>
          </cell>
          <cell r="H122">
            <v>5.3267385864257812E-2</v>
          </cell>
          <cell r="I122">
            <v>3.121573272705078E-3</v>
          </cell>
          <cell r="J122">
            <v>0.40216259765625001</v>
          </cell>
          <cell r="K122">
            <v>0.26428320312500003</v>
          </cell>
          <cell r="L122">
            <v>0.722834759918213</v>
          </cell>
        </row>
        <row r="123">
          <cell r="G123">
            <v>45</v>
          </cell>
          <cell r="H123">
            <v>4.7181802368164071E-2</v>
          </cell>
          <cell r="I123">
            <v>3.142517852783203E-3</v>
          </cell>
          <cell r="J123">
            <v>8.5555664062499981E-2</v>
          </cell>
          <cell r="K123">
            <v>0.11175122070312501</v>
          </cell>
          <cell r="L123">
            <v>0.24763120498657226</v>
          </cell>
        </row>
        <row r="124">
          <cell r="G124">
            <v>50</v>
          </cell>
          <cell r="H124">
            <v>5.2637255859375003E-2</v>
          </cell>
          <cell r="I124">
            <v>3.1236763916015625E-3</v>
          </cell>
          <cell r="J124">
            <v>8.8954101562499985E-2</v>
          </cell>
          <cell r="K124">
            <v>0.17655981445312502</v>
          </cell>
          <cell r="L124">
            <v>0.32127484826660158</v>
          </cell>
        </row>
        <row r="125">
          <cell r="G125">
            <v>55</v>
          </cell>
          <cell r="H125">
            <v>5.6512399291992185E-2</v>
          </cell>
          <cell r="I125">
            <v>3.1114306335449219E-3</v>
          </cell>
          <cell r="J125">
            <v>0.10261688232421876</v>
          </cell>
          <cell r="K125">
            <v>0.184362548828125</v>
          </cell>
          <cell r="L125">
            <v>0.34660326107788086</v>
          </cell>
        </row>
        <row r="126">
          <cell r="G126">
            <v>60</v>
          </cell>
          <cell r="H126">
            <v>5.7478692626953126E-2</v>
          </cell>
          <cell r="I126">
            <v>3.1081999206542966E-3</v>
          </cell>
          <cell r="J126">
            <v>7.9857971191406238E-2</v>
          </cell>
          <cell r="K126">
            <v>0.24350268554687499</v>
          </cell>
          <cell r="L126">
            <v>0.38394754928588865</v>
          </cell>
        </row>
        <row r="127">
          <cell r="G127">
            <v>65</v>
          </cell>
          <cell r="H127">
            <v>5.7210607910156253E-2</v>
          </cell>
          <cell r="I127">
            <v>3.1090804443359376E-3</v>
          </cell>
          <cell r="J127">
            <v>8.1339477539062496E-2</v>
          </cell>
          <cell r="K127">
            <v>0.20639953613281251</v>
          </cell>
          <cell r="L127">
            <v>0.34805870202636718</v>
          </cell>
        </row>
        <row r="128">
          <cell r="G128">
            <v>70</v>
          </cell>
          <cell r="H128">
            <v>5.9005325317382819E-2</v>
          </cell>
          <cell r="I128">
            <v>3.1030168151855468E-3</v>
          </cell>
          <cell r="J128">
            <v>0.10733221435546873</v>
          </cell>
          <cell r="K128">
            <v>0.26459875488281248</v>
          </cell>
          <cell r="L128">
            <v>0.43403931137084961</v>
          </cell>
        </row>
        <row r="129">
          <cell r="G129">
            <v>75</v>
          </cell>
          <cell r="H129">
            <v>6.0679898071289068E-2</v>
          </cell>
          <cell r="I129">
            <v>3.0975624694824224E-3</v>
          </cell>
          <cell r="J129">
            <v>0.12742547607421875</v>
          </cell>
          <cell r="K129">
            <v>0.28774304199218753</v>
          </cell>
          <cell r="L129">
            <v>0.4789459786071778</v>
          </cell>
        </row>
        <row r="130">
          <cell r="G130">
            <v>80</v>
          </cell>
          <cell r="H130">
            <v>6.2397070312500004E-2</v>
          </cell>
          <cell r="I130">
            <v>3.0910574035644535E-3</v>
          </cell>
          <cell r="J130">
            <v>9.4264160156249985E-2</v>
          </cell>
          <cell r="K130">
            <v>0.31087585449218752</v>
          </cell>
          <cell r="L130">
            <v>0.47062814236450196</v>
          </cell>
        </row>
        <row r="131">
          <cell r="G131">
            <v>85</v>
          </cell>
          <cell r="H131">
            <v>5.8815893554687498E-2</v>
          </cell>
          <cell r="I131">
            <v>3.1037023010253907E-3</v>
          </cell>
          <cell r="J131">
            <v>7.9613708496093741E-2</v>
          </cell>
          <cell r="K131">
            <v>0.24830480957031251</v>
          </cell>
          <cell r="L131">
            <v>0.38983811392211914</v>
          </cell>
        </row>
        <row r="132">
          <cell r="G132">
            <v>90</v>
          </cell>
          <cell r="H132">
            <v>5.7694812011718756E-2</v>
          </cell>
          <cell r="I132">
            <v>3.1073939208984369E-3</v>
          </cell>
          <cell r="J132">
            <v>6.8329833984374991E-2</v>
          </cell>
          <cell r="K132">
            <v>0.24858593750000002</v>
          </cell>
          <cell r="L132">
            <v>0.3777179774169922</v>
          </cell>
        </row>
        <row r="133">
          <cell r="G133">
            <v>95</v>
          </cell>
          <cell r="H133">
            <v>5.897148742675782E-2</v>
          </cell>
          <cell r="I133">
            <v>3.1032326660156251E-3</v>
          </cell>
          <cell r="J133">
            <v>9.5660705566406254E-2</v>
          </cell>
          <cell r="K133">
            <v>0.26233825683593748</v>
          </cell>
          <cell r="L133">
            <v>0.42007368249511717</v>
          </cell>
        </row>
        <row r="134">
          <cell r="G134">
            <v>100</v>
          </cell>
          <cell r="H134">
            <v>6.037505493164063E-2</v>
          </cell>
          <cell r="I134">
            <v>3.0984302368164064E-3</v>
          </cell>
          <cell r="J134">
            <v>7.6820617675781244E-2</v>
          </cell>
          <cell r="K134">
            <v>0.33548889160156248</v>
          </cell>
          <cell r="L134">
            <v>0.47578299444580074</v>
          </cell>
        </row>
        <row r="135">
          <cell r="G135">
            <v>105</v>
          </cell>
          <cell r="H135">
            <v>6.0381097412109369E-2</v>
          </cell>
          <cell r="I135">
            <v>3.0984574279785157E-3</v>
          </cell>
          <cell r="J135">
            <v>9.189587402343749E-2</v>
          </cell>
          <cell r="K135">
            <v>0.30461645507812501</v>
          </cell>
          <cell r="L135">
            <v>0.45999188394165036</v>
          </cell>
        </row>
        <row r="136">
          <cell r="G136">
            <v>110</v>
          </cell>
          <cell r="H136">
            <v>5.8706524658203127E-2</v>
          </cell>
          <cell r="I136">
            <v>3.1041272888183602E-3</v>
          </cell>
          <cell r="J136">
            <v>7.2572570800781236E-2</v>
          </cell>
          <cell r="K136">
            <v>0.257570556640625</v>
          </cell>
          <cell r="L136">
            <v>0.39195377938842774</v>
          </cell>
        </row>
        <row r="137">
          <cell r="G137">
            <v>115</v>
          </cell>
          <cell r="H137">
            <v>5.6279058837890632E-2</v>
          </cell>
          <cell r="I137">
            <v>3.1121423034667973E-3</v>
          </cell>
          <cell r="J137">
            <v>7.386822509765624E-2</v>
          </cell>
          <cell r="K137">
            <v>0.26368078613281248</v>
          </cell>
          <cell r="L137">
            <v>0.39694021237182614</v>
          </cell>
        </row>
        <row r="143">
          <cell r="H143" t="str">
            <v>CPU</v>
          </cell>
          <cell r="I143" t="str">
            <v>LPM</v>
          </cell>
          <cell r="J143" t="str">
            <v>TX</v>
          </cell>
          <cell r="K143" t="str">
            <v>RX</v>
          </cell>
          <cell r="L143" t="str">
            <v>Total</v>
          </cell>
        </row>
        <row r="144">
          <cell r="G144">
            <v>10</v>
          </cell>
          <cell r="H144">
            <v>4.2537249755859374E-2</v>
          </cell>
          <cell r="I144">
            <v>3.1579419555664064E-3</v>
          </cell>
          <cell r="J144">
            <v>0.11521765136718748</v>
          </cell>
          <cell r="K144">
            <v>0.24564843750000004</v>
          </cell>
          <cell r="L144">
            <v>0.40656128057861329</v>
          </cell>
        </row>
        <row r="145">
          <cell r="G145">
            <v>15</v>
          </cell>
          <cell r="H145">
            <v>3.6505947875976566E-2</v>
          </cell>
          <cell r="I145">
            <v>3.1780164184570313E-3</v>
          </cell>
          <cell r="J145">
            <v>1.0089111328125001E-2</v>
          </cell>
          <cell r="K145">
            <v>7.0522949218750006E-2</v>
          </cell>
          <cell r="L145">
            <v>0.12029602484130861</v>
          </cell>
        </row>
        <row r="146">
          <cell r="G146">
            <v>20</v>
          </cell>
          <cell r="H146">
            <v>3.4684442138671882E-2</v>
          </cell>
          <cell r="I146">
            <v>3.1841233520507818E-3</v>
          </cell>
          <cell r="J146">
            <v>4.5878906249999995E-3</v>
          </cell>
          <cell r="K146">
            <v>7.7390502929687507E-2</v>
          </cell>
          <cell r="L146">
            <v>0.11984695904541018</v>
          </cell>
        </row>
        <row r="147">
          <cell r="G147">
            <v>25</v>
          </cell>
          <cell r="H147">
            <v>3.469864196777344E-2</v>
          </cell>
          <cell r="I147">
            <v>3.1834707641601556E-3</v>
          </cell>
          <cell r="J147">
            <v>1.0089111328125001E-2</v>
          </cell>
          <cell r="K147">
            <v>7.0540161132812501E-2</v>
          </cell>
          <cell r="L147">
            <v>0.11851138519287109</v>
          </cell>
        </row>
        <row r="148">
          <cell r="G148">
            <v>30</v>
          </cell>
          <cell r="H148">
            <v>5.9430514526367183E-2</v>
          </cell>
          <cell r="I148">
            <v>3.101708282470703E-3</v>
          </cell>
          <cell r="J148">
            <v>0.42978552246093749</v>
          </cell>
          <cell r="K148">
            <v>0.29341149902343755</v>
          </cell>
          <cell r="L148">
            <v>0.78572924429321289</v>
          </cell>
        </row>
        <row r="149">
          <cell r="G149">
            <v>35</v>
          </cell>
          <cell r="H149">
            <v>5.4759777832031252E-2</v>
          </cell>
          <cell r="I149">
            <v>3.1172401428222656E-3</v>
          </cell>
          <cell r="J149">
            <v>0.22372338867187497</v>
          </cell>
          <cell r="K149">
            <v>0.21936010742187501</v>
          </cell>
          <cell r="L149">
            <v>0.50096051406860354</v>
          </cell>
        </row>
        <row r="150">
          <cell r="G150">
            <v>40</v>
          </cell>
          <cell r="H150">
            <v>5.4709423828124999E-2</v>
          </cell>
          <cell r="I150">
            <v>3.1168070983886719E-3</v>
          </cell>
          <cell r="J150">
            <v>0.15008349609374999</v>
          </cell>
          <cell r="K150">
            <v>0.16082812499999999</v>
          </cell>
          <cell r="L150">
            <v>0.36873785202026366</v>
          </cell>
        </row>
        <row r="151">
          <cell r="G151">
            <v>45</v>
          </cell>
          <cell r="H151">
            <v>5.3764379882812498E-2</v>
          </cell>
          <cell r="I151">
            <v>3.120546051025391E-3</v>
          </cell>
          <cell r="J151">
            <v>8.7090270996093747E-2</v>
          </cell>
          <cell r="K151">
            <v>0.16306567382812498</v>
          </cell>
          <cell r="L151">
            <v>0.30704087075805664</v>
          </cell>
        </row>
        <row r="152">
          <cell r="G152">
            <v>50</v>
          </cell>
          <cell r="H152">
            <v>5.8059274291992188E-2</v>
          </cell>
          <cell r="I152">
            <v>3.1055751342773442E-3</v>
          </cell>
          <cell r="J152">
            <v>0.11111297607421872</v>
          </cell>
          <cell r="K152">
            <v>0.22815539550781247</v>
          </cell>
          <cell r="L152">
            <v>0.4004332210083007</v>
          </cell>
        </row>
        <row r="153">
          <cell r="G153">
            <v>55</v>
          </cell>
          <cell r="H153">
            <v>5.4829971313476569E-2</v>
          </cell>
          <cell r="I153">
            <v>3.1170380554199221E-3</v>
          </cell>
          <cell r="J153">
            <v>5.4900695800781246E-2</v>
          </cell>
          <cell r="K153">
            <v>0.17249206542968751</v>
          </cell>
          <cell r="L153">
            <v>0.28533977059936522</v>
          </cell>
        </row>
        <row r="154">
          <cell r="G154">
            <v>60</v>
          </cell>
          <cell r="H154">
            <v>5.6477453613281249E-2</v>
          </cell>
          <cell r="I154">
            <v>3.1114799804687504E-3</v>
          </cell>
          <cell r="J154">
            <v>5.6254760742187493E-2</v>
          </cell>
          <cell r="K154">
            <v>0.23089782714843748</v>
          </cell>
          <cell r="L154">
            <v>0.34674152148437498</v>
          </cell>
        </row>
        <row r="155">
          <cell r="G155">
            <v>65</v>
          </cell>
          <cell r="H155">
            <v>5.6281072998046869E-2</v>
          </cell>
          <cell r="I155">
            <v>3.1121416320800776E-3</v>
          </cell>
          <cell r="J155">
            <v>5.9732849121093744E-2</v>
          </cell>
          <cell r="K155">
            <v>0.18839013671875002</v>
          </cell>
          <cell r="L155">
            <v>0.30751620046997069</v>
          </cell>
        </row>
        <row r="156">
          <cell r="G156">
            <v>70</v>
          </cell>
          <cell r="H156">
            <v>5.8282543945312508E-2</v>
          </cell>
          <cell r="I156">
            <v>3.1054052734375004E-3</v>
          </cell>
          <cell r="J156">
            <v>8.4228149414062481E-2</v>
          </cell>
          <cell r="K156">
            <v>0.25600427246093754</v>
          </cell>
          <cell r="L156">
            <v>0.40162037109375004</v>
          </cell>
        </row>
        <row r="157">
          <cell r="G157">
            <v>75</v>
          </cell>
          <cell r="H157">
            <v>5.8473083496093751E-2</v>
          </cell>
          <cell r="I157">
            <v>3.1048416442871095E-3</v>
          </cell>
          <cell r="J157">
            <v>9.7492675781249996E-2</v>
          </cell>
          <cell r="K157">
            <v>0.24878674316406252</v>
          </cell>
          <cell r="L157">
            <v>0.40785734408569341</v>
          </cell>
        </row>
        <row r="158">
          <cell r="G158">
            <v>80</v>
          </cell>
          <cell r="H158">
            <v>6.4422006225585929E-2</v>
          </cell>
          <cell r="I158">
            <v>3.0849541625976563E-3</v>
          </cell>
          <cell r="J158">
            <v>8.4913146972656242E-2</v>
          </cell>
          <cell r="K158">
            <v>0.31102502441406255</v>
          </cell>
          <cell r="L158">
            <v>0.46344513177490237</v>
          </cell>
        </row>
        <row r="159">
          <cell r="G159">
            <v>85</v>
          </cell>
          <cell r="H159">
            <v>5.8837747192382807E-2</v>
          </cell>
          <cell r="I159">
            <v>3.1036281127929687E-3</v>
          </cell>
          <cell r="J159">
            <v>8.0962463378906252E-2</v>
          </cell>
          <cell r="K159">
            <v>0.21357116699218751</v>
          </cell>
          <cell r="L159">
            <v>0.35647500567626955</v>
          </cell>
        </row>
        <row r="160">
          <cell r="G160">
            <v>90</v>
          </cell>
          <cell r="H160">
            <v>5.6832247924804687E-2</v>
          </cell>
          <cell r="I160">
            <v>3.110275177001953E-3</v>
          </cell>
          <cell r="J160">
            <v>7.242919921874999E-2</v>
          </cell>
          <cell r="K160">
            <v>0.2045521240234375</v>
          </cell>
          <cell r="L160">
            <v>0.33692384634399414</v>
          </cell>
        </row>
        <row r="161">
          <cell r="G161">
            <v>95</v>
          </cell>
          <cell r="H161">
            <v>6.0226913452148437E-2</v>
          </cell>
          <cell r="I161">
            <v>3.0990096435546876E-3</v>
          </cell>
          <cell r="J161">
            <v>8.3973266601562485E-2</v>
          </cell>
          <cell r="K161">
            <v>0.26842553710937506</v>
          </cell>
          <cell r="L161">
            <v>0.41572472680664063</v>
          </cell>
        </row>
        <row r="162">
          <cell r="G162">
            <v>100</v>
          </cell>
          <cell r="H162">
            <v>6.0893701171875009E-2</v>
          </cell>
          <cell r="I162">
            <v>3.0967527770996094E-3</v>
          </cell>
          <cell r="J162">
            <v>0.126782958984375</v>
          </cell>
          <cell r="K162">
            <v>0.2853333740234375</v>
          </cell>
          <cell r="L162">
            <v>0.4761067869567871</v>
          </cell>
        </row>
        <row r="163">
          <cell r="G163">
            <v>105</v>
          </cell>
          <cell r="H163">
            <v>5.587582397460937E-2</v>
          </cell>
          <cell r="I163">
            <v>3.1135293884277343E-3</v>
          </cell>
          <cell r="J163">
            <v>6.0566528320312493E-2</v>
          </cell>
          <cell r="K163">
            <v>0.22180993652343753</v>
          </cell>
          <cell r="L163">
            <v>0.34136581820678713</v>
          </cell>
        </row>
        <row r="164">
          <cell r="G164">
            <v>110</v>
          </cell>
          <cell r="H164">
            <v>6.0500436401367187E-2</v>
          </cell>
          <cell r="I164">
            <v>3.0974617614746096E-3</v>
          </cell>
          <cell r="J164">
            <v>0.13087170410156249</v>
          </cell>
          <cell r="K164">
            <v>0.21672094726562502</v>
          </cell>
          <cell r="L164">
            <v>0.41119054953002931</v>
          </cell>
        </row>
        <row r="165">
          <cell r="G165">
            <v>115</v>
          </cell>
          <cell r="H165">
            <v>5.6181472778320321E-2</v>
          </cell>
          <cell r="I165">
            <v>3.1125045166015626E-3</v>
          </cell>
          <cell r="J165">
            <v>5.7152160644531248E-2</v>
          </cell>
          <cell r="K165">
            <v>0.27275146484374996</v>
          </cell>
          <cell r="L165">
            <v>0.38919760278320309</v>
          </cell>
        </row>
        <row r="171">
          <cell r="H171" t="str">
            <v>CPU</v>
          </cell>
          <cell r="I171" t="str">
            <v>LPM</v>
          </cell>
          <cell r="J171" t="str">
            <v>TX</v>
          </cell>
          <cell r="K171" t="str">
            <v>RX</v>
          </cell>
          <cell r="L171" t="str">
            <v>Total</v>
          </cell>
        </row>
        <row r="172">
          <cell r="G172">
            <v>10</v>
          </cell>
          <cell r="H172">
            <v>4.2762533569335945E-2</v>
          </cell>
          <cell r="I172">
            <v>3.1572229003906248E-3</v>
          </cell>
          <cell r="J172">
            <v>0.10781542968749998</v>
          </cell>
          <cell r="K172">
            <v>0.27849450683593757</v>
          </cell>
          <cell r="L172">
            <v>0.43222969299316411</v>
          </cell>
        </row>
        <row r="173">
          <cell r="G173">
            <v>15</v>
          </cell>
          <cell r="H173">
            <v>3.6703536987304691E-2</v>
          </cell>
          <cell r="I173">
            <v>3.1769378356933599E-3</v>
          </cell>
          <cell r="J173">
            <v>5.9950561523437487E-2</v>
          </cell>
          <cell r="K173">
            <v>7.8847778320312506E-2</v>
          </cell>
          <cell r="L173">
            <v>0.17867881466674804</v>
          </cell>
        </row>
        <row r="174">
          <cell r="G174">
            <v>20</v>
          </cell>
          <cell r="H174">
            <v>3.4511526489257816E-2</v>
          </cell>
          <cell r="I174">
            <v>3.1840354003906252E-3</v>
          </cell>
          <cell r="J174">
            <v>3.4356079101562492E-2</v>
          </cell>
          <cell r="K174">
            <v>8.7361938476562498E-2</v>
          </cell>
          <cell r="L174">
            <v>0.15941357946777343</v>
          </cell>
        </row>
        <row r="175">
          <cell r="G175">
            <v>25</v>
          </cell>
          <cell r="H175">
            <v>4.0901147460937502E-2</v>
          </cell>
          <cell r="I175">
            <v>3.1634469909667972E-3</v>
          </cell>
          <cell r="J175">
            <v>5.5298950195312495E-2</v>
          </cell>
          <cell r="K175">
            <v>0.1572193603515625</v>
          </cell>
          <cell r="L175">
            <v>0.25658290499877928</v>
          </cell>
        </row>
        <row r="176">
          <cell r="G176">
            <v>30</v>
          </cell>
          <cell r="H176">
            <v>4.7560968017578122E-2</v>
          </cell>
          <cell r="I176">
            <v>3.1411898498535156E-3</v>
          </cell>
          <cell r="J176">
            <v>0.17540185546874998</v>
          </cell>
          <cell r="K176">
            <v>0.20199902343750004</v>
          </cell>
          <cell r="L176">
            <v>0.42810303677368167</v>
          </cell>
        </row>
        <row r="177">
          <cell r="G177">
            <v>35</v>
          </cell>
          <cell r="H177">
            <v>4.8774197387695312E-2</v>
          </cell>
          <cell r="I177">
            <v>3.1372159118652344E-3</v>
          </cell>
          <cell r="J177">
            <v>0.17548150634765625</v>
          </cell>
          <cell r="K177">
            <v>0.1803177490234375</v>
          </cell>
          <cell r="L177">
            <v>0.40771066867065431</v>
          </cell>
        </row>
        <row r="178">
          <cell r="G178">
            <v>40</v>
          </cell>
          <cell r="H178">
            <v>5.1169537353515628E-2</v>
          </cell>
          <cell r="I178">
            <v>3.1291894836425779E-3</v>
          </cell>
          <cell r="J178">
            <v>0.2146431884765625</v>
          </cell>
          <cell r="K178">
            <v>0.15638745117187502</v>
          </cell>
          <cell r="L178">
            <v>0.42532936648559572</v>
          </cell>
        </row>
        <row r="179">
          <cell r="G179">
            <v>45</v>
          </cell>
          <cell r="H179">
            <v>5.0961474609375002E-2</v>
          </cell>
          <cell r="I179">
            <v>3.1293049621582028E-3</v>
          </cell>
          <cell r="J179">
            <v>0.14878784179687496</v>
          </cell>
          <cell r="K179">
            <v>0.12252014160156249</v>
          </cell>
          <cell r="L179">
            <v>0.32539876296997067</v>
          </cell>
        </row>
        <row r="180">
          <cell r="G180">
            <v>50</v>
          </cell>
          <cell r="H180">
            <v>5.3228814697265626E-2</v>
          </cell>
          <cell r="I180">
            <v>3.1222178039550788E-3</v>
          </cell>
          <cell r="J180">
            <v>7.6517944335937477E-2</v>
          </cell>
          <cell r="K180">
            <v>0.1405123291015625</v>
          </cell>
          <cell r="L180">
            <v>0.27338130593872068</v>
          </cell>
        </row>
        <row r="181">
          <cell r="G181">
            <v>55</v>
          </cell>
          <cell r="H181">
            <v>5.6420150756835936E-2</v>
          </cell>
          <cell r="I181">
            <v>3.1117777404785153E-3</v>
          </cell>
          <cell r="J181">
            <v>7.840301513671874E-2</v>
          </cell>
          <cell r="K181">
            <v>0.18521740722656252</v>
          </cell>
          <cell r="L181">
            <v>0.32315235086059568</v>
          </cell>
        </row>
        <row r="182">
          <cell r="G182">
            <v>60</v>
          </cell>
          <cell r="H182">
            <v>5.7366705322265628E-2</v>
          </cell>
          <cell r="I182">
            <v>3.1085785827636718E-3</v>
          </cell>
          <cell r="J182">
            <v>7.2296447753906243E-2</v>
          </cell>
          <cell r="K182">
            <v>0.21639965820312501</v>
          </cell>
          <cell r="L182">
            <v>0.34917138986206053</v>
          </cell>
        </row>
        <row r="183">
          <cell r="G183">
            <v>65</v>
          </cell>
          <cell r="H183">
            <v>5.7678497314453132E-2</v>
          </cell>
          <cell r="I183">
            <v>3.107552703857422E-3</v>
          </cell>
          <cell r="J183">
            <v>6.9296264648437481E-2</v>
          </cell>
          <cell r="K183">
            <v>0.2001458740234375</v>
          </cell>
          <cell r="L183">
            <v>0.33022818869018555</v>
          </cell>
        </row>
        <row r="184">
          <cell r="G184">
            <v>70</v>
          </cell>
          <cell r="H184">
            <v>6.0449176025390634E-2</v>
          </cell>
          <cell r="I184">
            <v>3.0982999877929691E-3</v>
          </cell>
          <cell r="J184">
            <v>8.7615966796875E-2</v>
          </cell>
          <cell r="K184">
            <v>0.26457006835937502</v>
          </cell>
          <cell r="L184">
            <v>0.41573351116943363</v>
          </cell>
        </row>
        <row r="185">
          <cell r="G185">
            <v>75</v>
          </cell>
          <cell r="H185">
            <v>5.9406143188476562E-2</v>
          </cell>
          <cell r="I185">
            <v>3.1017881774902342E-3</v>
          </cell>
          <cell r="J185">
            <v>6.1941833496093737E-2</v>
          </cell>
          <cell r="K185">
            <v>0.26007775878906253</v>
          </cell>
          <cell r="L185">
            <v>0.38452752365112308</v>
          </cell>
        </row>
        <row r="186">
          <cell r="G186">
            <v>80</v>
          </cell>
          <cell r="H186">
            <v>6.0395599365234379E-2</v>
          </cell>
          <cell r="I186">
            <v>3.0978061828613279E-3</v>
          </cell>
          <cell r="J186">
            <v>9.1492309570312499E-2</v>
          </cell>
          <cell r="K186">
            <v>0.2525504150390625</v>
          </cell>
          <cell r="L186">
            <v>0.4075361301574707</v>
          </cell>
        </row>
        <row r="187">
          <cell r="G187">
            <v>85</v>
          </cell>
          <cell r="H187">
            <v>6.2514697265625002E-2</v>
          </cell>
          <cell r="I187">
            <v>3.0913944396972659E-3</v>
          </cell>
          <cell r="J187">
            <v>9.9983093261718739E-2</v>
          </cell>
          <cell r="K187">
            <v>0.26661254882812496</v>
          </cell>
          <cell r="L187">
            <v>0.43220173379516597</v>
          </cell>
        </row>
        <row r="188">
          <cell r="G188">
            <v>90</v>
          </cell>
          <cell r="H188">
            <v>5.7905392456054694E-2</v>
          </cell>
          <cell r="I188">
            <v>3.1067215270996094E-3</v>
          </cell>
          <cell r="J188">
            <v>8.6076049804687499E-2</v>
          </cell>
          <cell r="K188">
            <v>0.22758740234375002</v>
          </cell>
          <cell r="L188">
            <v>0.37467556613159181</v>
          </cell>
        </row>
        <row r="189">
          <cell r="G189">
            <v>95</v>
          </cell>
          <cell r="H189">
            <v>5.8782357788085937E-2</v>
          </cell>
          <cell r="I189">
            <v>3.1031557922363284E-3</v>
          </cell>
          <cell r="J189">
            <v>8.4875976562499997E-2</v>
          </cell>
          <cell r="K189">
            <v>0.22938317871093752</v>
          </cell>
          <cell r="L189">
            <v>0.37614466885375974</v>
          </cell>
        </row>
        <row r="190">
          <cell r="G190">
            <v>100</v>
          </cell>
          <cell r="H190">
            <v>6.0024087524414065E-2</v>
          </cell>
          <cell r="I190">
            <v>3.0989801025390626E-3</v>
          </cell>
          <cell r="J190">
            <v>7.0076843261718744E-2</v>
          </cell>
          <cell r="K190">
            <v>0.2672034912109375</v>
          </cell>
          <cell r="L190">
            <v>0.4004034020996094</v>
          </cell>
        </row>
        <row r="191">
          <cell r="G191">
            <v>105</v>
          </cell>
          <cell r="H191">
            <v>5.9157092285156261E-2</v>
          </cell>
          <cell r="I191">
            <v>3.1025639648437505E-3</v>
          </cell>
          <cell r="J191">
            <v>8.0489868164062478E-2</v>
          </cell>
          <cell r="K191">
            <v>0.23249853515625002</v>
          </cell>
          <cell r="L191">
            <v>0.37524805957031249</v>
          </cell>
        </row>
        <row r="192">
          <cell r="G192">
            <v>110</v>
          </cell>
          <cell r="H192">
            <v>5.9254879760742195E-2</v>
          </cell>
          <cell r="I192">
            <v>3.1016260375976564E-3</v>
          </cell>
          <cell r="J192">
            <v>7.1271606445312496E-2</v>
          </cell>
          <cell r="K192">
            <v>0.2221197509765625</v>
          </cell>
          <cell r="L192">
            <v>0.35574786322021484</v>
          </cell>
        </row>
        <row r="193">
          <cell r="G193">
            <v>115</v>
          </cell>
          <cell r="H193">
            <v>6.1902090454101569E-2</v>
          </cell>
          <cell r="I193">
            <v>3.0927889099121096E-3</v>
          </cell>
          <cell r="J193">
            <v>8.2231567382812495E-2</v>
          </cell>
          <cell r="K193">
            <v>0.29360656738281249</v>
          </cell>
          <cell r="L193">
            <v>0.44083301412963866</v>
          </cell>
        </row>
        <row r="199">
          <cell r="H199" t="str">
            <v>CPU</v>
          </cell>
          <cell r="I199" t="str">
            <v>LPM</v>
          </cell>
          <cell r="J199" t="str">
            <v>TX</v>
          </cell>
          <cell r="K199" t="str">
            <v>RX</v>
          </cell>
          <cell r="L199" t="str">
            <v>Total</v>
          </cell>
        </row>
        <row r="200">
          <cell r="G200">
            <v>10</v>
          </cell>
          <cell r="H200">
            <v>4.258367614746094E-2</v>
          </cell>
          <cell r="I200">
            <v>3.1571403198242189E-3</v>
          </cell>
          <cell r="J200">
            <v>0.20569573974609373</v>
          </cell>
          <cell r="K200">
            <v>0.27872973632812498</v>
          </cell>
          <cell r="L200">
            <v>0.53016629254150383</v>
          </cell>
        </row>
        <row r="201">
          <cell r="G201">
            <v>15</v>
          </cell>
          <cell r="H201">
            <v>3.3802340698242193E-2</v>
          </cell>
          <cell r="I201">
            <v>3.1866742858886721E-3</v>
          </cell>
          <cell r="J201">
            <v>1.6142578124999998E-3</v>
          </cell>
          <cell r="K201">
            <v>7.5043945312499999E-2</v>
          </cell>
          <cell r="L201">
            <v>0.11364721810913087</v>
          </cell>
        </row>
        <row r="202">
          <cell r="G202">
            <v>20</v>
          </cell>
          <cell r="H202">
            <v>3.3707070922851565E-2</v>
          </cell>
          <cell r="I202">
            <v>3.1867427673339843E-3</v>
          </cell>
          <cell r="J202">
            <v>3.2391357421874996E-2</v>
          </cell>
          <cell r="K202">
            <v>0.10848095703125002</v>
          </cell>
          <cell r="L202">
            <v>0.17776612814331055</v>
          </cell>
        </row>
        <row r="203">
          <cell r="G203">
            <v>25</v>
          </cell>
          <cell r="H203">
            <v>5.579757385253907E-2</v>
          </cell>
          <cell r="I203">
            <v>3.1138372192382811E-3</v>
          </cell>
          <cell r="J203">
            <v>0.43379992675781248</v>
          </cell>
          <cell r="K203">
            <v>0.36543188476562499</v>
          </cell>
          <cell r="L203">
            <v>0.85814322259521481</v>
          </cell>
        </row>
        <row r="204">
          <cell r="G204">
            <v>30</v>
          </cell>
          <cell r="H204">
            <v>4.4537814331054693E-2</v>
          </cell>
          <cell r="I204">
            <v>3.1505932922363282E-3</v>
          </cell>
          <cell r="J204">
            <v>0.14158209228515622</v>
          </cell>
          <cell r="K204">
            <v>0.17968090820312502</v>
          </cell>
          <cell r="L204">
            <v>0.36895140811157223</v>
          </cell>
        </row>
        <row r="205">
          <cell r="G205">
            <v>35</v>
          </cell>
          <cell r="H205">
            <v>4.7833987426757811E-2</v>
          </cell>
          <cell r="I205">
            <v>3.1396503601074221E-3</v>
          </cell>
          <cell r="J205">
            <v>7.6868408203125002E-2</v>
          </cell>
          <cell r="K205">
            <v>0.16281323242187501</v>
          </cell>
          <cell r="L205">
            <v>0.29065527841186523</v>
          </cell>
        </row>
        <row r="206">
          <cell r="G206">
            <v>40</v>
          </cell>
          <cell r="H206">
            <v>4.9344708251953133E-2</v>
          </cell>
          <cell r="I206">
            <v>3.1352967529296874E-3</v>
          </cell>
          <cell r="J206">
            <v>0.14288836669921873</v>
          </cell>
          <cell r="K206">
            <v>0.17036352539062499</v>
          </cell>
          <cell r="L206">
            <v>0.36573189709472653</v>
          </cell>
        </row>
        <row r="207">
          <cell r="G207">
            <v>45</v>
          </cell>
          <cell r="H207">
            <v>5.1215560913085934E-2</v>
          </cell>
          <cell r="I207">
            <v>3.1290119018554689E-3</v>
          </cell>
          <cell r="J207">
            <v>0.11186169433593748</v>
          </cell>
          <cell r="K207">
            <v>0.1615625</v>
          </cell>
          <cell r="L207">
            <v>0.32776876715087888</v>
          </cell>
        </row>
        <row r="208">
          <cell r="G208">
            <v>50</v>
          </cell>
          <cell r="H208">
            <v>5.2173294067382817E-2</v>
          </cell>
          <cell r="I208">
            <v>3.1251557922363283E-3</v>
          </cell>
          <cell r="J208">
            <v>0.10707202148437499</v>
          </cell>
          <cell r="K208">
            <v>0.18366259765624998</v>
          </cell>
          <cell r="L208">
            <v>0.34603306900024411</v>
          </cell>
        </row>
        <row r="209">
          <cell r="G209">
            <v>55</v>
          </cell>
          <cell r="H209">
            <v>5.6312896728515631E-2</v>
          </cell>
          <cell r="I209">
            <v>3.1120731506347659E-3</v>
          </cell>
          <cell r="J209">
            <v>7.6714416503906244E-2</v>
          </cell>
          <cell r="K209">
            <v>0.18925646972656249</v>
          </cell>
          <cell r="L209">
            <v>0.32539585610961913</v>
          </cell>
        </row>
        <row r="210">
          <cell r="G210">
            <v>60</v>
          </cell>
          <cell r="H210">
            <v>5.5938967895507806E-2</v>
          </cell>
          <cell r="I210">
            <v>3.1133430786132814E-3</v>
          </cell>
          <cell r="J210">
            <v>8.5136169433593728E-2</v>
          </cell>
          <cell r="K210">
            <v>0.18258398437500001</v>
          </cell>
          <cell r="L210">
            <v>0.32677246478271482</v>
          </cell>
        </row>
        <row r="211">
          <cell r="G211">
            <v>65</v>
          </cell>
          <cell r="H211">
            <v>5.8308325195312503E-2</v>
          </cell>
          <cell r="I211">
            <v>3.105464019775391E-3</v>
          </cell>
          <cell r="J211">
            <v>8.0011962890624996E-2</v>
          </cell>
          <cell r="K211">
            <v>0.20583154296875</v>
          </cell>
          <cell r="L211">
            <v>0.3472572950744629</v>
          </cell>
        </row>
        <row r="212">
          <cell r="G212">
            <v>70</v>
          </cell>
          <cell r="H212">
            <v>5.6279058837890632E-2</v>
          </cell>
          <cell r="I212">
            <v>3.1121876220703126E-3</v>
          </cell>
          <cell r="J212">
            <v>7.6693176269531246E-2</v>
          </cell>
          <cell r="K212">
            <v>0.21975024414062497</v>
          </cell>
          <cell r="L212">
            <v>0.35583466687011717</v>
          </cell>
        </row>
        <row r="213">
          <cell r="G213">
            <v>75</v>
          </cell>
          <cell r="H213">
            <v>6.0313623046875001E-2</v>
          </cell>
          <cell r="I213">
            <v>3.0987384033203122E-3</v>
          </cell>
          <cell r="J213">
            <v>0.12697943115234372</v>
          </cell>
          <cell r="K213">
            <v>0.27499475097656251</v>
          </cell>
          <cell r="L213">
            <v>0.46538654357910153</v>
          </cell>
        </row>
        <row r="214">
          <cell r="G214">
            <v>80</v>
          </cell>
          <cell r="H214">
            <v>5.9494061279296878E-2</v>
          </cell>
          <cell r="I214">
            <v>3.1014689331054692E-3</v>
          </cell>
          <cell r="J214">
            <v>0.10983325195312497</v>
          </cell>
          <cell r="K214">
            <v>0.23253869628906251</v>
          </cell>
          <cell r="L214">
            <v>0.4049674784545898</v>
          </cell>
        </row>
        <row r="215">
          <cell r="G215">
            <v>85</v>
          </cell>
          <cell r="H215">
            <v>5.6362042236328132E-2</v>
          </cell>
          <cell r="I215">
            <v>3.1119136962890624E-3</v>
          </cell>
          <cell r="J215">
            <v>6.0800170898437485E-2</v>
          </cell>
          <cell r="K215">
            <v>0.22169519042968755</v>
          </cell>
          <cell r="L215">
            <v>0.3419693172607422</v>
          </cell>
        </row>
        <row r="216">
          <cell r="G216">
            <v>90</v>
          </cell>
          <cell r="H216">
            <v>5.6243307495117183E-2</v>
          </cell>
          <cell r="I216">
            <v>3.1123843383789062E-3</v>
          </cell>
          <cell r="J216">
            <v>6.1240905761718742E-2</v>
          </cell>
          <cell r="K216">
            <v>0.2397332763671875</v>
          </cell>
          <cell r="L216">
            <v>0.36032987396240235</v>
          </cell>
        </row>
        <row r="217">
          <cell r="G217">
            <v>95</v>
          </cell>
          <cell r="H217">
            <v>5.8037521362304695E-2</v>
          </cell>
          <cell r="I217">
            <v>3.1063579711914065E-3</v>
          </cell>
          <cell r="J217">
            <v>5.9302734374999999E-2</v>
          </cell>
          <cell r="K217">
            <v>0.22299182128906248</v>
          </cell>
          <cell r="L217">
            <v>0.34343843499755855</v>
          </cell>
        </row>
        <row r="218">
          <cell r="G218">
            <v>100</v>
          </cell>
          <cell r="H218">
            <v>5.9797897338867187E-2</v>
          </cell>
          <cell r="I218">
            <v>3.1003930358886721E-3</v>
          </cell>
          <cell r="J218">
            <v>7.8318054199218751E-2</v>
          </cell>
          <cell r="K218">
            <v>0.29326806640625003</v>
          </cell>
          <cell r="L218">
            <v>0.43448441098022461</v>
          </cell>
        </row>
        <row r="219">
          <cell r="G219">
            <v>105</v>
          </cell>
          <cell r="H219">
            <v>6.0734280395507816E-2</v>
          </cell>
          <cell r="I219">
            <v>3.0974258422851566E-3</v>
          </cell>
          <cell r="J219">
            <v>0.10483117675781249</v>
          </cell>
          <cell r="K219">
            <v>0.24353710937500003</v>
          </cell>
          <cell r="L219">
            <v>0.41219999237060545</v>
          </cell>
        </row>
        <row r="220">
          <cell r="G220">
            <v>110</v>
          </cell>
          <cell r="H220">
            <v>5.8653854370117199E-2</v>
          </cell>
          <cell r="I220">
            <v>3.1043384399414065E-3</v>
          </cell>
          <cell r="J220">
            <v>7.40115966796875E-2</v>
          </cell>
          <cell r="K220">
            <v>0.23837353515625004</v>
          </cell>
          <cell r="L220">
            <v>0.37414332464599614</v>
          </cell>
        </row>
        <row r="221">
          <cell r="G221">
            <v>115</v>
          </cell>
          <cell r="H221">
            <v>5.8166931152343754E-2</v>
          </cell>
          <cell r="I221">
            <v>3.1059789733886723E-3</v>
          </cell>
          <cell r="J221">
            <v>7.2498229980468745E-2</v>
          </cell>
          <cell r="K221">
            <v>0.21732910156250002</v>
          </cell>
          <cell r="L221">
            <v>0.35110024166870119</v>
          </cell>
        </row>
        <row r="227">
          <cell r="H227" t="str">
            <v>CPU</v>
          </cell>
          <cell r="I227" t="str">
            <v>LPM</v>
          </cell>
          <cell r="J227" t="str">
            <v>TX</v>
          </cell>
          <cell r="K227" t="str">
            <v>RX</v>
          </cell>
          <cell r="L227" t="str">
            <v>Total</v>
          </cell>
        </row>
        <row r="228">
          <cell r="G228">
            <v>10</v>
          </cell>
          <cell r="H228">
            <v>4.5414880371093758E-2</v>
          </cell>
          <cell r="I228">
            <v>3.1477580261230474E-3</v>
          </cell>
          <cell r="J228">
            <v>0.30344860839843751</v>
          </cell>
          <cell r="K228">
            <v>0.28455310058593752</v>
          </cell>
          <cell r="L228">
            <v>0.63656434738159184</v>
          </cell>
        </row>
        <row r="229">
          <cell r="G229">
            <v>15</v>
          </cell>
          <cell r="H229">
            <v>3.42076904296875E-2</v>
          </cell>
          <cell r="I229">
            <v>3.18520394897461E-3</v>
          </cell>
          <cell r="J229">
            <v>1.0089111328125001E-2</v>
          </cell>
          <cell r="K229">
            <v>6.9834472656250007E-2</v>
          </cell>
          <cell r="L229">
            <v>0.11731647836303712</v>
          </cell>
        </row>
        <row r="230">
          <cell r="G230">
            <v>20</v>
          </cell>
          <cell r="H230">
            <v>3.831919555664063E-2</v>
          </cell>
          <cell r="I230">
            <v>3.171444885253906E-3</v>
          </cell>
          <cell r="J230">
            <v>0.21712829589843749</v>
          </cell>
          <cell r="K230">
            <v>0.1697037353515625</v>
          </cell>
          <cell r="L230">
            <v>0.42832267169189453</v>
          </cell>
        </row>
        <row r="231">
          <cell r="G231">
            <v>25</v>
          </cell>
          <cell r="H231">
            <v>4.634542236328125E-2</v>
          </cell>
          <cell r="I231">
            <v>3.1453984375E-3</v>
          </cell>
          <cell r="J231">
            <v>0.23229913330078125</v>
          </cell>
          <cell r="K231">
            <v>0.2137662353515625</v>
          </cell>
          <cell r="L231">
            <v>0.49555618945312496</v>
          </cell>
        </row>
        <row r="232">
          <cell r="G232">
            <v>30</v>
          </cell>
          <cell r="H232">
            <v>4.2468164062500001E-2</v>
          </cell>
          <cell r="I232">
            <v>3.1582115173339849E-3</v>
          </cell>
          <cell r="J232">
            <v>0.15849993896484371</v>
          </cell>
          <cell r="K232">
            <v>0.16061584472656248</v>
          </cell>
          <cell r="L232">
            <v>0.36474215927124021</v>
          </cell>
        </row>
        <row r="233">
          <cell r="G233">
            <v>35</v>
          </cell>
          <cell r="H233">
            <v>4.6919760131835936E-2</v>
          </cell>
          <cell r="I233">
            <v>3.1433423156738281E-3</v>
          </cell>
          <cell r="J233">
            <v>0.14404595947265625</v>
          </cell>
          <cell r="K233">
            <v>0.23832763671875001</v>
          </cell>
          <cell r="L233">
            <v>0.43243669863891604</v>
          </cell>
        </row>
        <row r="234">
          <cell r="G234">
            <v>40</v>
          </cell>
          <cell r="H234">
            <v>4.7183816528320308E-2</v>
          </cell>
          <cell r="I234">
            <v>3.1424930114746096E-3</v>
          </cell>
          <cell r="J234">
            <v>0.12639532470703124</v>
          </cell>
          <cell r="K234">
            <v>0.12527404785156249</v>
          </cell>
          <cell r="L234">
            <v>0.30199568209838867</v>
          </cell>
        </row>
        <row r="235">
          <cell r="G235">
            <v>45</v>
          </cell>
          <cell r="H235">
            <v>4.2651251220703124E-2</v>
          </cell>
          <cell r="I235">
            <v>3.1576958923339843E-3</v>
          </cell>
          <cell r="J235">
            <v>1.0089111328125001E-2</v>
          </cell>
          <cell r="K235">
            <v>7.0494262695312504E-2</v>
          </cell>
          <cell r="L235">
            <v>0.12639232113647461</v>
          </cell>
        </row>
        <row r="236">
          <cell r="G236">
            <v>50</v>
          </cell>
          <cell r="H236">
            <v>5.2548834228515633E-2</v>
          </cell>
          <cell r="I236">
            <v>3.1246153259277347E-3</v>
          </cell>
          <cell r="J236">
            <v>0.18100927734375</v>
          </cell>
          <cell r="K236">
            <v>0.17627868652343751</v>
          </cell>
          <cell r="L236">
            <v>0.41296141342163084</v>
          </cell>
        </row>
        <row r="237">
          <cell r="G237">
            <v>55</v>
          </cell>
          <cell r="H237">
            <v>4.6646640014648445E-2</v>
          </cell>
          <cell r="I237">
            <v>3.1442973632812505E-3</v>
          </cell>
          <cell r="J237">
            <v>1.0259033203124998E-2</v>
          </cell>
          <cell r="K237">
            <v>7.2542480468750004E-2</v>
          </cell>
          <cell r="L237">
            <v>0.13259245104980469</v>
          </cell>
        </row>
        <row r="238">
          <cell r="G238">
            <v>60</v>
          </cell>
          <cell r="H238">
            <v>6.2529199218749998E-2</v>
          </cell>
          <cell r="I238">
            <v>3.09131185913086E-3</v>
          </cell>
          <cell r="J238">
            <v>0.43918963623046875</v>
          </cell>
          <cell r="K238">
            <v>0.30516149902343753</v>
          </cell>
          <cell r="L238">
            <v>0.8099716463317872</v>
          </cell>
        </row>
        <row r="239">
          <cell r="G239">
            <v>65</v>
          </cell>
          <cell r="H239">
            <v>5.6114804077148445E-2</v>
          </cell>
          <cell r="I239">
            <v>3.1128405456542969E-3</v>
          </cell>
          <cell r="J239">
            <v>6.3439270019531244E-2</v>
          </cell>
          <cell r="K239">
            <v>0.203513671875</v>
          </cell>
          <cell r="L239">
            <v>0.32618058651733395</v>
          </cell>
        </row>
        <row r="240">
          <cell r="G240">
            <v>70</v>
          </cell>
          <cell r="H240">
            <v>5.7305978393554696E-2</v>
          </cell>
          <cell r="I240">
            <v>3.108842102050782E-3</v>
          </cell>
          <cell r="J240">
            <v>6.0343505859374993E-2</v>
          </cell>
          <cell r="K240">
            <v>0.23396154785156251</v>
          </cell>
          <cell r="L240">
            <v>0.354719874206543</v>
          </cell>
        </row>
        <row r="241">
          <cell r="G241">
            <v>75</v>
          </cell>
          <cell r="H241">
            <v>5.9256893920898446E-2</v>
          </cell>
          <cell r="I241">
            <v>3.1022913818359375E-3</v>
          </cell>
          <cell r="J241">
            <v>0.11748504638671872</v>
          </cell>
          <cell r="K241">
            <v>0.27646923828125003</v>
          </cell>
          <cell r="L241">
            <v>0.4563134699707031</v>
          </cell>
        </row>
        <row r="242">
          <cell r="G242">
            <v>80</v>
          </cell>
          <cell r="H242">
            <v>6.0918978881835929E-2</v>
          </cell>
          <cell r="I242">
            <v>3.0966346130371094E-3</v>
          </cell>
          <cell r="J242">
            <v>0.12126580810546873</v>
          </cell>
          <cell r="K242">
            <v>0.2767216796875</v>
          </cell>
          <cell r="L242">
            <v>0.46200310128784178</v>
          </cell>
        </row>
        <row r="243">
          <cell r="G243">
            <v>85</v>
          </cell>
          <cell r="H243">
            <v>5.8415377807617193E-2</v>
          </cell>
          <cell r="I243">
            <v>3.1051427612304688E-3</v>
          </cell>
          <cell r="J243">
            <v>9.0371887207031237E-2</v>
          </cell>
          <cell r="K243">
            <v>0.24616479492187501</v>
          </cell>
          <cell r="L243">
            <v>0.39805720269775391</v>
          </cell>
        </row>
        <row r="244">
          <cell r="G244">
            <v>90</v>
          </cell>
          <cell r="H244">
            <v>6.0435882568359377E-2</v>
          </cell>
          <cell r="I244">
            <v>3.0976729125976568E-3</v>
          </cell>
          <cell r="J244">
            <v>7.9650878906249986E-2</v>
          </cell>
          <cell r="K244">
            <v>0.22552770996093752</v>
          </cell>
          <cell r="L244">
            <v>0.36871214434814453</v>
          </cell>
        </row>
        <row r="245">
          <cell r="G245">
            <v>95</v>
          </cell>
          <cell r="H245">
            <v>6.3077252197265621E-2</v>
          </cell>
          <cell r="I245">
            <v>3.0894860229492187E-3</v>
          </cell>
          <cell r="J245">
            <v>0.134089599609375</v>
          </cell>
          <cell r="K245">
            <v>0.25276269531250001</v>
          </cell>
          <cell r="L245">
            <v>0.45301903314208986</v>
          </cell>
        </row>
        <row r="246">
          <cell r="G246">
            <v>100</v>
          </cell>
          <cell r="H246">
            <v>6.0589965820312508E-2</v>
          </cell>
          <cell r="I246">
            <v>3.0977897338867189E-3</v>
          </cell>
          <cell r="J246">
            <v>6.1049743652343738E-2</v>
          </cell>
          <cell r="K246">
            <v>0.29418603515625003</v>
          </cell>
          <cell r="L246">
            <v>0.418923534362793</v>
          </cell>
        </row>
        <row r="247">
          <cell r="G247">
            <v>105</v>
          </cell>
          <cell r="H247">
            <v>5.9647238159179682E-2</v>
          </cell>
          <cell r="I247">
            <v>3.1009385375976566E-3</v>
          </cell>
          <cell r="J247">
            <v>9.5846557617187494E-2</v>
          </cell>
          <cell r="K247">
            <v>0.2756029052734375</v>
          </cell>
          <cell r="L247">
            <v>0.43419763958740232</v>
          </cell>
        </row>
        <row r="248">
          <cell r="G248">
            <v>110</v>
          </cell>
          <cell r="H248">
            <v>6.1818200683593755E-2</v>
          </cell>
          <cell r="I248">
            <v>3.093707702636719E-3</v>
          </cell>
          <cell r="J248">
            <v>8.9936462402343736E-2</v>
          </cell>
          <cell r="K248">
            <v>0.284398193359375</v>
          </cell>
          <cell r="L248">
            <v>0.43924656414794921</v>
          </cell>
        </row>
        <row r="249">
          <cell r="G249">
            <v>115</v>
          </cell>
          <cell r="H249">
            <v>5.8836035156250001E-2</v>
          </cell>
          <cell r="I249">
            <v>3.1030403137207035E-3</v>
          </cell>
          <cell r="J249">
            <v>6.9864440917968743E-2</v>
          </cell>
          <cell r="K249">
            <v>0.29637194824218754</v>
          </cell>
          <cell r="L249">
            <v>0.42817546463012701</v>
          </cell>
        </row>
        <row r="255">
          <cell r="H255" t="str">
            <v>CPU</v>
          </cell>
          <cell r="I255" t="str">
            <v>LPM</v>
          </cell>
          <cell r="J255" t="str">
            <v>TX</v>
          </cell>
          <cell r="K255" t="str">
            <v>RX</v>
          </cell>
          <cell r="L255" t="str">
            <v>Total</v>
          </cell>
        </row>
        <row r="256">
          <cell r="G256">
            <v>10</v>
          </cell>
          <cell r="H256">
            <v>4.6174923706054694E-2</v>
          </cell>
          <cell r="I256">
            <v>3.1458422241210935E-3</v>
          </cell>
          <cell r="J256">
            <v>0.16010888671875001</v>
          </cell>
          <cell r="K256">
            <v>0.308885009765625</v>
          </cell>
          <cell r="L256">
            <v>0.51831466241455082</v>
          </cell>
        </row>
        <row r="257">
          <cell r="G257">
            <v>15</v>
          </cell>
          <cell r="H257">
            <v>3.750396423339844E-2</v>
          </cell>
          <cell r="I257">
            <v>3.1746779479980471E-3</v>
          </cell>
          <cell r="J257">
            <v>2.2838562011718747E-2</v>
          </cell>
          <cell r="K257">
            <v>8.2295898437500001E-2</v>
          </cell>
          <cell r="L257">
            <v>0.14581310263061525</v>
          </cell>
        </row>
        <row r="258">
          <cell r="G258">
            <v>20</v>
          </cell>
          <cell r="H258">
            <v>4.0629638671875003E-2</v>
          </cell>
          <cell r="I258">
            <v>3.1637333374023441E-3</v>
          </cell>
          <cell r="J258">
            <v>0.21709643554687499</v>
          </cell>
          <cell r="K258">
            <v>0.16954882812499997</v>
          </cell>
          <cell r="L258">
            <v>0.43043863568115226</v>
          </cell>
        </row>
        <row r="259">
          <cell r="G259">
            <v>25</v>
          </cell>
          <cell r="H259">
            <v>3.39144287109375E-2</v>
          </cell>
          <cell r="I259">
            <v>3.1865692138671876E-3</v>
          </cell>
          <cell r="J259">
            <v>0</v>
          </cell>
          <cell r="K259">
            <v>6.3248046875000005E-2</v>
          </cell>
          <cell r="L259">
            <v>0.10034904479980469</v>
          </cell>
        </row>
        <row r="260">
          <cell r="G260">
            <v>30</v>
          </cell>
          <cell r="H260">
            <v>3.3892272949218753E-2</v>
          </cell>
          <cell r="I260">
            <v>3.1869146423339845E-3</v>
          </cell>
          <cell r="J260">
            <v>0</v>
          </cell>
          <cell r="K260">
            <v>6.3248046875000005E-2</v>
          </cell>
          <cell r="L260">
            <v>0.10032723446655274</v>
          </cell>
        </row>
        <row r="261">
          <cell r="G261">
            <v>35</v>
          </cell>
          <cell r="H261">
            <v>5.4314346313476564E-2</v>
          </cell>
          <cell r="I261">
            <v>3.1181250305175787E-3</v>
          </cell>
          <cell r="J261">
            <v>0.38017364501953127</v>
          </cell>
          <cell r="K261">
            <v>0.33007287597656254</v>
          </cell>
          <cell r="L261">
            <v>0.76767899234008796</v>
          </cell>
        </row>
        <row r="262">
          <cell r="G262">
            <v>40</v>
          </cell>
          <cell r="H262">
            <v>4.8776513671875001E-2</v>
          </cell>
          <cell r="I262">
            <v>3.1372034912109372E-3</v>
          </cell>
          <cell r="J262">
            <v>0.17779138183593748</v>
          </cell>
          <cell r="K262">
            <v>0.22389831542968749</v>
          </cell>
          <cell r="L262">
            <v>0.45360341442871088</v>
          </cell>
        </row>
        <row r="263">
          <cell r="G263">
            <v>45</v>
          </cell>
          <cell r="H263">
            <v>5.3040490722656257E-2</v>
          </cell>
          <cell r="I263">
            <v>3.1230426025390624E-3</v>
          </cell>
          <cell r="J263">
            <v>0.11588140869140623</v>
          </cell>
          <cell r="K263">
            <v>0.1779654541015625</v>
          </cell>
          <cell r="L263">
            <v>0.35001039611816404</v>
          </cell>
        </row>
        <row r="264">
          <cell r="G264">
            <v>50</v>
          </cell>
          <cell r="H264">
            <v>5.5593035888671878E-2</v>
          </cell>
          <cell r="I264">
            <v>3.1138395690917969E-3</v>
          </cell>
          <cell r="J264">
            <v>0.14038201904296874</v>
          </cell>
          <cell r="K264">
            <v>0.195068359375</v>
          </cell>
          <cell r="L264">
            <v>0.39415725387573242</v>
          </cell>
        </row>
        <row r="265">
          <cell r="G265">
            <v>55</v>
          </cell>
          <cell r="H265">
            <v>5.6387622070312511E-2</v>
          </cell>
          <cell r="I265">
            <v>3.1118045959472661E-3</v>
          </cell>
          <cell r="J265">
            <v>9.1147155761718751E-2</v>
          </cell>
          <cell r="K265">
            <v>0.17636474609375</v>
          </cell>
          <cell r="L265">
            <v>0.32701132852172854</v>
          </cell>
        </row>
        <row r="266">
          <cell r="G266">
            <v>60</v>
          </cell>
          <cell r="H266">
            <v>5.51904052734375E-2</v>
          </cell>
          <cell r="I266">
            <v>3.1158433227539062E-3</v>
          </cell>
          <cell r="J266">
            <v>5.0567687988281249E-2</v>
          </cell>
          <cell r="K266">
            <v>0.22045593261718749</v>
          </cell>
          <cell r="L266">
            <v>0.32932986920166013</v>
          </cell>
        </row>
        <row r="267">
          <cell r="G267">
            <v>65</v>
          </cell>
          <cell r="H267">
            <v>5.5579037475585943E-2</v>
          </cell>
          <cell r="I267">
            <v>3.1145287475585945E-3</v>
          </cell>
          <cell r="J267">
            <v>5.3180236816406254E-2</v>
          </cell>
          <cell r="K267">
            <v>0.20987634277343753</v>
          </cell>
          <cell r="L267">
            <v>0.32175014581298833</v>
          </cell>
        </row>
        <row r="268">
          <cell r="G268">
            <v>70</v>
          </cell>
          <cell r="H268">
            <v>5.7502661132812501E-2</v>
          </cell>
          <cell r="I268">
            <v>3.1080767211914061E-3</v>
          </cell>
          <cell r="J268">
            <v>8.6007019042968744E-2</v>
          </cell>
          <cell r="K268">
            <v>0.23519506835937501</v>
          </cell>
          <cell r="L268">
            <v>0.38181282525634763</v>
          </cell>
        </row>
        <row r="269">
          <cell r="G269">
            <v>75</v>
          </cell>
          <cell r="H269">
            <v>6.173098754882813E-2</v>
          </cell>
          <cell r="I269">
            <v>3.0940890502929685E-3</v>
          </cell>
          <cell r="J269">
            <v>0.14593634033203123</v>
          </cell>
          <cell r="K269">
            <v>0.29952172851562503</v>
          </cell>
          <cell r="L269">
            <v>0.51028314544677733</v>
          </cell>
        </row>
        <row r="270">
          <cell r="G270">
            <v>80</v>
          </cell>
          <cell r="H270">
            <v>5.9660430908203124E-2</v>
          </cell>
          <cell r="I270">
            <v>3.100901275634766E-3</v>
          </cell>
          <cell r="J270">
            <v>8.5157409667968739E-2</v>
          </cell>
          <cell r="K270">
            <v>0.2377366943359375</v>
          </cell>
          <cell r="L270">
            <v>0.38565543618774412</v>
          </cell>
        </row>
        <row r="271">
          <cell r="G271">
            <v>85</v>
          </cell>
          <cell r="H271">
            <v>6.1556057739257819E-2</v>
          </cell>
          <cell r="I271">
            <v>3.0946520080566411E-3</v>
          </cell>
          <cell r="J271">
            <v>8.271478271484374E-2</v>
          </cell>
          <cell r="K271">
            <v>0.27140893554687501</v>
          </cell>
          <cell r="L271">
            <v>0.41877442800903319</v>
          </cell>
        </row>
        <row r="272">
          <cell r="G272">
            <v>90</v>
          </cell>
          <cell r="H272">
            <v>5.7017248535156245E-2</v>
          </cell>
          <cell r="I272">
            <v>3.1097911071777343E-3</v>
          </cell>
          <cell r="J272">
            <v>6.6083679199218731E-2</v>
          </cell>
          <cell r="K272">
            <v>0.23740393066406248</v>
          </cell>
          <cell r="L272">
            <v>0.36361464950561517</v>
          </cell>
        </row>
        <row r="273">
          <cell r="G273">
            <v>95</v>
          </cell>
          <cell r="H273">
            <v>5.9277337646484379E-2</v>
          </cell>
          <cell r="I273">
            <v>3.1021594543457032E-3</v>
          </cell>
          <cell r="J273">
            <v>7.2174316406249994E-2</v>
          </cell>
          <cell r="K273">
            <v>0.22549328613281253</v>
          </cell>
          <cell r="L273">
            <v>0.36004709963989256</v>
          </cell>
        </row>
        <row r="274">
          <cell r="G274">
            <v>100</v>
          </cell>
          <cell r="H274">
            <v>6.2125863647460935E-2</v>
          </cell>
          <cell r="I274">
            <v>3.0920178222656257E-3</v>
          </cell>
          <cell r="J274">
            <v>0.11578051757812498</v>
          </cell>
          <cell r="K274">
            <v>0.30565490722656252</v>
          </cell>
          <cell r="L274">
            <v>0.48665330627441405</v>
          </cell>
        </row>
        <row r="275">
          <cell r="G275">
            <v>105</v>
          </cell>
          <cell r="H275">
            <v>5.8354852294921877E-2</v>
          </cell>
          <cell r="I275">
            <v>3.1052965087890625E-3</v>
          </cell>
          <cell r="J275">
            <v>9.5448303222656253E-2</v>
          </cell>
          <cell r="K275">
            <v>0.23393859863281249</v>
          </cell>
          <cell r="L275">
            <v>0.39084705065917968</v>
          </cell>
        </row>
        <row r="276">
          <cell r="G276">
            <v>110</v>
          </cell>
          <cell r="H276">
            <v>5.973535766601562E-2</v>
          </cell>
          <cell r="I276">
            <v>3.1006051940917975E-3</v>
          </cell>
          <cell r="J276">
            <v>9.9287475585937479E-2</v>
          </cell>
          <cell r="K276">
            <v>0.23265917968749997</v>
          </cell>
          <cell r="L276">
            <v>0.39478261813354487</v>
          </cell>
        </row>
        <row r="277">
          <cell r="G277">
            <v>115</v>
          </cell>
          <cell r="H277">
            <v>6.0622192382812502E-2</v>
          </cell>
          <cell r="I277">
            <v>3.0976648559570314E-3</v>
          </cell>
          <cell r="J277">
            <v>0.12095251464843748</v>
          </cell>
          <cell r="K277">
            <v>0.2735489501953125</v>
          </cell>
          <cell r="L277">
            <v>0.45822132208251953</v>
          </cell>
        </row>
        <row r="283">
          <cell r="H283" t="str">
            <v>CPU</v>
          </cell>
          <cell r="I283" t="str">
            <v>LPM</v>
          </cell>
          <cell r="J283" t="str">
            <v>TX</v>
          </cell>
          <cell r="K283" t="str">
            <v>RX</v>
          </cell>
          <cell r="L283" t="str">
            <v>Total</v>
          </cell>
        </row>
        <row r="284">
          <cell r="G284">
            <v>10</v>
          </cell>
          <cell r="H284">
            <v>3.0303140258789062E-2</v>
          </cell>
          <cell r="I284">
            <v>3.1988035583496092E-3</v>
          </cell>
          <cell r="J284">
            <v>0.12015069580078123</v>
          </cell>
          <cell r="K284">
            <v>0.14028283691406249</v>
          </cell>
          <cell r="L284">
            <v>0.29393547653198238</v>
          </cell>
        </row>
        <row r="285">
          <cell r="G285">
            <v>15</v>
          </cell>
          <cell r="H285">
            <v>2.5726464843750005E-2</v>
          </cell>
          <cell r="I285">
            <v>3.2140671997070314E-3</v>
          </cell>
          <cell r="J285">
            <v>1.0089111328125001E-2</v>
          </cell>
          <cell r="K285">
            <v>7.0201660156250012E-2</v>
          </cell>
          <cell r="L285">
            <v>0.10923130352783204</v>
          </cell>
        </row>
        <row r="286">
          <cell r="G286">
            <v>20</v>
          </cell>
          <cell r="H286">
            <v>2.4506387329101563E-2</v>
          </cell>
          <cell r="I286">
            <v>3.2173244323730468E-3</v>
          </cell>
          <cell r="J286">
            <v>4.5560302734375E-3</v>
          </cell>
          <cell r="K286">
            <v>9.2106689453125015E-2</v>
          </cell>
          <cell r="L286">
            <v>0.12438643148803713</v>
          </cell>
        </row>
        <row r="287">
          <cell r="G287">
            <v>25</v>
          </cell>
          <cell r="H287">
            <v>3.9893060302734373E-2</v>
          </cell>
          <cell r="I287">
            <v>3.166785125732422E-3</v>
          </cell>
          <cell r="J287">
            <v>0.38777233886718748</v>
          </cell>
          <cell r="K287">
            <v>0.33559790039062498</v>
          </cell>
          <cell r="L287">
            <v>0.76643008468627927</v>
          </cell>
        </row>
        <row r="288">
          <cell r="G288">
            <v>30</v>
          </cell>
          <cell r="H288">
            <v>3.2181646728515624E-2</v>
          </cell>
          <cell r="I288">
            <v>3.1918416137695312E-3</v>
          </cell>
          <cell r="J288">
            <v>7.662945556640624E-2</v>
          </cell>
          <cell r="K288">
            <v>0.11612878417968749</v>
          </cell>
          <cell r="L288">
            <v>0.22813172808837889</v>
          </cell>
        </row>
        <row r="289">
          <cell r="G289">
            <v>35</v>
          </cell>
          <cell r="H289">
            <v>4.4503472900390632E-2</v>
          </cell>
          <cell r="I289">
            <v>3.1507624816894532E-3</v>
          </cell>
          <cell r="J289">
            <v>0.15542010498046874</v>
          </cell>
          <cell r="K289">
            <v>0.210490234375</v>
          </cell>
          <cell r="L289">
            <v>0.41356457473754882</v>
          </cell>
        </row>
        <row r="290">
          <cell r="G290">
            <v>40</v>
          </cell>
          <cell r="H290">
            <v>4.123207397460938E-2</v>
          </cell>
          <cell r="I290">
            <v>3.1623667297363284E-3</v>
          </cell>
          <cell r="J290">
            <v>0.10066278076171874</v>
          </cell>
          <cell r="K290">
            <v>0.15990441894531252</v>
          </cell>
          <cell r="L290">
            <v>0.30496164041137697</v>
          </cell>
        </row>
        <row r="291">
          <cell r="G291">
            <v>45</v>
          </cell>
          <cell r="H291">
            <v>4.8838650512695321E-2</v>
          </cell>
          <cell r="I291">
            <v>3.1370621643066411E-3</v>
          </cell>
          <cell r="J291">
            <v>9.1370178222656237E-2</v>
          </cell>
          <cell r="K291">
            <v>0.15130419921875002</v>
          </cell>
          <cell r="L291">
            <v>0.29465009011840826</v>
          </cell>
        </row>
        <row r="292">
          <cell r="G292">
            <v>50</v>
          </cell>
          <cell r="H292">
            <v>5.4530868530273439E-2</v>
          </cell>
          <cell r="I292">
            <v>3.1173509216308598E-3</v>
          </cell>
          <cell r="J292">
            <v>0.13514630126953125</v>
          </cell>
          <cell r="K292">
            <v>0.19781079101562501</v>
          </cell>
          <cell r="L292">
            <v>0.39060531173706059</v>
          </cell>
        </row>
        <row r="293">
          <cell r="G293">
            <v>55</v>
          </cell>
          <cell r="H293">
            <v>5.3624697875976561E-2</v>
          </cell>
          <cell r="I293">
            <v>3.1210663757324222E-3</v>
          </cell>
          <cell r="J293">
            <v>5.6148559570312492E-2</v>
          </cell>
          <cell r="K293">
            <v>0.17293957519531253</v>
          </cell>
          <cell r="L293">
            <v>0.28583389901733403</v>
          </cell>
        </row>
        <row r="294">
          <cell r="G294">
            <v>60</v>
          </cell>
          <cell r="H294">
            <v>5.7751510620117193E-2</v>
          </cell>
          <cell r="I294">
            <v>3.1071750488281249E-3</v>
          </cell>
          <cell r="J294">
            <v>8.0176574707031253E-2</v>
          </cell>
          <cell r="K294">
            <v>0.20636511230468751</v>
          </cell>
          <cell r="L294">
            <v>0.34740037268066409</v>
          </cell>
        </row>
        <row r="295">
          <cell r="G295">
            <v>65</v>
          </cell>
          <cell r="H295">
            <v>5.6943530273437494E-2</v>
          </cell>
          <cell r="I295">
            <v>3.1100707397460946E-3</v>
          </cell>
          <cell r="J295">
            <v>8.0006652832031247E-2</v>
          </cell>
          <cell r="K295">
            <v>0.21850524902343749</v>
          </cell>
          <cell r="L295">
            <v>0.3585655028686523</v>
          </cell>
        </row>
        <row r="296">
          <cell r="G296">
            <v>70</v>
          </cell>
          <cell r="H296">
            <v>5.6337268066406265E-2</v>
          </cell>
          <cell r="I296">
            <v>3.1119173889160158E-3</v>
          </cell>
          <cell r="J296">
            <v>8.5316711425781247E-2</v>
          </cell>
          <cell r="K296">
            <v>0.22926269531249999</v>
          </cell>
          <cell r="L296">
            <v>0.37402859219360352</v>
          </cell>
        </row>
        <row r="297">
          <cell r="G297">
            <v>75</v>
          </cell>
          <cell r="H297">
            <v>5.8157263183593752E-2</v>
          </cell>
          <cell r="I297">
            <v>3.1058843078613286E-3</v>
          </cell>
          <cell r="J297">
            <v>9.4269470214843734E-2</v>
          </cell>
          <cell r="K297">
            <v>0.26416845703125003</v>
          </cell>
          <cell r="L297">
            <v>0.41970107473754881</v>
          </cell>
        </row>
        <row r="298">
          <cell r="G298">
            <v>80</v>
          </cell>
          <cell r="H298">
            <v>5.9577246093750001E-2</v>
          </cell>
          <cell r="I298">
            <v>3.1011164550781246E-3</v>
          </cell>
          <cell r="J298">
            <v>6.2982604980468745E-2</v>
          </cell>
          <cell r="K298">
            <v>0.24536730957031247</v>
          </cell>
          <cell r="L298">
            <v>0.37102827709960934</v>
          </cell>
        </row>
        <row r="299">
          <cell r="G299">
            <v>85</v>
          </cell>
          <cell r="H299">
            <v>5.8814080810546884E-2</v>
          </cell>
          <cell r="I299">
            <v>3.1038107299804691E-3</v>
          </cell>
          <cell r="J299">
            <v>8.724957275390624E-2</v>
          </cell>
          <cell r="K299">
            <v>0.25283728027343749</v>
          </cell>
          <cell r="L299">
            <v>0.40200474456787105</v>
          </cell>
        </row>
        <row r="300">
          <cell r="G300">
            <v>90</v>
          </cell>
          <cell r="H300">
            <v>5.8087774658203133E-2</v>
          </cell>
          <cell r="I300">
            <v>3.106093780517578E-3</v>
          </cell>
          <cell r="J300">
            <v>8.6405273437499999E-2</v>
          </cell>
          <cell r="K300">
            <v>0.2225328369140625</v>
          </cell>
          <cell r="L300">
            <v>0.3701319787902832</v>
          </cell>
        </row>
        <row r="301">
          <cell r="G301">
            <v>95</v>
          </cell>
          <cell r="H301">
            <v>5.8414068603515626E-2</v>
          </cell>
          <cell r="I301">
            <v>3.105017211914063E-3</v>
          </cell>
          <cell r="J301">
            <v>7.2121215820312487E-2</v>
          </cell>
          <cell r="K301">
            <v>0.22680712890624999</v>
          </cell>
          <cell r="L301">
            <v>0.36044743054199213</v>
          </cell>
        </row>
        <row r="302">
          <cell r="G302">
            <v>100</v>
          </cell>
          <cell r="H302">
            <v>6.2400695800781253E-2</v>
          </cell>
          <cell r="I302">
            <v>3.0917445678710939E-3</v>
          </cell>
          <cell r="J302">
            <v>0.11115545654296873</v>
          </cell>
          <cell r="K302">
            <v>0.2983341064453125</v>
          </cell>
          <cell r="L302">
            <v>0.47498200335693358</v>
          </cell>
        </row>
        <row r="303">
          <cell r="G303">
            <v>105</v>
          </cell>
          <cell r="H303">
            <v>6.0016433715820321E-2</v>
          </cell>
          <cell r="I303">
            <v>3.0996867370605466E-3</v>
          </cell>
          <cell r="J303">
            <v>9.0085144042968759E-2</v>
          </cell>
          <cell r="K303">
            <v>0.265751953125</v>
          </cell>
          <cell r="L303">
            <v>0.41895321762084964</v>
          </cell>
        </row>
        <row r="304">
          <cell r="G304">
            <v>110</v>
          </cell>
          <cell r="H304">
            <v>5.9142791748046881E-2</v>
          </cell>
          <cell r="I304">
            <v>3.1026774291992186E-3</v>
          </cell>
          <cell r="J304">
            <v>7.6087829589843739E-2</v>
          </cell>
          <cell r="K304">
            <v>0.23714575195312501</v>
          </cell>
          <cell r="L304">
            <v>0.37547905072021481</v>
          </cell>
        </row>
        <row r="305">
          <cell r="G305">
            <v>115</v>
          </cell>
          <cell r="H305">
            <v>5.9563650512695313E-2</v>
          </cell>
          <cell r="I305">
            <v>3.1012661743164069E-3</v>
          </cell>
          <cell r="J305">
            <v>8.7653137207031245E-2</v>
          </cell>
          <cell r="K305">
            <v>0.26467333984374997</v>
          </cell>
          <cell r="L305">
            <v>0.41499139373779292</v>
          </cell>
        </row>
        <row r="311">
          <cell r="H311" t="str">
            <v>CPU</v>
          </cell>
          <cell r="I311" t="str">
            <v>LPM</v>
          </cell>
          <cell r="J311" t="str">
            <v>TX</v>
          </cell>
          <cell r="K311" t="str">
            <v>RX</v>
          </cell>
          <cell r="L311" t="str">
            <v>Total</v>
          </cell>
        </row>
        <row r="312">
          <cell r="G312">
            <v>10</v>
          </cell>
          <cell r="H312">
            <v>8.2533233642578131E-3</v>
          </cell>
          <cell r="I312">
            <v>3.2721914978027346E-3</v>
          </cell>
          <cell r="J312">
            <v>1.3864562988281249E-2</v>
          </cell>
          <cell r="K312">
            <v>6.2450561523437503E-2</v>
          </cell>
          <cell r="L312">
            <v>8.7840639373779297E-2</v>
          </cell>
        </row>
        <row r="313">
          <cell r="G313">
            <v>15</v>
          </cell>
          <cell r="H313">
            <v>8.2844421386718756E-3</v>
          </cell>
          <cell r="I313">
            <v>3.2721156311035162E-3</v>
          </cell>
          <cell r="J313">
            <v>1.3864562988281249E-2</v>
          </cell>
          <cell r="K313">
            <v>6.3523437500000002E-2</v>
          </cell>
          <cell r="L313">
            <v>8.8944558258056639E-2</v>
          </cell>
        </row>
        <row r="314">
          <cell r="G314">
            <v>20</v>
          </cell>
          <cell r="H314">
            <v>8.3038787841796888E-3</v>
          </cell>
          <cell r="I314">
            <v>3.2720243225097655E-3</v>
          </cell>
          <cell r="J314">
            <v>1.3864562988281249E-2</v>
          </cell>
          <cell r="K314">
            <v>6.4619262695312499E-2</v>
          </cell>
          <cell r="L314">
            <v>9.0059728790283206E-2</v>
          </cell>
        </row>
        <row r="315">
          <cell r="G315">
            <v>25</v>
          </cell>
          <cell r="H315">
            <v>8.3257324218749991E-3</v>
          </cell>
          <cell r="I315">
            <v>3.2719786682128909E-3</v>
          </cell>
          <cell r="J315">
            <v>1.3864562988281249E-2</v>
          </cell>
          <cell r="K315">
            <v>6.3523437500000002E-2</v>
          </cell>
          <cell r="L315">
            <v>8.8985711578369139E-2</v>
          </cell>
        </row>
        <row r="316">
          <cell r="G316">
            <v>30</v>
          </cell>
          <cell r="H316">
            <v>1.4875579833984378E-2</v>
          </cell>
          <cell r="I316">
            <v>3.2501347656250005E-3</v>
          </cell>
          <cell r="J316">
            <v>6.5239379882812504E-2</v>
          </cell>
          <cell r="K316">
            <v>8.6214477539062501E-2</v>
          </cell>
          <cell r="L316">
            <v>0.16957957202148438</v>
          </cell>
        </row>
        <row r="317">
          <cell r="G317">
            <v>35</v>
          </cell>
          <cell r="H317">
            <v>2.6848654174804688E-2</v>
          </cell>
          <cell r="I317">
            <v>3.2102862854003909E-3</v>
          </cell>
          <cell r="J317">
            <v>0.23735961914062495</v>
          </cell>
          <cell r="K317">
            <v>0.19001379394531251</v>
          </cell>
          <cell r="L317">
            <v>0.45743235354614253</v>
          </cell>
        </row>
        <row r="318">
          <cell r="G318">
            <v>40</v>
          </cell>
          <cell r="H318">
            <v>2.6844927978515624E-2</v>
          </cell>
          <cell r="I318">
            <v>3.2102691650390622E-3</v>
          </cell>
          <cell r="J318">
            <v>8.6564575195312493E-2</v>
          </cell>
          <cell r="K318">
            <v>9.5009765624999992E-2</v>
          </cell>
          <cell r="L318">
            <v>0.21162953796386719</v>
          </cell>
        </row>
        <row r="319">
          <cell r="G319">
            <v>45</v>
          </cell>
          <cell r="H319">
            <v>3.0675659179687498E-2</v>
          </cell>
          <cell r="I319">
            <v>3.1975514221191407E-3</v>
          </cell>
          <cell r="J319">
            <v>0.2362604370117187</v>
          </cell>
          <cell r="K319">
            <v>0.18430517578125002</v>
          </cell>
          <cell r="L319">
            <v>0.45443882339477537</v>
          </cell>
        </row>
        <row r="320">
          <cell r="G320">
            <v>50</v>
          </cell>
          <cell r="H320">
            <v>2.5562310791015622E-2</v>
          </cell>
          <cell r="I320">
            <v>3.2146533203125005E-3</v>
          </cell>
          <cell r="J320">
            <v>8.1567810058593745E-2</v>
          </cell>
          <cell r="K320">
            <v>0.1167254638671875</v>
          </cell>
          <cell r="L320">
            <v>0.22707023803710935</v>
          </cell>
        </row>
        <row r="321">
          <cell r="G321">
            <v>55</v>
          </cell>
          <cell r="H321">
            <v>3.7798333740234377E-2</v>
          </cell>
          <cell r="I321">
            <v>3.1736836242675782E-3</v>
          </cell>
          <cell r="J321">
            <v>8.9644409179687495E-2</v>
          </cell>
          <cell r="K321">
            <v>0.11859582519531249</v>
          </cell>
          <cell r="L321">
            <v>0.24921225173950196</v>
          </cell>
        </row>
        <row r="322">
          <cell r="G322">
            <v>60</v>
          </cell>
          <cell r="H322">
            <v>5.6230819702148431E-2</v>
          </cell>
          <cell r="I322">
            <v>3.1124192504882815E-3</v>
          </cell>
          <cell r="J322">
            <v>5.4831665039062491E-2</v>
          </cell>
          <cell r="K322">
            <v>0.24509765624999999</v>
          </cell>
          <cell r="L322">
            <v>0.35927256024169918</v>
          </cell>
        </row>
        <row r="323">
          <cell r="G323">
            <v>65</v>
          </cell>
          <cell r="H323">
            <v>5.6254888916015627E-2</v>
          </cell>
          <cell r="I323">
            <v>3.1122742309570317E-3</v>
          </cell>
          <cell r="J323">
            <v>5.0865051269531239E-2</v>
          </cell>
          <cell r="K323">
            <v>0.18647961425781251</v>
          </cell>
          <cell r="L323">
            <v>0.29671182867431639</v>
          </cell>
        </row>
        <row r="324">
          <cell r="G324">
            <v>70</v>
          </cell>
          <cell r="H324">
            <v>5.8822540283203134E-2</v>
          </cell>
          <cell r="I324">
            <v>3.1037335205078131E-3</v>
          </cell>
          <cell r="J324">
            <v>0.10966333007812498</v>
          </cell>
          <cell r="K324">
            <v>0.26465612792968751</v>
          </cell>
          <cell r="L324">
            <v>0.43624573181152343</v>
          </cell>
        </row>
        <row r="325">
          <cell r="G325">
            <v>75</v>
          </cell>
          <cell r="H325">
            <v>6.3339697265625008E-2</v>
          </cell>
          <cell r="I325">
            <v>3.08866357421875E-3</v>
          </cell>
          <cell r="J325">
            <v>0.15642370605468747</v>
          </cell>
          <cell r="K325">
            <v>0.31000952148437499</v>
          </cell>
          <cell r="L325">
            <v>0.53286158837890629</v>
          </cell>
        </row>
        <row r="326">
          <cell r="G326">
            <v>80</v>
          </cell>
          <cell r="H326">
            <v>5.8373181152343759E-2</v>
          </cell>
          <cell r="I326">
            <v>3.1052035217285158E-3</v>
          </cell>
          <cell r="J326">
            <v>8.1684631347656231E-2</v>
          </cell>
          <cell r="K326">
            <v>0.25090380859375</v>
          </cell>
          <cell r="L326">
            <v>0.39406682461547848</v>
          </cell>
        </row>
        <row r="327">
          <cell r="G327">
            <v>85</v>
          </cell>
          <cell r="H327">
            <v>6.2305828857421884E-2</v>
          </cell>
          <cell r="I327">
            <v>3.0921510925292972E-3</v>
          </cell>
          <cell r="J327">
            <v>0.11470788574218749</v>
          </cell>
          <cell r="K327">
            <v>0.31412890625000001</v>
          </cell>
          <cell r="L327">
            <v>0.49423477194213866</v>
          </cell>
        </row>
        <row r="328">
          <cell r="G328">
            <v>90</v>
          </cell>
          <cell r="H328">
            <v>5.8211746215820315E-2</v>
          </cell>
          <cell r="I328">
            <v>3.1057480163574221E-3</v>
          </cell>
          <cell r="J328">
            <v>6.667840576171874E-2</v>
          </cell>
          <cell r="K328">
            <v>0.24932031250000003</v>
          </cell>
          <cell r="L328">
            <v>0.37731621249389652</v>
          </cell>
        </row>
        <row r="329">
          <cell r="G329">
            <v>95</v>
          </cell>
          <cell r="H329">
            <v>5.9335848999023451E-2</v>
          </cell>
          <cell r="I329">
            <v>3.1019986572265626E-3</v>
          </cell>
          <cell r="J329">
            <v>5.6238830566406245E-2</v>
          </cell>
          <cell r="K329">
            <v>0.27175317382812503</v>
          </cell>
          <cell r="L329">
            <v>0.39042985205078129</v>
          </cell>
        </row>
        <row r="330">
          <cell r="G330">
            <v>100</v>
          </cell>
          <cell r="H330">
            <v>6.3939111328125006E-2</v>
          </cell>
          <cell r="I330">
            <v>3.0867071533203128E-3</v>
          </cell>
          <cell r="J330">
            <v>8.8890380859375007E-2</v>
          </cell>
          <cell r="K330">
            <v>0.3816282958984375</v>
          </cell>
          <cell r="L330">
            <v>0.53754449523925785</v>
          </cell>
        </row>
        <row r="331">
          <cell r="G331">
            <v>105</v>
          </cell>
          <cell r="H331">
            <v>6.0729244995117192E-2</v>
          </cell>
          <cell r="I331">
            <v>3.0973526611328128E-3</v>
          </cell>
          <cell r="J331">
            <v>9.138079833984375E-2</v>
          </cell>
          <cell r="K331">
            <v>0.2479892578125</v>
          </cell>
          <cell r="L331">
            <v>0.40319665380859376</v>
          </cell>
        </row>
        <row r="332">
          <cell r="G332">
            <v>110</v>
          </cell>
          <cell r="H332">
            <v>6.1441955566406248E-2</v>
          </cell>
          <cell r="I332">
            <v>3.0949084777832031E-3</v>
          </cell>
          <cell r="J332">
            <v>8.3447570800781259E-2</v>
          </cell>
          <cell r="K332">
            <v>0.27204003906250007</v>
          </cell>
          <cell r="L332">
            <v>0.42002447390747077</v>
          </cell>
        </row>
        <row r="333">
          <cell r="G333">
            <v>115</v>
          </cell>
          <cell r="H333">
            <v>6.0704672241210934E-2</v>
          </cell>
          <cell r="I333">
            <v>3.0974060363769536E-3</v>
          </cell>
          <cell r="J333">
            <v>9.5936828613281247E-2</v>
          </cell>
          <cell r="K333">
            <v>0.26424304199218746</v>
          </cell>
          <cell r="L333">
            <v>0.42398194888305657</v>
          </cell>
        </row>
        <row r="339">
          <cell r="H339" t="str">
            <v>CPU</v>
          </cell>
          <cell r="I339" t="str">
            <v>LPM</v>
          </cell>
          <cell r="J339" t="str">
            <v>TX</v>
          </cell>
          <cell r="K339" t="str">
            <v>RX</v>
          </cell>
          <cell r="L339" t="str">
            <v>Total</v>
          </cell>
        </row>
        <row r="340">
          <cell r="G340">
            <v>10</v>
          </cell>
          <cell r="H340">
            <v>5.0127713012695321E-2</v>
          </cell>
          <cell r="I340">
            <v>3.1326367187500003E-3</v>
          </cell>
          <cell r="J340">
            <v>0.38965209960937497</v>
          </cell>
          <cell r="K340">
            <v>0.34227612304687499</v>
          </cell>
          <cell r="L340">
            <v>0.78518857238769524</v>
          </cell>
        </row>
        <row r="341">
          <cell r="G341">
            <v>15</v>
          </cell>
          <cell r="H341">
            <v>3.6695983886718749E-2</v>
          </cell>
          <cell r="I341">
            <v>3.1773410034179688E-3</v>
          </cell>
          <cell r="J341">
            <v>1.0142211914062501E-2</v>
          </cell>
          <cell r="K341">
            <v>7.0184448242187489E-2</v>
          </cell>
          <cell r="L341">
            <v>0.12019998504638671</v>
          </cell>
        </row>
        <row r="342">
          <cell r="G342">
            <v>20</v>
          </cell>
          <cell r="H342">
            <v>4.6541400146484384E-2</v>
          </cell>
          <cell r="I342">
            <v>3.1446004943847662E-3</v>
          </cell>
          <cell r="J342">
            <v>0.41049407958984374</v>
          </cell>
          <cell r="K342">
            <v>0.25581494140625</v>
          </cell>
          <cell r="L342">
            <v>0.71599502163696283</v>
          </cell>
        </row>
        <row r="343">
          <cell r="G343">
            <v>25</v>
          </cell>
          <cell r="H343">
            <v>5.3369100952148439E-2</v>
          </cell>
          <cell r="I343">
            <v>3.1219569702148442E-3</v>
          </cell>
          <cell r="J343">
            <v>0.47588214111328125</v>
          </cell>
          <cell r="K343">
            <v>0.39057849121093752</v>
          </cell>
          <cell r="L343">
            <v>0.92295169024658197</v>
          </cell>
        </row>
        <row r="344">
          <cell r="G344">
            <v>30</v>
          </cell>
          <cell r="H344">
            <v>4.1082723999023435E-2</v>
          </cell>
          <cell r="I344">
            <v>3.1628034667968755E-3</v>
          </cell>
          <cell r="J344">
            <v>4.4020385742187501E-2</v>
          </cell>
          <cell r="K344">
            <v>0.1409713134765625</v>
          </cell>
          <cell r="L344">
            <v>0.22923722668457031</v>
          </cell>
        </row>
        <row r="345">
          <cell r="G345">
            <v>35</v>
          </cell>
          <cell r="H345">
            <v>5.4201251220703121E-2</v>
          </cell>
          <cell r="I345">
            <v>3.1192059631347658E-3</v>
          </cell>
          <cell r="J345">
            <v>0.25357122802734372</v>
          </cell>
          <cell r="K345">
            <v>0.26162109374999998</v>
          </cell>
          <cell r="L345">
            <v>0.57251277896118158</v>
          </cell>
        </row>
        <row r="346">
          <cell r="G346">
            <v>40</v>
          </cell>
          <cell r="H346">
            <v>4.936364135742187E-2</v>
          </cell>
          <cell r="I346">
            <v>3.1352554626464849E-3</v>
          </cell>
          <cell r="J346">
            <v>0.15066760253906247</v>
          </cell>
          <cell r="K346">
            <v>0.16660559082031251</v>
          </cell>
          <cell r="L346">
            <v>0.36977209017944335</v>
          </cell>
        </row>
        <row r="347">
          <cell r="G347">
            <v>45</v>
          </cell>
          <cell r="H347">
            <v>5.2302099609375007E-2</v>
          </cell>
          <cell r="I347">
            <v>3.1248546752929689E-3</v>
          </cell>
          <cell r="J347">
            <v>0.24740624999999999</v>
          </cell>
          <cell r="K347">
            <v>0.20801171875000002</v>
          </cell>
          <cell r="L347">
            <v>0.510844923034668</v>
          </cell>
        </row>
        <row r="348">
          <cell r="G348">
            <v>50</v>
          </cell>
          <cell r="H348">
            <v>5.5183859252929693E-2</v>
          </cell>
          <cell r="I348">
            <v>3.1158718566894534E-3</v>
          </cell>
          <cell r="J348">
            <v>0.16839788818359375</v>
          </cell>
          <cell r="K348">
            <v>0.20122448730468753</v>
          </cell>
          <cell r="L348">
            <v>0.42792210659790042</v>
          </cell>
        </row>
        <row r="349">
          <cell r="G349">
            <v>55</v>
          </cell>
          <cell r="H349">
            <v>5.2512982177734376E-2</v>
          </cell>
          <cell r="I349">
            <v>3.1247049560546875E-3</v>
          </cell>
          <cell r="J349">
            <v>8.0511108398437489E-2</v>
          </cell>
          <cell r="K349">
            <v>0.1725723876953125</v>
          </cell>
          <cell r="L349">
            <v>0.30872118322753905</v>
          </cell>
        </row>
        <row r="350">
          <cell r="G350">
            <v>60</v>
          </cell>
          <cell r="H350">
            <v>5.5650942993164067E-2</v>
          </cell>
          <cell r="I350">
            <v>3.1141239013671878E-3</v>
          </cell>
          <cell r="J350">
            <v>5.1396057128906242E-2</v>
          </cell>
          <cell r="K350">
            <v>0.23587207031249999</v>
          </cell>
          <cell r="L350">
            <v>0.34603319433593749</v>
          </cell>
        </row>
        <row r="351">
          <cell r="G351">
            <v>65</v>
          </cell>
          <cell r="H351">
            <v>5.5961022949218751E-2</v>
          </cell>
          <cell r="I351">
            <v>3.1126300659179689E-3</v>
          </cell>
          <cell r="J351">
            <v>6.3205627441406245E-2</v>
          </cell>
          <cell r="K351">
            <v>0.23738671875000003</v>
          </cell>
          <cell r="L351">
            <v>0.35966599920654296</v>
          </cell>
        </row>
        <row r="352">
          <cell r="G352">
            <v>70</v>
          </cell>
          <cell r="H352">
            <v>5.6893780517578124E-2</v>
          </cell>
          <cell r="I352">
            <v>3.1094111022949224E-3</v>
          </cell>
          <cell r="J352">
            <v>8.2879394531249984E-2</v>
          </cell>
          <cell r="K352">
            <v>0.26259643554687501</v>
          </cell>
          <cell r="L352">
            <v>0.40547902169799804</v>
          </cell>
        </row>
        <row r="353">
          <cell r="G353">
            <v>75</v>
          </cell>
          <cell r="H353">
            <v>5.5675415039062509E-2</v>
          </cell>
          <cell r="I353">
            <v>3.1141289367675787E-3</v>
          </cell>
          <cell r="J353">
            <v>7.2726562499999994E-2</v>
          </cell>
          <cell r="K353">
            <v>0.27045654296874999</v>
          </cell>
          <cell r="L353">
            <v>0.40197264944458011</v>
          </cell>
        </row>
        <row r="354">
          <cell r="G354">
            <v>80</v>
          </cell>
          <cell r="H354">
            <v>5.9603128051757812E-2</v>
          </cell>
          <cell r="I354">
            <v>3.1004433898925783E-3</v>
          </cell>
          <cell r="J354">
            <v>0.10737469482421874</v>
          </cell>
          <cell r="K354">
            <v>0.281437744140625</v>
          </cell>
          <cell r="L354">
            <v>0.45151601040649414</v>
          </cell>
        </row>
        <row r="355">
          <cell r="G355">
            <v>85</v>
          </cell>
          <cell r="H355">
            <v>5.8322323608398438E-2</v>
          </cell>
          <cell r="I355">
            <v>3.1053143005371096E-3</v>
          </cell>
          <cell r="J355">
            <v>0.10925445556640621</v>
          </cell>
          <cell r="K355">
            <v>0.26189074707031251</v>
          </cell>
          <cell r="L355">
            <v>0.43257284054565426</v>
          </cell>
        </row>
        <row r="356">
          <cell r="G356">
            <v>90</v>
          </cell>
          <cell r="H356">
            <v>5.5623147583007813E-2</v>
          </cell>
          <cell r="I356">
            <v>3.1136391601562503E-3</v>
          </cell>
          <cell r="J356">
            <v>7.0979553222656241E-2</v>
          </cell>
          <cell r="K356">
            <v>0.22708825683593753</v>
          </cell>
          <cell r="L356">
            <v>0.3568045968017578</v>
          </cell>
        </row>
        <row r="357">
          <cell r="G357">
            <v>95</v>
          </cell>
          <cell r="H357">
            <v>6.0365689086914059E-2</v>
          </cell>
          <cell r="I357">
            <v>3.0984349365234375E-3</v>
          </cell>
          <cell r="J357">
            <v>0.11507427978515625</v>
          </cell>
          <cell r="K357">
            <v>0.2879954833984375</v>
          </cell>
          <cell r="L357">
            <v>0.46653388720703126</v>
          </cell>
        </row>
        <row r="358">
          <cell r="G358">
            <v>100</v>
          </cell>
          <cell r="H358">
            <v>6.5679446411132811E-2</v>
          </cell>
          <cell r="I358">
            <v>3.0808244628906249E-3</v>
          </cell>
          <cell r="J358">
            <v>0.15443774414062497</v>
          </cell>
          <cell r="K358">
            <v>0.41174340820312505</v>
          </cell>
          <cell r="L358">
            <v>0.63494142321777347</v>
          </cell>
        </row>
        <row r="359">
          <cell r="G359">
            <v>105</v>
          </cell>
          <cell r="H359">
            <v>5.7818884277343753E-2</v>
          </cell>
          <cell r="I359">
            <v>3.1069555053710942E-3</v>
          </cell>
          <cell r="J359">
            <v>7.7797668457031247E-2</v>
          </cell>
          <cell r="K359">
            <v>0.24856298828125001</v>
          </cell>
          <cell r="L359">
            <v>0.38728649652099612</v>
          </cell>
        </row>
        <row r="360">
          <cell r="G360">
            <v>110</v>
          </cell>
          <cell r="H360">
            <v>5.5795660400390627E-2</v>
          </cell>
          <cell r="I360">
            <v>3.1131675109863284E-3</v>
          </cell>
          <cell r="J360">
            <v>7.4914306640624997E-2</v>
          </cell>
          <cell r="K360">
            <v>0.22666369628906249</v>
          </cell>
          <cell r="L360">
            <v>0.36048683084106448</v>
          </cell>
        </row>
        <row r="361">
          <cell r="G361">
            <v>115</v>
          </cell>
          <cell r="H361">
            <v>5.9729919433593751E-2</v>
          </cell>
          <cell r="I361">
            <v>3.1007028808593749E-3</v>
          </cell>
          <cell r="J361">
            <v>9.3706604003906235E-2</v>
          </cell>
          <cell r="K361">
            <v>0.26447827148437503</v>
          </cell>
          <cell r="L361">
            <v>0.4210154978027344</v>
          </cell>
        </row>
        <row r="367">
          <cell r="H367" t="str">
            <v>CPU</v>
          </cell>
          <cell r="I367" t="str">
            <v>LPM</v>
          </cell>
          <cell r="J367" t="str">
            <v>TX</v>
          </cell>
          <cell r="K367" t="str">
            <v>RX</v>
          </cell>
          <cell r="L367" t="str">
            <v>Total</v>
          </cell>
        </row>
        <row r="368">
          <cell r="G368">
            <v>10</v>
          </cell>
          <cell r="H368">
            <v>4.2217098999023449E-2</v>
          </cell>
          <cell r="I368">
            <v>3.1590833129882816E-3</v>
          </cell>
          <cell r="J368">
            <v>0.17206713867187498</v>
          </cell>
          <cell r="K368">
            <v>0.31326831054687504</v>
          </cell>
          <cell r="L368">
            <v>0.53071163153076173</v>
          </cell>
        </row>
        <row r="369">
          <cell r="G369">
            <v>15</v>
          </cell>
          <cell r="H369">
            <v>3.5620220947265628E-2</v>
          </cell>
          <cell r="I369">
            <v>3.1810628356933593E-3</v>
          </cell>
          <cell r="J369">
            <v>8.6081359863281248E-2</v>
          </cell>
          <cell r="K369">
            <v>8.6139892578125002E-2</v>
          </cell>
          <cell r="L369">
            <v>0.21102253622436523</v>
          </cell>
        </row>
        <row r="370">
          <cell r="G370">
            <v>20</v>
          </cell>
          <cell r="H370">
            <v>3.1130960083007815E-2</v>
          </cell>
          <cell r="I370">
            <v>3.1960156250000001E-3</v>
          </cell>
          <cell r="J370">
            <v>1.0030700683593748E-2</v>
          </cell>
          <cell r="K370">
            <v>8.413183593750001E-2</v>
          </cell>
          <cell r="L370">
            <v>0.12848951232910158</v>
          </cell>
        </row>
        <row r="371">
          <cell r="G371">
            <v>25</v>
          </cell>
          <cell r="H371">
            <v>4.7027819824218754E-2</v>
          </cell>
          <cell r="I371">
            <v>3.1424396362304688E-3</v>
          </cell>
          <cell r="J371">
            <v>0.37552734375000002</v>
          </cell>
          <cell r="K371">
            <v>0.26497741699218752</v>
          </cell>
          <cell r="L371">
            <v>0.69067502020263682</v>
          </cell>
        </row>
        <row r="372">
          <cell r="G372">
            <v>30</v>
          </cell>
          <cell r="H372">
            <v>4.0185919189453127E-2</v>
          </cell>
          <cell r="I372">
            <v>3.1658750610351564E-3</v>
          </cell>
          <cell r="J372">
            <v>6.0359436035156241E-2</v>
          </cell>
          <cell r="K372">
            <v>0.10656469726562502</v>
          </cell>
          <cell r="L372">
            <v>0.21027592755126956</v>
          </cell>
        </row>
        <row r="373">
          <cell r="G373">
            <v>35</v>
          </cell>
          <cell r="H373">
            <v>4.3086712646484372E-2</v>
          </cell>
          <cell r="I373">
            <v>3.1556548767089848E-3</v>
          </cell>
          <cell r="J373">
            <v>0.10013177490234375</v>
          </cell>
          <cell r="K373">
            <v>0.1120897216796875</v>
          </cell>
          <cell r="L373">
            <v>0.25846386410522459</v>
          </cell>
        </row>
        <row r="374">
          <cell r="G374">
            <v>40</v>
          </cell>
          <cell r="H374">
            <v>4.6781286621093751E-2</v>
          </cell>
          <cell r="I374">
            <v>3.1438999023437508E-3</v>
          </cell>
          <cell r="J374">
            <v>7.7579956054687482E-2</v>
          </cell>
          <cell r="K374">
            <v>9.9215209960937509E-2</v>
          </cell>
          <cell r="L374">
            <v>0.22672035253906248</v>
          </cell>
        </row>
        <row r="375">
          <cell r="G375">
            <v>45</v>
          </cell>
          <cell r="H375">
            <v>4.3456311035156257E-2</v>
          </cell>
          <cell r="I375">
            <v>3.1549596557617189E-3</v>
          </cell>
          <cell r="J375">
            <v>1.0094421386718748E-2</v>
          </cell>
          <cell r="K375">
            <v>7.0161499023437518E-2</v>
          </cell>
          <cell r="L375">
            <v>0.12686719110107425</v>
          </cell>
        </row>
        <row r="376">
          <cell r="G376">
            <v>50</v>
          </cell>
          <cell r="H376">
            <v>6.0474050903320309E-2</v>
          </cell>
          <cell r="I376">
            <v>3.0981673889160163E-3</v>
          </cell>
          <cell r="J376">
            <v>0.41989288330078123</v>
          </cell>
          <cell r="K376">
            <v>0.3020289306640625</v>
          </cell>
          <cell r="L376">
            <v>0.78549403225708003</v>
          </cell>
        </row>
        <row r="377">
          <cell r="G377">
            <v>55</v>
          </cell>
          <cell r="H377">
            <v>5.3249560546874998E-2</v>
          </cell>
          <cell r="I377">
            <v>3.121665252685547E-3</v>
          </cell>
          <cell r="J377">
            <v>9.787499999999999E-2</v>
          </cell>
          <cell r="K377">
            <v>0.112003662109375</v>
          </cell>
          <cell r="L377">
            <v>0.26624988790893556</v>
          </cell>
        </row>
        <row r="378">
          <cell r="G378">
            <v>60</v>
          </cell>
          <cell r="H378">
            <v>5.5218402099609376E-2</v>
          </cell>
          <cell r="I378">
            <v>3.1156677551269535E-3</v>
          </cell>
          <cell r="J378">
            <v>5.4566162109374997E-2</v>
          </cell>
          <cell r="K378">
            <v>0.2436346435546875</v>
          </cell>
          <cell r="L378">
            <v>0.35653487551879881</v>
          </cell>
        </row>
        <row r="379">
          <cell r="G379">
            <v>65</v>
          </cell>
          <cell r="H379">
            <v>5.6729122924804698E-2</v>
          </cell>
          <cell r="I379">
            <v>3.1107810668945311E-3</v>
          </cell>
          <cell r="J379">
            <v>7.3639892578124991E-2</v>
          </cell>
          <cell r="K379">
            <v>0.202962890625</v>
          </cell>
          <cell r="L379">
            <v>0.33644268719482423</v>
          </cell>
        </row>
        <row r="380">
          <cell r="G380">
            <v>70</v>
          </cell>
          <cell r="H380">
            <v>5.6364660644531252E-2</v>
          </cell>
          <cell r="I380">
            <v>3.1119143676757817E-3</v>
          </cell>
          <cell r="J380">
            <v>5.9807189941406248E-2</v>
          </cell>
          <cell r="K380">
            <v>0.22839062500000001</v>
          </cell>
          <cell r="L380">
            <v>0.34767438995361333</v>
          </cell>
        </row>
        <row r="381">
          <cell r="G381">
            <v>75</v>
          </cell>
          <cell r="H381">
            <v>5.9754592895507816E-2</v>
          </cell>
          <cell r="I381">
            <v>3.1005410766601561E-3</v>
          </cell>
          <cell r="J381">
            <v>9.1779052734374991E-2</v>
          </cell>
          <cell r="K381">
            <v>0.27924035644531259</v>
          </cell>
          <cell r="L381">
            <v>0.43387454315185559</v>
          </cell>
        </row>
        <row r="382">
          <cell r="G382">
            <v>80</v>
          </cell>
          <cell r="H382">
            <v>5.5639361572265615E-2</v>
          </cell>
          <cell r="I382">
            <v>3.1142799987792969E-3</v>
          </cell>
          <cell r="J382">
            <v>6.1447998046874987E-2</v>
          </cell>
          <cell r="K382">
            <v>0.20812072753906249</v>
          </cell>
          <cell r="L382">
            <v>0.32832236715698238</v>
          </cell>
        </row>
        <row r="383">
          <cell r="G383">
            <v>85</v>
          </cell>
          <cell r="H383">
            <v>6.0778692626953124E-2</v>
          </cell>
          <cell r="I383">
            <v>3.0971005554199221E-3</v>
          </cell>
          <cell r="J383">
            <v>0.11111297607421872</v>
          </cell>
          <cell r="K383">
            <v>0.25343969726562504</v>
          </cell>
          <cell r="L383">
            <v>0.42842846652221678</v>
          </cell>
        </row>
        <row r="384">
          <cell r="G384">
            <v>90</v>
          </cell>
          <cell r="H384">
            <v>5.7710119628906258E-2</v>
          </cell>
          <cell r="I384">
            <v>3.1067718811035156E-3</v>
          </cell>
          <cell r="J384">
            <v>7.641174316406249E-2</v>
          </cell>
          <cell r="K384">
            <v>0.2271915283203125</v>
          </cell>
          <cell r="L384">
            <v>0.36442016299438473</v>
          </cell>
        </row>
        <row r="385">
          <cell r="G385">
            <v>95</v>
          </cell>
          <cell r="H385">
            <v>5.8571878051757814E-2</v>
          </cell>
          <cell r="I385">
            <v>3.1045881958007815E-3</v>
          </cell>
          <cell r="J385">
            <v>7.331066894531249E-2</v>
          </cell>
          <cell r="K385">
            <v>0.24191918945312504</v>
          </cell>
          <cell r="L385">
            <v>0.37690632464599616</v>
          </cell>
        </row>
        <row r="386">
          <cell r="G386">
            <v>100</v>
          </cell>
          <cell r="H386">
            <v>5.8690109252929688E-2</v>
          </cell>
          <cell r="I386">
            <v>3.1041403808593757E-3</v>
          </cell>
          <cell r="J386">
            <v>8.7297363281249998E-2</v>
          </cell>
          <cell r="K386">
            <v>0.26858044433593753</v>
          </cell>
          <cell r="L386">
            <v>0.41767205725097656</v>
          </cell>
        </row>
        <row r="387">
          <cell r="G387">
            <v>105</v>
          </cell>
          <cell r="H387">
            <v>5.9549148559570317E-2</v>
          </cell>
          <cell r="I387">
            <v>3.1013326416015627E-3</v>
          </cell>
          <cell r="J387">
            <v>0.124658935546875</v>
          </cell>
          <cell r="K387">
            <v>0.23674987792968752</v>
          </cell>
          <cell r="L387">
            <v>0.4240592946777344</v>
          </cell>
        </row>
        <row r="388">
          <cell r="G388">
            <v>110</v>
          </cell>
          <cell r="H388">
            <v>5.759843444824219E-2</v>
          </cell>
          <cell r="I388">
            <v>3.1077286071777344E-3</v>
          </cell>
          <cell r="J388">
            <v>6.9864440917968743E-2</v>
          </cell>
          <cell r="K388">
            <v>0.25260778808593748</v>
          </cell>
          <cell r="L388">
            <v>0.38317839205932613</v>
          </cell>
        </row>
        <row r="389">
          <cell r="G389">
            <v>115</v>
          </cell>
          <cell r="H389">
            <v>5.6772930908203123E-2</v>
          </cell>
          <cell r="I389">
            <v>3.1105336608886719E-3</v>
          </cell>
          <cell r="J389">
            <v>6.0274475097656245E-2</v>
          </cell>
          <cell r="K389">
            <v>0.24489685058593749</v>
          </cell>
          <cell r="L389">
            <v>0.3650547902526855</v>
          </cell>
        </row>
        <row r="395">
          <cell r="H395" t="str">
            <v>CPU</v>
          </cell>
          <cell r="I395" t="str">
            <v>LPM</v>
          </cell>
          <cell r="J395" t="str">
            <v>TX</v>
          </cell>
          <cell r="K395" t="str">
            <v>RX</v>
          </cell>
          <cell r="L395" t="str">
            <v>Total</v>
          </cell>
        </row>
        <row r="396">
          <cell r="G396">
            <v>10</v>
          </cell>
          <cell r="H396">
            <v>4.3398907470703123E-2</v>
          </cell>
          <cell r="I396">
            <v>3.1535859985351569E-3</v>
          </cell>
          <cell r="J396">
            <v>0.28834149169921874</v>
          </cell>
          <cell r="K396">
            <v>0.31765161132812503</v>
          </cell>
          <cell r="L396">
            <v>0.65254559649658206</v>
          </cell>
        </row>
        <row r="397">
          <cell r="G397">
            <v>15</v>
          </cell>
          <cell r="H397">
            <v>3.3645336914062497E-2</v>
          </cell>
          <cell r="I397">
            <v>3.1876246337890629E-3</v>
          </cell>
          <cell r="J397">
            <v>6.4973876953124995E-2</v>
          </cell>
          <cell r="K397">
            <v>9.4126220703124999E-2</v>
          </cell>
          <cell r="L397">
            <v>0.19593305920410153</v>
          </cell>
        </row>
        <row r="398">
          <cell r="G398">
            <v>20</v>
          </cell>
          <cell r="H398">
            <v>4.1184841918945322E-2</v>
          </cell>
          <cell r="I398">
            <v>3.1624993286132812E-3</v>
          </cell>
          <cell r="J398">
            <v>0.37162445068359379</v>
          </cell>
          <cell r="K398">
            <v>0.23843664550781252</v>
          </cell>
          <cell r="L398">
            <v>0.65440843743896493</v>
          </cell>
        </row>
        <row r="399">
          <cell r="G399">
            <v>25</v>
          </cell>
          <cell r="H399">
            <v>4.39626708984375E-2</v>
          </cell>
          <cell r="I399">
            <v>3.1532701110839841E-3</v>
          </cell>
          <cell r="J399">
            <v>0.37842663574218743</v>
          </cell>
          <cell r="K399">
            <v>0.32248242187499998</v>
          </cell>
          <cell r="L399">
            <v>0.7480249986267089</v>
          </cell>
        </row>
        <row r="400">
          <cell r="G400">
            <v>30</v>
          </cell>
          <cell r="H400">
            <v>4.0034454345703123E-2</v>
          </cell>
          <cell r="I400">
            <v>3.1657521972656244E-3</v>
          </cell>
          <cell r="J400">
            <v>0.21599194335937497</v>
          </cell>
          <cell r="K400">
            <v>0.20027783203125002</v>
          </cell>
          <cell r="L400">
            <v>0.45946998193359379</v>
          </cell>
        </row>
        <row r="401">
          <cell r="G401">
            <v>35</v>
          </cell>
          <cell r="H401">
            <v>4.5339651489257816E-2</v>
          </cell>
          <cell r="I401">
            <v>3.1486667480468749E-3</v>
          </cell>
          <cell r="J401">
            <v>0.14193255615234374</v>
          </cell>
          <cell r="K401">
            <v>0.19693298339843751</v>
          </cell>
          <cell r="L401">
            <v>0.38735385778808595</v>
          </cell>
        </row>
        <row r="402">
          <cell r="G402">
            <v>40</v>
          </cell>
          <cell r="H402">
            <v>4.4534289550781259E-2</v>
          </cell>
          <cell r="I402">
            <v>3.1512663574218753E-3</v>
          </cell>
          <cell r="J402">
            <v>0.14480529785156246</v>
          </cell>
          <cell r="K402">
            <v>0.16410412597656251</v>
          </cell>
          <cell r="L402">
            <v>0.35659497973632814</v>
          </cell>
        </row>
        <row r="403">
          <cell r="G403">
            <v>45</v>
          </cell>
          <cell r="H403">
            <v>4.8122314453125002E-2</v>
          </cell>
          <cell r="I403">
            <v>3.1393019104003911E-3</v>
          </cell>
          <cell r="J403">
            <v>0.23610113525390622</v>
          </cell>
          <cell r="K403">
            <v>0.23486230468750005</v>
          </cell>
          <cell r="L403">
            <v>0.52222505630493166</v>
          </cell>
        </row>
        <row r="404">
          <cell r="G404">
            <v>50</v>
          </cell>
          <cell r="H404">
            <v>4.0740921020507817E-2</v>
          </cell>
          <cell r="I404">
            <v>3.1638504943847655E-3</v>
          </cell>
          <cell r="J404">
            <v>7.1590209960937498E-2</v>
          </cell>
          <cell r="K404">
            <v>8.4877685546874998E-2</v>
          </cell>
          <cell r="L404">
            <v>0.20037266702270506</v>
          </cell>
        </row>
        <row r="405">
          <cell r="G405">
            <v>55</v>
          </cell>
          <cell r="H405">
            <v>5.1887283325195314E-2</v>
          </cell>
          <cell r="I405">
            <v>3.1261937561035155E-3</v>
          </cell>
          <cell r="J405">
            <v>6.6131469726562489E-2</v>
          </cell>
          <cell r="K405">
            <v>0.15938806152343751</v>
          </cell>
          <cell r="L405">
            <v>0.28053300833129879</v>
          </cell>
        </row>
        <row r="406">
          <cell r="G406">
            <v>60</v>
          </cell>
          <cell r="H406">
            <v>5.9197979736328128E-2</v>
          </cell>
          <cell r="I406">
            <v>3.102407867431641E-3</v>
          </cell>
          <cell r="J406">
            <v>0.11213250732421874</v>
          </cell>
          <cell r="K406">
            <v>0.27308996582031247</v>
          </cell>
          <cell r="L406">
            <v>0.44752286074829095</v>
          </cell>
        </row>
        <row r="407">
          <cell r="G407">
            <v>65</v>
          </cell>
          <cell r="H407">
            <v>5.5849841308593752E-2</v>
          </cell>
          <cell r="I407">
            <v>3.1136381530761717E-3</v>
          </cell>
          <cell r="J407">
            <v>6.7660766601562491E-2</v>
          </cell>
          <cell r="K407">
            <v>0.1981435546875</v>
          </cell>
          <cell r="L407">
            <v>0.32476780075073242</v>
          </cell>
        </row>
        <row r="408">
          <cell r="G408">
            <v>70</v>
          </cell>
          <cell r="H408">
            <v>5.8452639770507818E-2</v>
          </cell>
          <cell r="I408">
            <v>3.1048678283691409E-3</v>
          </cell>
          <cell r="J408">
            <v>0.111659912109375</v>
          </cell>
          <cell r="K408">
            <v>0.25123657226562501</v>
          </cell>
          <cell r="L408">
            <v>0.42445399197387695</v>
          </cell>
        </row>
        <row r="409">
          <cell r="G409">
            <v>75</v>
          </cell>
          <cell r="H409">
            <v>5.5946017456054688E-2</v>
          </cell>
          <cell r="I409">
            <v>3.1132662048339844E-3</v>
          </cell>
          <cell r="J409">
            <v>5.9929321289062497E-2</v>
          </cell>
          <cell r="K409">
            <v>0.25800659179687496</v>
          </cell>
          <cell r="L409">
            <v>0.37699519674682613</v>
          </cell>
        </row>
        <row r="410">
          <cell r="G410">
            <v>80</v>
          </cell>
          <cell r="H410">
            <v>6.020495910644532E-2</v>
          </cell>
          <cell r="I410">
            <v>3.0989965515136721E-3</v>
          </cell>
          <cell r="J410">
            <v>0.10011584472656249</v>
          </cell>
          <cell r="K410">
            <v>0.2650347900390625</v>
          </cell>
          <cell r="L410">
            <v>0.42845459042358397</v>
          </cell>
        </row>
        <row r="411">
          <cell r="G411">
            <v>85</v>
          </cell>
          <cell r="H411">
            <v>5.7422497558593751E-2</v>
          </cell>
          <cell r="I411">
            <v>3.107680603027344E-3</v>
          </cell>
          <cell r="J411">
            <v>9.5591674804687485E-2</v>
          </cell>
          <cell r="K411">
            <v>0.222825439453125</v>
          </cell>
          <cell r="L411">
            <v>0.37894729241943359</v>
          </cell>
        </row>
        <row r="412">
          <cell r="G412">
            <v>90</v>
          </cell>
          <cell r="H412">
            <v>5.6931042480468756E-2</v>
          </cell>
          <cell r="I412">
            <v>3.1099623107910157E-3</v>
          </cell>
          <cell r="J412">
            <v>7.0602539062499997E-2</v>
          </cell>
          <cell r="K412">
            <v>0.22117883300781255</v>
          </cell>
          <cell r="L412">
            <v>0.35182237686157231</v>
          </cell>
        </row>
        <row r="413">
          <cell r="G413">
            <v>95</v>
          </cell>
          <cell r="H413">
            <v>5.8205300903320316E-2</v>
          </cell>
          <cell r="I413">
            <v>3.1057678222656251E-3</v>
          </cell>
          <cell r="J413">
            <v>6.8430725097656228E-2</v>
          </cell>
          <cell r="K413">
            <v>0.25102429199218751</v>
          </cell>
          <cell r="L413">
            <v>0.3807660858154297</v>
          </cell>
        </row>
        <row r="414">
          <cell r="G414">
            <v>100</v>
          </cell>
          <cell r="H414">
            <v>6.1700170898437497E-2</v>
          </cell>
          <cell r="I414">
            <v>3.0940799865722657E-3</v>
          </cell>
          <cell r="J414">
            <v>0.14000500488281248</v>
          </cell>
          <cell r="K414">
            <v>0.32671655273437505</v>
          </cell>
          <cell r="L414">
            <v>0.53151580850219726</v>
          </cell>
        </row>
        <row r="415">
          <cell r="G415">
            <v>105</v>
          </cell>
          <cell r="H415">
            <v>6.3244024658203127E-2</v>
          </cell>
          <cell r="I415">
            <v>3.0882906188964845E-3</v>
          </cell>
          <cell r="J415">
            <v>0.12723431396484375</v>
          </cell>
          <cell r="K415">
            <v>0.32023913574218749</v>
          </cell>
          <cell r="L415">
            <v>0.51380576498413078</v>
          </cell>
        </row>
        <row r="416">
          <cell r="G416">
            <v>110</v>
          </cell>
          <cell r="H416">
            <v>5.7427734375000011E-2</v>
          </cell>
          <cell r="I416">
            <v>3.108323120117188E-3</v>
          </cell>
          <cell r="J416">
            <v>7.2052185058593746E-2</v>
          </cell>
          <cell r="K416">
            <v>0.24784582519531251</v>
          </cell>
          <cell r="L416">
            <v>0.38043406774902344</v>
          </cell>
        </row>
        <row r="417">
          <cell r="G417">
            <v>115</v>
          </cell>
          <cell r="H417">
            <v>6.2419326782226572E-2</v>
          </cell>
          <cell r="I417">
            <v>3.0916079406738285E-3</v>
          </cell>
          <cell r="J417">
            <v>0.11856298828124999</v>
          </cell>
          <cell r="K417">
            <v>0.26577490234375001</v>
          </cell>
          <cell r="L417">
            <v>0.44984882534790038</v>
          </cell>
        </row>
        <row r="423">
          <cell r="H423" t="str">
            <v>CPU</v>
          </cell>
          <cell r="I423" t="str">
            <v>LPM</v>
          </cell>
          <cell r="J423" t="str">
            <v>TX</v>
          </cell>
          <cell r="K423" t="str">
            <v>RX</v>
          </cell>
          <cell r="L423" t="str">
            <v>Total</v>
          </cell>
        </row>
        <row r="424">
          <cell r="G424">
            <v>10</v>
          </cell>
          <cell r="H424">
            <v>4.4850009155273443E-2</v>
          </cell>
          <cell r="I424">
            <v>3.1496614074707037E-3</v>
          </cell>
          <cell r="J424">
            <v>0.27705761718749999</v>
          </cell>
          <cell r="K424">
            <v>0.30486315917968754</v>
          </cell>
          <cell r="L424">
            <v>0.62992044692993165</v>
          </cell>
        </row>
        <row r="425">
          <cell r="G425">
            <v>15</v>
          </cell>
          <cell r="H425">
            <v>3.4298025512695313E-2</v>
          </cell>
          <cell r="I425">
            <v>3.1849155883789063E-3</v>
          </cell>
          <cell r="J425">
            <v>1.0089111328125001E-2</v>
          </cell>
          <cell r="K425">
            <v>7.4361206054687504E-2</v>
          </cell>
          <cell r="L425">
            <v>0.12193325848388673</v>
          </cell>
        </row>
        <row r="426">
          <cell r="G426">
            <v>20</v>
          </cell>
          <cell r="H426">
            <v>3.8418795776367191E-2</v>
          </cell>
          <cell r="I426">
            <v>3.1711266479492193E-3</v>
          </cell>
          <cell r="J426">
            <v>0.21718670654296873</v>
          </cell>
          <cell r="K426">
            <v>0.16961767578125003</v>
          </cell>
          <cell r="L426">
            <v>0.42839430474853518</v>
          </cell>
        </row>
        <row r="427">
          <cell r="G427">
            <v>25</v>
          </cell>
          <cell r="H427">
            <v>3.1700866699218753E-2</v>
          </cell>
          <cell r="I427">
            <v>3.1935291442871097E-3</v>
          </cell>
          <cell r="J427">
            <v>0</v>
          </cell>
          <cell r="K427">
            <v>6.3248046875000005E-2</v>
          </cell>
          <cell r="L427">
            <v>9.8142442718505862E-2</v>
          </cell>
        </row>
        <row r="428">
          <cell r="G428">
            <v>30</v>
          </cell>
          <cell r="H428">
            <v>3.1685861206054697E-2</v>
          </cell>
          <cell r="I428">
            <v>3.1935533142089848E-3</v>
          </cell>
          <cell r="J428">
            <v>0</v>
          </cell>
          <cell r="K428">
            <v>6.3248046875000005E-2</v>
          </cell>
          <cell r="L428">
            <v>9.8127461395263682E-2</v>
          </cell>
        </row>
        <row r="429">
          <cell r="G429">
            <v>35</v>
          </cell>
          <cell r="H429">
            <v>4.7102746582031244E-2</v>
          </cell>
          <cell r="I429">
            <v>3.1428525390625002E-3</v>
          </cell>
          <cell r="J429">
            <v>0.22531640624999999</v>
          </cell>
          <cell r="K429">
            <v>0.24683032226562499</v>
          </cell>
          <cell r="L429">
            <v>0.52239232763671872</v>
          </cell>
        </row>
        <row r="430">
          <cell r="G430">
            <v>40</v>
          </cell>
          <cell r="H430">
            <v>4.1670355224609379E-2</v>
          </cell>
          <cell r="I430">
            <v>3.1608903503417972E-3</v>
          </cell>
          <cell r="J430">
            <v>0.18563433837890622</v>
          </cell>
          <cell r="K430">
            <v>0.18295117187500001</v>
          </cell>
          <cell r="L430">
            <v>0.4134167558288574</v>
          </cell>
        </row>
        <row r="431">
          <cell r="G431">
            <v>45</v>
          </cell>
          <cell r="H431">
            <v>4.7939831542968762E-2</v>
          </cell>
          <cell r="I431">
            <v>3.1400619201660163E-3</v>
          </cell>
          <cell r="J431">
            <v>7.2439819335937489E-2</v>
          </cell>
          <cell r="K431">
            <v>0.1593192138671875</v>
          </cell>
          <cell r="L431">
            <v>0.28283892666625976</v>
          </cell>
        </row>
        <row r="432">
          <cell r="G432">
            <v>50</v>
          </cell>
          <cell r="H432">
            <v>5.4507806396484379E-2</v>
          </cell>
          <cell r="I432">
            <v>3.1174207458496092E-3</v>
          </cell>
          <cell r="J432">
            <v>0.12950701904296874</v>
          </cell>
          <cell r="K432">
            <v>0.19969262695312504</v>
          </cell>
          <cell r="L432">
            <v>0.38682487313842773</v>
          </cell>
        </row>
        <row r="433">
          <cell r="G433">
            <v>55</v>
          </cell>
          <cell r="H433">
            <v>5.355571289062501E-2</v>
          </cell>
          <cell r="I433">
            <v>3.1206763000488288E-3</v>
          </cell>
          <cell r="J433">
            <v>6.0858581542968748E-2</v>
          </cell>
          <cell r="K433">
            <v>0.16331811523437503</v>
          </cell>
          <cell r="L433">
            <v>0.28085308596801761</v>
          </cell>
        </row>
        <row r="434">
          <cell r="G434">
            <v>60</v>
          </cell>
          <cell r="H434">
            <v>5.6638989257812501E-2</v>
          </cell>
          <cell r="I434">
            <v>3.1109690551757814E-3</v>
          </cell>
          <cell r="J434">
            <v>6.7554565429687491E-2</v>
          </cell>
          <cell r="K434">
            <v>0.23257885742187501</v>
          </cell>
          <cell r="L434">
            <v>0.35988338116455076</v>
          </cell>
        </row>
        <row r="435">
          <cell r="G435">
            <v>65</v>
          </cell>
          <cell r="H435">
            <v>5.6074722290039056E-2</v>
          </cell>
          <cell r="I435">
            <v>3.112907348632813E-3</v>
          </cell>
          <cell r="J435">
            <v>8.5146789550781241E-2</v>
          </cell>
          <cell r="K435">
            <v>0.20277355957031251</v>
          </cell>
          <cell r="L435">
            <v>0.34710797875976562</v>
          </cell>
        </row>
        <row r="436">
          <cell r="G436">
            <v>70</v>
          </cell>
          <cell r="H436">
            <v>5.6435458374023452E-2</v>
          </cell>
          <cell r="I436">
            <v>3.1115988159179696E-3</v>
          </cell>
          <cell r="J436">
            <v>7.5981628417968752E-2</v>
          </cell>
          <cell r="K436">
            <v>0.23545324707031251</v>
          </cell>
          <cell r="L436">
            <v>0.37098193267822266</v>
          </cell>
        </row>
        <row r="437">
          <cell r="G437">
            <v>75</v>
          </cell>
          <cell r="H437">
            <v>5.9750262451171876E-2</v>
          </cell>
          <cell r="I437">
            <v>3.1006609191894536E-3</v>
          </cell>
          <cell r="J437">
            <v>0.12652276611328123</v>
          </cell>
          <cell r="K437">
            <v>0.256331298828125</v>
          </cell>
          <cell r="L437">
            <v>0.44570498831176752</v>
          </cell>
        </row>
        <row r="438">
          <cell r="G438">
            <v>80</v>
          </cell>
          <cell r="H438">
            <v>5.6103826904296883E-2</v>
          </cell>
          <cell r="I438">
            <v>3.1127737426757812E-3</v>
          </cell>
          <cell r="J438">
            <v>7.1563659667968738E-2</v>
          </cell>
          <cell r="K438">
            <v>0.21797167968749998</v>
          </cell>
          <cell r="L438">
            <v>0.34875194000244136</v>
          </cell>
        </row>
        <row r="439">
          <cell r="G439">
            <v>85</v>
          </cell>
          <cell r="H439">
            <v>5.9475732421874997E-2</v>
          </cell>
          <cell r="I439">
            <v>3.1014528198242191E-3</v>
          </cell>
          <cell r="J439">
            <v>8.1143005371093743E-2</v>
          </cell>
          <cell r="K439">
            <v>0.28442687988281251</v>
          </cell>
          <cell r="L439">
            <v>0.42814707049560546</v>
          </cell>
        </row>
        <row r="440">
          <cell r="G440">
            <v>90</v>
          </cell>
          <cell r="H440">
            <v>5.6403231811523444E-2</v>
          </cell>
          <cell r="I440">
            <v>3.1117750549316411E-3</v>
          </cell>
          <cell r="J440">
            <v>7.0358276367187486E-2</v>
          </cell>
          <cell r="K440">
            <v>0.21415063476562504</v>
          </cell>
          <cell r="L440">
            <v>0.34402391799926757</v>
          </cell>
        </row>
        <row r="441">
          <cell r="G441">
            <v>95</v>
          </cell>
          <cell r="H441">
            <v>5.8971990966796874E-2</v>
          </cell>
          <cell r="I441">
            <v>3.1032199096679694E-3</v>
          </cell>
          <cell r="J441">
            <v>9.0754211425781245E-2</v>
          </cell>
          <cell r="K441">
            <v>0.26329064941406255</v>
          </cell>
          <cell r="L441">
            <v>0.4161200717163086</v>
          </cell>
        </row>
        <row r="442">
          <cell r="G442">
            <v>100</v>
          </cell>
          <cell r="H442">
            <v>6.4868344116210938E-2</v>
          </cell>
          <cell r="I442">
            <v>3.0834740905761721E-3</v>
          </cell>
          <cell r="J442">
            <v>0.16136206054687499</v>
          </cell>
          <cell r="K442">
            <v>0.36188623046875001</v>
          </cell>
          <cell r="L442">
            <v>0.59120010922241217</v>
          </cell>
        </row>
        <row r="443">
          <cell r="G443">
            <v>105</v>
          </cell>
          <cell r="H443">
            <v>5.811869201660156E-2</v>
          </cell>
          <cell r="I443">
            <v>3.1061206359863282E-3</v>
          </cell>
          <cell r="J443">
            <v>8.5810546874999991E-2</v>
          </cell>
          <cell r="K443">
            <v>0.22462695312499997</v>
          </cell>
          <cell r="L443">
            <v>0.37166231265258787</v>
          </cell>
        </row>
        <row r="444">
          <cell r="G444">
            <v>110</v>
          </cell>
          <cell r="H444">
            <v>5.7015234375000008E-2</v>
          </cell>
          <cell r="I444">
            <v>3.1096826782226568E-3</v>
          </cell>
          <cell r="J444">
            <v>6.7427124023437493E-2</v>
          </cell>
          <cell r="K444">
            <v>0.23824731445312505</v>
          </cell>
          <cell r="L444">
            <v>0.36579935552978521</v>
          </cell>
        </row>
        <row r="445">
          <cell r="G445">
            <v>115</v>
          </cell>
          <cell r="H445">
            <v>5.6823083496093753E-2</v>
          </cell>
          <cell r="I445">
            <v>3.1103923339843753E-3</v>
          </cell>
          <cell r="J445">
            <v>6.7267822265624999E-2</v>
          </cell>
          <cell r="K445">
            <v>0.287175048828125</v>
          </cell>
          <cell r="L445">
            <v>0.41437634692382813</v>
          </cell>
        </row>
        <row r="451">
          <cell r="H451" t="str">
            <v>CPU</v>
          </cell>
          <cell r="I451" t="str">
            <v>LPM</v>
          </cell>
          <cell r="J451" t="str">
            <v>TX</v>
          </cell>
          <cell r="K451" t="str">
            <v>RX</v>
          </cell>
          <cell r="L451" t="str">
            <v>Total</v>
          </cell>
        </row>
        <row r="452">
          <cell r="G452">
            <v>10</v>
          </cell>
          <cell r="H452">
            <v>3.1358056640625E-2</v>
          </cell>
          <cell r="I452">
            <v>3.1952213745117192E-3</v>
          </cell>
          <cell r="J452">
            <v>0.14823028564453125</v>
          </cell>
          <cell r="K452">
            <v>0.16422460937500002</v>
          </cell>
          <cell r="L452">
            <v>0.34700817303466802</v>
          </cell>
        </row>
        <row r="453">
          <cell r="G453">
            <v>15</v>
          </cell>
          <cell r="H453">
            <v>2.5705215454101565E-2</v>
          </cell>
          <cell r="I453">
            <v>3.2140661926269528E-3</v>
          </cell>
          <cell r="J453">
            <v>1.0115661621093751E-2</v>
          </cell>
          <cell r="K453">
            <v>6.9455810546874996E-2</v>
          </cell>
          <cell r="L453">
            <v>0.10849075381469726</v>
          </cell>
        </row>
        <row r="454">
          <cell r="G454">
            <v>20</v>
          </cell>
          <cell r="H454">
            <v>3.0309585571289065E-2</v>
          </cell>
          <cell r="I454">
            <v>3.1986065063476566E-3</v>
          </cell>
          <cell r="J454">
            <v>0.21677783203124998</v>
          </cell>
          <cell r="K454">
            <v>0.16939392089843749</v>
          </cell>
          <cell r="L454">
            <v>0.4196799450073242</v>
          </cell>
        </row>
        <row r="455">
          <cell r="G455">
            <v>25</v>
          </cell>
          <cell r="H455">
            <v>3.6796792602539069E-2</v>
          </cell>
          <cell r="I455">
            <v>3.1771251525878905E-3</v>
          </cell>
          <cell r="J455">
            <v>0.18532104492187501</v>
          </cell>
          <cell r="K455">
            <v>0.21940600585937498</v>
          </cell>
          <cell r="L455">
            <v>0.44470096853637697</v>
          </cell>
        </row>
        <row r="456">
          <cell r="G456">
            <v>30</v>
          </cell>
          <cell r="H456">
            <v>3.4699346923828124E-2</v>
          </cell>
          <cell r="I456">
            <v>3.1840427856445314E-3</v>
          </cell>
          <cell r="J456">
            <v>0.11812756347656249</v>
          </cell>
          <cell r="K456">
            <v>0.15715051269531252</v>
          </cell>
          <cell r="L456">
            <v>0.31316146588134763</v>
          </cell>
        </row>
        <row r="457">
          <cell r="G457">
            <v>35</v>
          </cell>
          <cell r="H457">
            <v>4.7029733276367183E-2</v>
          </cell>
          <cell r="I457">
            <v>3.1423298645019532E-3</v>
          </cell>
          <cell r="J457">
            <v>0.13470025634765623</v>
          </cell>
          <cell r="K457">
            <v>0.23415087890625</v>
          </cell>
          <cell r="L457">
            <v>0.41902319839477536</v>
          </cell>
        </row>
        <row r="458">
          <cell r="G458">
            <v>40</v>
          </cell>
          <cell r="H458">
            <v>4.5620223999023442E-2</v>
          </cell>
          <cell r="I458">
            <v>3.1478201293945311E-3</v>
          </cell>
          <cell r="J458">
            <v>0.10293548583984374</v>
          </cell>
          <cell r="K458">
            <v>0.17085119628906251</v>
          </cell>
          <cell r="L458">
            <v>0.32255472625732423</v>
          </cell>
        </row>
        <row r="459">
          <cell r="G459">
            <v>45</v>
          </cell>
          <cell r="H459">
            <v>5.1603488159179686E-2</v>
          </cell>
          <cell r="I459">
            <v>3.1276422729492187E-3</v>
          </cell>
          <cell r="J459">
            <v>7.7564025878906248E-2</v>
          </cell>
          <cell r="K459">
            <v>0.14094262695312501</v>
          </cell>
          <cell r="L459">
            <v>0.27323778326416015</v>
          </cell>
        </row>
        <row r="460">
          <cell r="G460">
            <v>50</v>
          </cell>
          <cell r="H460">
            <v>5.7418368530273441E-2</v>
          </cell>
          <cell r="I460">
            <v>3.1084130859375001E-3</v>
          </cell>
          <cell r="J460">
            <v>0.13848101806640623</v>
          </cell>
          <cell r="K460">
            <v>0.2286143798828125</v>
          </cell>
          <cell r="L460">
            <v>0.42762217956542969</v>
          </cell>
        </row>
        <row r="461">
          <cell r="G461">
            <v>55</v>
          </cell>
          <cell r="H461">
            <v>5.5470071411132811E-2</v>
          </cell>
          <cell r="I461">
            <v>3.1149278869628911E-3</v>
          </cell>
          <cell r="J461">
            <v>8.0484558105468743E-2</v>
          </cell>
          <cell r="K461">
            <v>0.16962341308593751</v>
          </cell>
          <cell r="L461">
            <v>0.30869297048950195</v>
          </cell>
        </row>
        <row r="462">
          <cell r="G462">
            <v>60</v>
          </cell>
          <cell r="H462">
            <v>5.7248071289062508E-2</v>
          </cell>
          <cell r="I462">
            <v>3.1089857788085939E-3</v>
          </cell>
          <cell r="J462">
            <v>7.6225891113281236E-2</v>
          </cell>
          <cell r="K462">
            <v>0.22734643554687503</v>
          </cell>
          <cell r="L462">
            <v>0.36392938372802741</v>
          </cell>
        </row>
        <row r="463">
          <cell r="G463">
            <v>65</v>
          </cell>
          <cell r="H463">
            <v>5.7256228637695326E-2</v>
          </cell>
          <cell r="I463">
            <v>3.1089934997558595E-3</v>
          </cell>
          <cell r="J463">
            <v>7.7707397460937494E-2</v>
          </cell>
          <cell r="K463">
            <v>0.221138671875</v>
          </cell>
          <cell r="L463">
            <v>0.35921129147338871</v>
          </cell>
        </row>
        <row r="464">
          <cell r="G464">
            <v>70</v>
          </cell>
          <cell r="H464">
            <v>5.5462216186523437E-2</v>
          </cell>
          <cell r="I464">
            <v>3.1148876037597655E-3</v>
          </cell>
          <cell r="J464">
            <v>5.7799987792968736E-2</v>
          </cell>
          <cell r="K464">
            <v>0.22469580078125001</v>
          </cell>
          <cell r="L464">
            <v>0.34107289236450195</v>
          </cell>
        </row>
        <row r="465">
          <cell r="G465">
            <v>75</v>
          </cell>
          <cell r="H465">
            <v>5.9546630859375005E-2</v>
          </cell>
          <cell r="I465">
            <v>3.101270874023438E-3</v>
          </cell>
          <cell r="J465">
            <v>0.11077313232421875</v>
          </cell>
          <cell r="K465">
            <v>0.26161535644531253</v>
          </cell>
          <cell r="L465">
            <v>0.43503639050292975</v>
          </cell>
        </row>
        <row r="466">
          <cell r="G466">
            <v>80</v>
          </cell>
          <cell r="H466">
            <v>5.7851715087890623E-2</v>
          </cell>
          <cell r="I466">
            <v>3.1069350280761719E-3</v>
          </cell>
          <cell r="J466">
            <v>7.2710632324218746E-2</v>
          </cell>
          <cell r="K466">
            <v>0.22806933593749998</v>
          </cell>
          <cell r="L466">
            <v>0.36173861837768551</v>
          </cell>
        </row>
        <row r="467">
          <cell r="G467">
            <v>85</v>
          </cell>
          <cell r="H467">
            <v>5.9617831420898451E-2</v>
          </cell>
          <cell r="I467">
            <v>3.1010033264160159E-3</v>
          </cell>
          <cell r="J467">
            <v>6.9949401855468746E-2</v>
          </cell>
          <cell r="K467">
            <v>0.24074304199218755</v>
          </cell>
          <cell r="L467">
            <v>0.37341127859497075</v>
          </cell>
        </row>
        <row r="468">
          <cell r="G468">
            <v>90</v>
          </cell>
          <cell r="H468">
            <v>5.8224234008789066E-2</v>
          </cell>
          <cell r="I468">
            <v>3.1057261962890628E-3</v>
          </cell>
          <cell r="J468">
            <v>0.10655163574218748</v>
          </cell>
          <cell r="K468">
            <v>0.24738110351562501</v>
          </cell>
          <cell r="L468">
            <v>0.41526269946289063</v>
          </cell>
        </row>
        <row r="469">
          <cell r="G469">
            <v>95</v>
          </cell>
          <cell r="H469">
            <v>5.7707299804687494E-2</v>
          </cell>
          <cell r="I469">
            <v>3.1074479675292969E-3</v>
          </cell>
          <cell r="J469">
            <v>8.9957702636718734E-2</v>
          </cell>
          <cell r="K469">
            <v>0.22376062011718753</v>
          </cell>
          <cell r="L469">
            <v>0.37453307052612306</v>
          </cell>
        </row>
        <row r="470">
          <cell r="G470">
            <v>100</v>
          </cell>
          <cell r="H470">
            <v>6.1406707763671874E-2</v>
          </cell>
          <cell r="I470">
            <v>3.0944509277343749E-3</v>
          </cell>
          <cell r="J470">
            <v>0.10971643066406249</v>
          </cell>
          <cell r="K470">
            <v>0.31174792480468755</v>
          </cell>
          <cell r="L470">
            <v>0.48596551416015632</v>
          </cell>
        </row>
        <row r="471">
          <cell r="G471">
            <v>105</v>
          </cell>
          <cell r="H471">
            <v>5.8740866088867187E-2</v>
          </cell>
          <cell r="I471">
            <v>3.1039413146972663E-3</v>
          </cell>
          <cell r="J471">
            <v>9.8761779785156253E-2</v>
          </cell>
          <cell r="K471">
            <v>0.24146020507812505</v>
          </cell>
          <cell r="L471">
            <v>0.40206679226684572</v>
          </cell>
        </row>
        <row r="472">
          <cell r="G472">
            <v>110</v>
          </cell>
          <cell r="H472">
            <v>5.9416314697265625E-2</v>
          </cell>
          <cell r="I472">
            <v>3.1017186889648442E-3</v>
          </cell>
          <cell r="J472">
            <v>9.6701477050781248E-2</v>
          </cell>
          <cell r="K472">
            <v>0.22886108398437502</v>
          </cell>
          <cell r="L472">
            <v>0.38808059442138676</v>
          </cell>
        </row>
        <row r="473">
          <cell r="G473">
            <v>115</v>
          </cell>
          <cell r="H473">
            <v>5.8313864135742188E-2</v>
          </cell>
          <cell r="I473">
            <v>3.1053257141113282E-3</v>
          </cell>
          <cell r="J473">
            <v>0.10085394287109374</v>
          </cell>
          <cell r="K473">
            <v>0.22326147460937501</v>
          </cell>
          <cell r="L473">
            <v>0.3855346073303223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ta" refreshedDate="44004.677141203705" createdVersion="6" refreshedVersion="6" minRefreshableVersion="3" recordCount="310">
  <cacheSource type="worksheet">
    <worksheetSource ref="A1:D311" sheet="Router"/>
  </cacheSource>
  <cacheFields count="4">
    <cacheField name="Tiempo" numFmtId="0">
      <sharedItems containsSemiMixedTypes="0" containsString="0" containsNumber="1" containsInteger="1" minValue="360780068" maxValue="6964124387"/>
    </cacheField>
    <cacheField name="Router" numFmtId="0">
      <sharedItems containsSemiMixedTypes="0" containsString="0" containsNumber="1" containsInteger="1" minValue="18" maxValue="24" count="7">
        <n v="18"/>
        <n v="19"/>
        <n v="24"/>
        <n v="22"/>
        <n v="23"/>
        <n v="20"/>
        <n v="21"/>
      </sharedItems>
    </cacheField>
    <cacheField name="Data" numFmtId="0">
      <sharedItems/>
    </cacheField>
    <cacheField name="Nodo" numFmtId="0">
      <sharedItems containsSemiMixedTypes="0" containsString="0" containsNumber="1" containsInteger="1" minValue="1" maxValue="17" count="17">
        <n v="6"/>
        <n v="7"/>
        <n v="13"/>
        <n v="14"/>
        <n v="5"/>
        <n v="8"/>
        <n v="1"/>
        <n v="9"/>
        <n v="15"/>
        <n v="17"/>
        <n v="11"/>
        <n v="3"/>
        <n v="12"/>
        <n v="2"/>
        <n v="16"/>
        <n v="10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0">
  <r>
    <n v="360780068"/>
    <x v="0"/>
    <s v="Hello 1 "/>
    <x v="0"/>
  </r>
  <r>
    <n v="360789397"/>
    <x v="0"/>
    <s v="Hello 1 "/>
    <x v="1"/>
  </r>
  <r>
    <n v="361395468"/>
    <x v="0"/>
    <s v="Hello 1 "/>
    <x v="2"/>
  </r>
  <r>
    <n v="660630170"/>
    <x v="1"/>
    <s v="Hello 2 "/>
    <x v="0"/>
  </r>
  <r>
    <n v="660842070"/>
    <x v="1"/>
    <s v="Hello 2 "/>
    <x v="1"/>
  </r>
  <r>
    <n v="660924345"/>
    <x v="0"/>
    <s v="Hello 2 "/>
    <x v="3"/>
  </r>
  <r>
    <n v="661194363"/>
    <x v="1"/>
    <s v="Hello 2 "/>
    <x v="4"/>
  </r>
  <r>
    <n v="961194491"/>
    <x v="1"/>
    <s v="Hello 3 "/>
    <x v="4"/>
  </r>
  <r>
    <n v="1260775236"/>
    <x v="1"/>
    <s v="Hello 4 "/>
    <x v="5"/>
  </r>
  <r>
    <n v="1260869616"/>
    <x v="1"/>
    <s v="Hello 4 "/>
    <x v="1"/>
  </r>
  <r>
    <n v="1260885476"/>
    <x v="2"/>
    <s v="Hello 4 "/>
    <x v="6"/>
  </r>
  <r>
    <n v="1260917712"/>
    <x v="1"/>
    <s v="Hello 4 "/>
    <x v="3"/>
  </r>
  <r>
    <n v="1261096746"/>
    <x v="1"/>
    <s v="Hello 4 "/>
    <x v="7"/>
  </r>
  <r>
    <n v="1261454016"/>
    <x v="1"/>
    <s v="Hello 4 "/>
    <x v="8"/>
  </r>
  <r>
    <n v="1261461803"/>
    <x v="1"/>
    <s v="Hello 4 "/>
    <x v="9"/>
  </r>
  <r>
    <n v="1261476275"/>
    <x v="1"/>
    <s v="Hello 4 "/>
    <x v="2"/>
  </r>
  <r>
    <n v="1261871561"/>
    <x v="1"/>
    <s v="Hello 4 "/>
    <x v="10"/>
  </r>
  <r>
    <n v="1261900803"/>
    <x v="1"/>
    <s v="Hello 4 "/>
    <x v="11"/>
  </r>
  <r>
    <n v="1261911107"/>
    <x v="1"/>
    <s v="Hello 4 "/>
    <x v="4"/>
  </r>
  <r>
    <n v="1560964054"/>
    <x v="2"/>
    <s v="Hello 5 "/>
    <x v="5"/>
  </r>
  <r>
    <n v="1560976218"/>
    <x v="1"/>
    <s v="Hello 5 "/>
    <x v="12"/>
  </r>
  <r>
    <n v="1561175793"/>
    <x v="2"/>
    <s v="Hello 5 "/>
    <x v="1"/>
  </r>
  <r>
    <n v="1561540619"/>
    <x v="2"/>
    <s v="Hello 5 "/>
    <x v="4"/>
  </r>
  <r>
    <n v="1562896242"/>
    <x v="2"/>
    <s v="Hello 5 "/>
    <x v="0"/>
  </r>
  <r>
    <n v="1563511782"/>
    <x v="2"/>
    <s v="Hello 5 "/>
    <x v="3"/>
  </r>
  <r>
    <n v="1563519740"/>
    <x v="2"/>
    <s v="Hello 5 "/>
    <x v="11"/>
  </r>
  <r>
    <n v="1563527233"/>
    <x v="2"/>
    <s v="Hello 5 "/>
    <x v="7"/>
  </r>
  <r>
    <n v="1563535212"/>
    <x v="2"/>
    <s v="Hello 5 "/>
    <x v="2"/>
  </r>
  <r>
    <n v="1563542927"/>
    <x v="2"/>
    <s v="Hello 5 "/>
    <x v="8"/>
  </r>
  <r>
    <n v="1563550418"/>
    <x v="2"/>
    <s v="Hello 5 "/>
    <x v="13"/>
  </r>
  <r>
    <n v="1860530399"/>
    <x v="2"/>
    <s v="Hello 6 "/>
    <x v="5"/>
  </r>
  <r>
    <n v="1860836987"/>
    <x v="3"/>
    <s v="Hello 6 "/>
    <x v="6"/>
  </r>
  <r>
    <n v="1860898079"/>
    <x v="2"/>
    <s v="Hello 6 "/>
    <x v="14"/>
  </r>
  <r>
    <n v="1860964913"/>
    <x v="2"/>
    <s v="Hello 6 "/>
    <x v="8"/>
  </r>
  <r>
    <n v="1861202527"/>
    <x v="4"/>
    <s v="Hello 6 "/>
    <x v="4"/>
  </r>
  <r>
    <n v="1861221967"/>
    <x v="2"/>
    <s v="Hello 6 "/>
    <x v="10"/>
  </r>
  <r>
    <n v="1861526144"/>
    <x v="2"/>
    <s v="Hello 6 "/>
    <x v="11"/>
  </r>
  <r>
    <n v="1861677076"/>
    <x v="2"/>
    <s v="Hello 6 "/>
    <x v="1"/>
  </r>
  <r>
    <n v="1861687220"/>
    <x v="2"/>
    <s v="Hello 6 "/>
    <x v="15"/>
  </r>
  <r>
    <n v="1862114786"/>
    <x v="2"/>
    <s v="Hello 6 "/>
    <x v="3"/>
  </r>
  <r>
    <n v="1862126132"/>
    <x v="2"/>
    <s v="Hello 6 "/>
    <x v="12"/>
  </r>
  <r>
    <n v="1862135995"/>
    <x v="2"/>
    <s v="Hello 6 "/>
    <x v="9"/>
  </r>
  <r>
    <n v="1862158902"/>
    <x v="2"/>
    <s v="Hello 6 "/>
    <x v="7"/>
  </r>
  <r>
    <n v="1862898819"/>
    <x v="2"/>
    <s v="Hello 6 "/>
    <x v="16"/>
  </r>
  <r>
    <n v="1863264128"/>
    <x v="2"/>
    <s v="Hello 6 "/>
    <x v="2"/>
  </r>
  <r>
    <n v="2160614971"/>
    <x v="3"/>
    <s v="Hello 7 "/>
    <x v="0"/>
  </r>
  <r>
    <n v="2160769011"/>
    <x v="5"/>
    <s v="Hello 7 "/>
    <x v="1"/>
  </r>
  <r>
    <n v="2160769293"/>
    <x v="6"/>
    <s v="Hello 7 "/>
    <x v="6"/>
  </r>
  <r>
    <n v="2160826896"/>
    <x v="2"/>
    <s v="Hello 7 "/>
    <x v="3"/>
  </r>
  <r>
    <n v="2161006907"/>
    <x v="2"/>
    <s v="Hello 7 "/>
    <x v="12"/>
  </r>
  <r>
    <n v="2161070895"/>
    <x v="4"/>
    <s v="Hello 7 "/>
    <x v="7"/>
  </r>
  <r>
    <n v="2460504409"/>
    <x v="3"/>
    <s v="Hello 8 "/>
    <x v="5"/>
  </r>
  <r>
    <n v="2460641643"/>
    <x v="3"/>
    <s v="Hello 8 "/>
    <x v="10"/>
  </r>
  <r>
    <n v="2460956925"/>
    <x v="3"/>
    <s v="Hello 8 "/>
    <x v="14"/>
  </r>
  <r>
    <n v="2461018496"/>
    <x v="3"/>
    <s v="Hello 8 "/>
    <x v="15"/>
  </r>
  <r>
    <n v="2461086068"/>
    <x v="6"/>
    <s v="Hello 8 "/>
    <x v="6"/>
  </r>
  <r>
    <n v="2461306513"/>
    <x v="3"/>
    <s v="Hello 8 "/>
    <x v="0"/>
  </r>
  <r>
    <n v="2461318929"/>
    <x v="3"/>
    <s v="Hello 8 "/>
    <x v="1"/>
  </r>
  <r>
    <n v="2461330775"/>
    <x v="3"/>
    <s v="Hello 8 "/>
    <x v="4"/>
  </r>
  <r>
    <n v="2461341633"/>
    <x v="3"/>
    <s v="Hello 8 "/>
    <x v="9"/>
  </r>
  <r>
    <n v="2461347994"/>
    <x v="3"/>
    <s v="Hello 8 "/>
    <x v="11"/>
  </r>
  <r>
    <n v="2760678055"/>
    <x v="6"/>
    <s v="Hello 9 "/>
    <x v="0"/>
  </r>
  <r>
    <n v="2760713149"/>
    <x v="6"/>
    <s v="Hello 9 "/>
    <x v="10"/>
  </r>
  <r>
    <n v="2760755897"/>
    <x v="6"/>
    <s v="Hello 9 "/>
    <x v="1"/>
  </r>
  <r>
    <n v="2760797403"/>
    <x v="6"/>
    <s v="Hello 9 "/>
    <x v="6"/>
  </r>
  <r>
    <n v="2760896352"/>
    <x v="3"/>
    <s v="Hello 9 "/>
    <x v="3"/>
  </r>
  <r>
    <n v="2761091348"/>
    <x v="3"/>
    <s v="Hello 9 "/>
    <x v="7"/>
  </r>
  <r>
    <n v="2761108363"/>
    <x v="6"/>
    <s v="Hello 9 "/>
    <x v="4"/>
  </r>
  <r>
    <n v="2761141555"/>
    <x v="6"/>
    <s v="Hello 9 "/>
    <x v="16"/>
  </r>
  <r>
    <n v="2761170921"/>
    <x v="6"/>
    <s v="Hello 9 "/>
    <x v="14"/>
  </r>
  <r>
    <n v="2761256023"/>
    <x v="6"/>
    <s v="Hello 9 "/>
    <x v="9"/>
  </r>
  <r>
    <n v="2761308099"/>
    <x v="6"/>
    <s v="Hello 9 "/>
    <x v="2"/>
  </r>
  <r>
    <n v="2761440837"/>
    <x v="6"/>
    <s v="Hello 9 "/>
    <x v="15"/>
  </r>
  <r>
    <n v="2761544368"/>
    <x v="6"/>
    <s v="Hello 9 "/>
    <x v="5"/>
  </r>
  <r>
    <n v="2761637852"/>
    <x v="3"/>
    <s v="Hello 9 "/>
    <x v="12"/>
  </r>
  <r>
    <n v="2762034503"/>
    <x v="6"/>
    <s v="Hello 9 "/>
    <x v="11"/>
  </r>
  <r>
    <n v="2763174560"/>
    <x v="6"/>
    <s v="Hello 9 "/>
    <x v="8"/>
  </r>
  <r>
    <n v="3060577970"/>
    <x v="6"/>
    <s v="Hello 10 "/>
    <x v="5"/>
  </r>
  <r>
    <n v="3060684223"/>
    <x v="6"/>
    <s v="Hello 10 "/>
    <x v="10"/>
  </r>
  <r>
    <n v="3060723960"/>
    <x v="6"/>
    <s v="Hello 10 "/>
    <x v="13"/>
  </r>
  <r>
    <n v="3060745024"/>
    <x v="6"/>
    <s v="Hello 10 "/>
    <x v="0"/>
  </r>
  <r>
    <n v="3060845503"/>
    <x v="6"/>
    <s v="Hello 10 "/>
    <x v="16"/>
  </r>
  <r>
    <n v="3060875858"/>
    <x v="6"/>
    <s v="Hello 10 "/>
    <x v="6"/>
  </r>
  <r>
    <n v="3060891874"/>
    <x v="6"/>
    <s v="Hello 10 "/>
    <x v="14"/>
  </r>
  <r>
    <n v="3060944481"/>
    <x v="6"/>
    <s v="Hello 10 "/>
    <x v="8"/>
  </r>
  <r>
    <n v="3061030290"/>
    <x v="6"/>
    <s v="Hello 10 "/>
    <x v="12"/>
  </r>
  <r>
    <n v="3061101734"/>
    <x v="6"/>
    <s v="Hello 10 "/>
    <x v="1"/>
  </r>
  <r>
    <n v="3061150129"/>
    <x v="6"/>
    <s v="Hello 10 "/>
    <x v="3"/>
  </r>
  <r>
    <n v="3061205744"/>
    <x v="6"/>
    <s v="Hello 10 "/>
    <x v="4"/>
  </r>
  <r>
    <n v="3061286927"/>
    <x v="6"/>
    <s v="Hello 10 "/>
    <x v="15"/>
  </r>
  <r>
    <n v="3061322998"/>
    <x v="6"/>
    <s v="Hello 10 "/>
    <x v="9"/>
  </r>
  <r>
    <n v="3061373327"/>
    <x v="6"/>
    <s v="Hello 10 "/>
    <x v="11"/>
  </r>
  <r>
    <n v="3061509986"/>
    <x v="6"/>
    <s v="Hello 10 "/>
    <x v="2"/>
  </r>
  <r>
    <n v="3360667448"/>
    <x v="6"/>
    <s v="Hello 11 "/>
    <x v="0"/>
  </r>
  <r>
    <n v="3360695640"/>
    <x v="6"/>
    <s v="Hello 11 "/>
    <x v="13"/>
  </r>
  <r>
    <n v="3360794277"/>
    <x v="6"/>
    <s v="Hello 11 "/>
    <x v="1"/>
  </r>
  <r>
    <n v="3360844915"/>
    <x v="6"/>
    <s v="Hello 11 "/>
    <x v="6"/>
  </r>
  <r>
    <n v="3360866320"/>
    <x v="6"/>
    <s v="Hello 11 "/>
    <x v="10"/>
  </r>
  <r>
    <n v="3360915321"/>
    <x v="6"/>
    <s v="Hello 11 "/>
    <x v="8"/>
  </r>
  <r>
    <n v="3360974696"/>
    <x v="6"/>
    <s v="Hello 11 "/>
    <x v="15"/>
  </r>
  <r>
    <n v="3360991605"/>
    <x v="6"/>
    <s v="Hello 11 "/>
    <x v="12"/>
  </r>
  <r>
    <n v="3361041241"/>
    <x v="6"/>
    <s v="Hello 11 "/>
    <x v="5"/>
  </r>
  <r>
    <n v="3361056773"/>
    <x v="6"/>
    <s v="Hello 11 "/>
    <x v="16"/>
  </r>
  <r>
    <n v="3361101995"/>
    <x v="6"/>
    <s v="Hello 11 "/>
    <x v="3"/>
  </r>
  <r>
    <n v="3361151594"/>
    <x v="6"/>
    <s v="Hello 11 "/>
    <x v="7"/>
  </r>
  <r>
    <n v="3361166246"/>
    <x v="6"/>
    <s v="Hello 11 "/>
    <x v="9"/>
  </r>
  <r>
    <n v="3361405952"/>
    <x v="6"/>
    <s v="Hello 11 "/>
    <x v="4"/>
  </r>
  <r>
    <n v="3361478141"/>
    <x v="6"/>
    <s v="Hello 11 "/>
    <x v="14"/>
  </r>
  <r>
    <n v="3361538060"/>
    <x v="6"/>
    <s v="Hello 11 "/>
    <x v="2"/>
  </r>
  <r>
    <n v="3361584510"/>
    <x v="6"/>
    <s v="Hello 11 "/>
    <x v="11"/>
  </r>
  <r>
    <n v="3660539206"/>
    <x v="6"/>
    <s v="Hello 12 "/>
    <x v="5"/>
  </r>
  <r>
    <n v="3660638501"/>
    <x v="6"/>
    <s v="Hello 12 "/>
    <x v="0"/>
  </r>
  <r>
    <n v="3660648302"/>
    <x v="6"/>
    <s v="Hello 12 "/>
    <x v="13"/>
  </r>
  <r>
    <n v="3660712233"/>
    <x v="6"/>
    <s v="Hello 12 "/>
    <x v="10"/>
  </r>
  <r>
    <n v="3660759012"/>
    <x v="6"/>
    <s v="Hello 12 "/>
    <x v="16"/>
  </r>
  <r>
    <n v="3660825863"/>
    <x v="6"/>
    <s v="Hello 12 "/>
    <x v="6"/>
  </r>
  <r>
    <n v="3660866791"/>
    <x v="6"/>
    <s v="Hello 12 "/>
    <x v="8"/>
  </r>
  <r>
    <n v="3660890216"/>
    <x v="6"/>
    <s v="Hello 12 "/>
    <x v="1"/>
  </r>
  <r>
    <n v="3660928509"/>
    <x v="6"/>
    <s v="Hello 12 "/>
    <x v="3"/>
  </r>
  <r>
    <n v="3660945550"/>
    <x v="6"/>
    <s v="Hello 12 "/>
    <x v="15"/>
  </r>
  <r>
    <n v="3661122681"/>
    <x v="6"/>
    <s v="Hello 12 "/>
    <x v="7"/>
  </r>
  <r>
    <n v="3661199115"/>
    <x v="6"/>
    <s v="Hello 12 "/>
    <x v="14"/>
  </r>
  <r>
    <n v="3661262257"/>
    <x v="6"/>
    <s v="Hello 12 "/>
    <x v="9"/>
  </r>
  <r>
    <n v="3661286099"/>
    <x v="6"/>
    <s v="Hello 12 "/>
    <x v="11"/>
  </r>
  <r>
    <n v="3661307010"/>
    <x v="6"/>
    <s v="Hello 12 "/>
    <x v="4"/>
  </r>
  <r>
    <n v="3661318084"/>
    <x v="6"/>
    <s v="Hello 12 "/>
    <x v="12"/>
  </r>
  <r>
    <n v="3661508999"/>
    <x v="6"/>
    <s v="Hello 12 "/>
    <x v="2"/>
  </r>
  <r>
    <n v="3960715155"/>
    <x v="6"/>
    <s v="Hello 13 "/>
    <x v="0"/>
  </r>
  <r>
    <n v="3960750396"/>
    <x v="6"/>
    <s v="Hello 13 "/>
    <x v="5"/>
  </r>
  <r>
    <n v="3960787310"/>
    <x v="6"/>
    <s v="Hello 13 "/>
    <x v="6"/>
  </r>
  <r>
    <n v="3960798525"/>
    <x v="6"/>
    <s v="Hello 13 "/>
    <x v="10"/>
  </r>
  <r>
    <n v="3960831019"/>
    <x v="6"/>
    <s v="Hello 13 "/>
    <x v="8"/>
  </r>
  <r>
    <n v="3960841943"/>
    <x v="6"/>
    <s v="Hello 13 "/>
    <x v="1"/>
  </r>
  <r>
    <n v="3960889691"/>
    <x v="6"/>
    <s v="Hello 13 "/>
    <x v="3"/>
  </r>
  <r>
    <n v="3960970258"/>
    <x v="6"/>
    <s v="Hello 13 "/>
    <x v="16"/>
  </r>
  <r>
    <n v="3961022372"/>
    <x v="6"/>
    <s v="Hello 13 "/>
    <x v="15"/>
  </r>
  <r>
    <n v="3961038983"/>
    <x v="6"/>
    <s v="Hello 13 "/>
    <x v="12"/>
  </r>
  <r>
    <n v="3961097978"/>
    <x v="6"/>
    <s v="Hello 13 "/>
    <x v="4"/>
  </r>
  <r>
    <n v="3961140932"/>
    <x v="6"/>
    <s v="Hello 13 "/>
    <x v="14"/>
  </r>
  <r>
    <n v="3961199319"/>
    <x v="6"/>
    <s v="Hello 13 "/>
    <x v="7"/>
  </r>
  <r>
    <n v="3961335478"/>
    <x v="6"/>
    <s v="Hello 13 "/>
    <x v="2"/>
  </r>
  <r>
    <n v="3961349696"/>
    <x v="6"/>
    <s v="Hello 13 "/>
    <x v="13"/>
  </r>
  <r>
    <n v="3961362571"/>
    <x v="6"/>
    <s v="Hello 13 "/>
    <x v="11"/>
  </r>
  <r>
    <n v="3961588778"/>
    <x v="6"/>
    <s v="Hello 13 "/>
    <x v="9"/>
  </r>
  <r>
    <n v="4260481147"/>
    <x v="6"/>
    <s v="Hello 14 "/>
    <x v="5"/>
  </r>
  <r>
    <n v="4260644385"/>
    <x v="6"/>
    <s v="Hello 14 "/>
    <x v="10"/>
  </r>
  <r>
    <n v="4260670258"/>
    <x v="6"/>
    <s v="Hello 14 "/>
    <x v="0"/>
  </r>
  <r>
    <n v="4260695520"/>
    <x v="6"/>
    <s v="Hello 14 "/>
    <x v="13"/>
  </r>
  <r>
    <n v="4260793339"/>
    <x v="6"/>
    <s v="Hello 14 "/>
    <x v="1"/>
  </r>
  <r>
    <n v="4260816311"/>
    <x v="6"/>
    <s v="Hello 14 "/>
    <x v="16"/>
  </r>
  <r>
    <n v="4260851123"/>
    <x v="6"/>
    <s v="Hello 14 "/>
    <x v="3"/>
  </r>
  <r>
    <n v="4261009876"/>
    <x v="6"/>
    <s v="Hello 14 "/>
    <x v="12"/>
  </r>
  <r>
    <n v="4261132851"/>
    <x v="6"/>
    <s v="Hello 14 "/>
    <x v="6"/>
  </r>
  <r>
    <n v="4261161731"/>
    <x v="6"/>
    <s v="Hello 14 "/>
    <x v="14"/>
  </r>
  <r>
    <n v="4261179624"/>
    <x v="6"/>
    <s v="Hello 14 "/>
    <x v="7"/>
  </r>
  <r>
    <n v="4261193925"/>
    <x v="6"/>
    <s v="Hello 14 "/>
    <x v="4"/>
  </r>
  <r>
    <n v="4261224081"/>
    <x v="6"/>
    <s v="Hello 14 "/>
    <x v="15"/>
  </r>
  <r>
    <n v="4261414432"/>
    <x v="6"/>
    <s v="Hello 14 "/>
    <x v="8"/>
  </r>
  <r>
    <n v="4261434647"/>
    <x v="6"/>
    <s v="Hello 14 "/>
    <x v="9"/>
  </r>
  <r>
    <n v="4261537182"/>
    <x v="6"/>
    <s v="Hello 14 "/>
    <x v="2"/>
  </r>
  <r>
    <n v="4261583503"/>
    <x v="6"/>
    <s v="Hello 14 "/>
    <x v="11"/>
  </r>
  <r>
    <n v="4560721017"/>
    <x v="6"/>
    <s v="Hello 15 "/>
    <x v="10"/>
  </r>
  <r>
    <n v="4560764360"/>
    <x v="6"/>
    <s v="Hello 15 "/>
    <x v="1"/>
  </r>
  <r>
    <n v="4560802549"/>
    <x v="6"/>
    <s v="Hello 15 "/>
    <x v="3"/>
  </r>
  <r>
    <n v="4560838442"/>
    <x v="6"/>
    <s v="Hello 15 "/>
    <x v="5"/>
  </r>
  <r>
    <n v="4560853732"/>
    <x v="6"/>
    <s v="Hello 15 "/>
    <x v="6"/>
  </r>
  <r>
    <n v="4560866021"/>
    <x v="6"/>
    <s v="Hello 15 "/>
    <x v="8"/>
  </r>
  <r>
    <n v="4560944988"/>
    <x v="6"/>
    <s v="Hello 15 "/>
    <x v="15"/>
  </r>
  <r>
    <n v="4560971125"/>
    <x v="6"/>
    <s v="Hello 15 "/>
    <x v="12"/>
  </r>
  <r>
    <n v="4561022091"/>
    <x v="6"/>
    <s v="Hello 15 "/>
    <x v="13"/>
  </r>
  <r>
    <n v="4561092653"/>
    <x v="6"/>
    <s v="Hello 15 "/>
    <x v="14"/>
  </r>
  <r>
    <n v="4561121741"/>
    <x v="6"/>
    <s v="Hello 15 "/>
    <x v="0"/>
  </r>
  <r>
    <n v="4561140801"/>
    <x v="6"/>
    <s v="Hello 15 "/>
    <x v="7"/>
  </r>
  <r>
    <n v="4561155252"/>
    <x v="6"/>
    <s v="Hello 15 "/>
    <x v="4"/>
  </r>
  <r>
    <n v="4561206048"/>
    <x v="6"/>
    <s v="Hello 15 "/>
    <x v="9"/>
  </r>
  <r>
    <n v="4561258189"/>
    <x v="6"/>
    <s v="Hello 15 "/>
    <x v="2"/>
  </r>
  <r>
    <n v="4561553794"/>
    <x v="6"/>
    <s v="Hello 15 "/>
    <x v="16"/>
  </r>
  <r>
    <n v="4860717704"/>
    <x v="6"/>
    <s v="Hello 16 "/>
    <x v="0"/>
  </r>
  <r>
    <n v="4860784396"/>
    <x v="6"/>
    <s v="Hello 16 "/>
    <x v="16"/>
  </r>
  <r>
    <n v="4860944642"/>
    <x v="6"/>
    <s v="Hello 16 "/>
    <x v="14"/>
  </r>
  <r>
    <n v="4861011893"/>
    <x v="6"/>
    <s v="Hello 16 "/>
    <x v="15"/>
  </r>
  <r>
    <n v="4861048374"/>
    <x v="6"/>
    <s v="Hello 16 "/>
    <x v="5"/>
  </r>
  <r>
    <n v="4861058516"/>
    <x v="6"/>
    <s v="Hello 16 "/>
    <x v="10"/>
  </r>
  <r>
    <n v="4861223823"/>
    <x v="6"/>
    <s v="Hello 16 "/>
    <x v="13"/>
  </r>
  <r>
    <n v="4861423957"/>
    <x v="6"/>
    <s v="Hello 16 "/>
    <x v="9"/>
  </r>
  <r>
    <n v="4861436158"/>
    <x v="6"/>
    <s v="Hello 16 "/>
    <x v="12"/>
  </r>
  <r>
    <n v="4861589935"/>
    <x v="6"/>
    <s v="Hello 16 "/>
    <x v="11"/>
  </r>
  <r>
    <n v="4861986687"/>
    <x v="6"/>
    <s v="Hello 16 "/>
    <x v="7"/>
  </r>
  <r>
    <n v="4862068680"/>
    <x v="6"/>
    <s v="Hello 16 "/>
    <x v="4"/>
  </r>
  <r>
    <n v="4862076457"/>
    <x v="6"/>
    <s v="Hello 16 "/>
    <x v="3"/>
  </r>
  <r>
    <n v="4862426488"/>
    <x v="6"/>
    <s v="Hello 16 "/>
    <x v="1"/>
  </r>
  <r>
    <n v="4862440065"/>
    <x v="6"/>
    <s v="Hello 16 "/>
    <x v="6"/>
  </r>
  <r>
    <n v="4862791995"/>
    <x v="6"/>
    <s v="Hello 16 "/>
    <x v="2"/>
  </r>
  <r>
    <n v="5160538407"/>
    <x v="6"/>
    <s v="Hello 17 "/>
    <x v="5"/>
  </r>
  <r>
    <n v="5160684904"/>
    <x v="6"/>
    <s v="Hello 17 "/>
    <x v="13"/>
  </r>
  <r>
    <n v="5160723039"/>
    <x v="6"/>
    <s v="Hello 17 "/>
    <x v="10"/>
  </r>
  <r>
    <n v="5160786200"/>
    <x v="6"/>
    <s v="Hello 17 "/>
    <x v="6"/>
  </r>
  <r>
    <n v="5160804075"/>
    <x v="6"/>
    <s v="Hello 17 "/>
    <x v="0"/>
  </r>
  <r>
    <n v="5160840846"/>
    <x v="6"/>
    <s v="Hello 17 "/>
    <x v="1"/>
  </r>
  <r>
    <n v="5160879072"/>
    <x v="6"/>
    <s v="Hello 17 "/>
    <x v="3"/>
  </r>
  <r>
    <n v="5160924692"/>
    <x v="6"/>
    <s v="Hello 17 "/>
    <x v="8"/>
  </r>
  <r>
    <n v="5160963382"/>
    <x v="6"/>
    <s v="Hello 17 "/>
    <x v="15"/>
  </r>
  <r>
    <n v="5161057298"/>
    <x v="6"/>
    <s v="Hello 17 "/>
    <x v="12"/>
  </r>
  <r>
    <n v="5161136906"/>
    <x v="6"/>
    <s v="Hello 17 "/>
    <x v="14"/>
  </r>
  <r>
    <n v="5161178641"/>
    <x v="6"/>
    <s v="Hello 17 "/>
    <x v="7"/>
  </r>
  <r>
    <n v="5161214886"/>
    <x v="6"/>
    <s v="Hello 17 "/>
    <x v="9"/>
  </r>
  <r>
    <n v="5161344519"/>
    <x v="6"/>
    <s v="Hello 17 "/>
    <x v="2"/>
  </r>
  <r>
    <n v="5162995614"/>
    <x v="6"/>
    <s v="Hello 17 "/>
    <x v="16"/>
  </r>
  <r>
    <n v="5163184079"/>
    <x v="6"/>
    <s v="Hello 17 "/>
    <x v="4"/>
  </r>
  <r>
    <n v="5163533418"/>
    <x v="6"/>
    <s v="Hello 17 "/>
    <x v="11"/>
  </r>
  <r>
    <n v="5460587147"/>
    <x v="6"/>
    <s v="Hello 18 "/>
    <x v="5"/>
  </r>
  <r>
    <n v="5460637278"/>
    <x v="6"/>
    <s v="Hello 18 "/>
    <x v="13"/>
  </r>
  <r>
    <n v="5460649975"/>
    <x v="6"/>
    <s v="Hello 18 "/>
    <x v="0"/>
  </r>
  <r>
    <n v="5460702597"/>
    <x v="6"/>
    <s v="Hello 18 "/>
    <x v="10"/>
  </r>
  <r>
    <n v="5460944052"/>
    <x v="6"/>
    <s v="Hello 18 "/>
    <x v="15"/>
  </r>
  <r>
    <n v="5461001812"/>
    <x v="6"/>
    <s v="Hello 18 "/>
    <x v="6"/>
  </r>
  <r>
    <n v="5461028413"/>
    <x v="6"/>
    <s v="Hello 18 "/>
    <x v="12"/>
  </r>
  <r>
    <n v="5461097993"/>
    <x v="6"/>
    <s v="Hello 18 "/>
    <x v="14"/>
  </r>
  <r>
    <n v="5461112228"/>
    <x v="6"/>
    <s v="Hello 18 "/>
    <x v="3"/>
  </r>
  <r>
    <n v="5461144669"/>
    <x v="6"/>
    <s v="Hello 18 "/>
    <x v="8"/>
  </r>
  <r>
    <n v="5461437547"/>
    <x v="6"/>
    <s v="Hello 18 "/>
    <x v="1"/>
  </r>
  <r>
    <n v="5461567049"/>
    <x v="6"/>
    <s v="Hello 18 "/>
    <x v="9"/>
  </r>
  <r>
    <n v="5461581409"/>
    <x v="6"/>
    <s v="Hello 18 "/>
    <x v="7"/>
  </r>
  <r>
    <n v="5461683138"/>
    <x v="6"/>
    <s v="Hello 18 "/>
    <x v="2"/>
  </r>
  <r>
    <n v="5462832006"/>
    <x v="6"/>
    <s v="Hello 18 "/>
    <x v="16"/>
  </r>
  <r>
    <n v="5463366251"/>
    <x v="6"/>
    <s v="Hello 18 "/>
    <x v="4"/>
  </r>
  <r>
    <n v="5463549954"/>
    <x v="6"/>
    <s v="Hello 18 "/>
    <x v="11"/>
  </r>
  <r>
    <n v="5760490082"/>
    <x v="6"/>
    <s v="Hello 19 "/>
    <x v="5"/>
  </r>
  <r>
    <n v="5760624950"/>
    <x v="6"/>
    <s v="Hello 19 "/>
    <x v="10"/>
  </r>
  <r>
    <n v="5760740106"/>
    <x v="6"/>
    <s v="Hello 19 "/>
    <x v="13"/>
  </r>
  <r>
    <n v="5760773729"/>
    <x v="6"/>
    <s v="Hello 19 "/>
    <x v="1"/>
  </r>
  <r>
    <n v="5760855410"/>
    <x v="6"/>
    <s v="Hello 19 "/>
    <x v="6"/>
  </r>
  <r>
    <n v="5760996369"/>
    <x v="6"/>
    <s v="Hello 19 "/>
    <x v="12"/>
  </r>
  <r>
    <n v="5761070843"/>
    <x v="6"/>
    <s v="Hello 19 "/>
    <x v="3"/>
  </r>
  <r>
    <n v="5761130164"/>
    <x v="6"/>
    <s v="Hello 19 "/>
    <x v="7"/>
  </r>
  <r>
    <n v="5761215048"/>
    <x v="6"/>
    <s v="Hello 19 "/>
    <x v="0"/>
  </r>
  <r>
    <n v="5761299667"/>
    <x v="6"/>
    <s v="Hello 19 "/>
    <x v="2"/>
  </r>
  <r>
    <n v="5761345953"/>
    <x v="6"/>
    <s v="Hello 19 "/>
    <x v="9"/>
  </r>
  <r>
    <n v="5761826551"/>
    <x v="6"/>
    <s v="Hello 19 "/>
    <x v="15"/>
  </r>
  <r>
    <n v="5761834537"/>
    <x v="6"/>
    <s v="Hello 19 "/>
    <x v="8"/>
  </r>
  <r>
    <n v="5761934272"/>
    <x v="6"/>
    <s v="Hello 19 "/>
    <x v="14"/>
  </r>
  <r>
    <n v="5763441769"/>
    <x v="6"/>
    <s v="Hello 19 "/>
    <x v="11"/>
  </r>
  <r>
    <n v="5763562483"/>
    <x v="6"/>
    <s v="Hello 19 "/>
    <x v="16"/>
  </r>
  <r>
    <n v="5763942816"/>
    <x v="6"/>
    <s v="Hello 19 "/>
    <x v="4"/>
  </r>
  <r>
    <n v="6060672361"/>
    <x v="6"/>
    <s v="Hello 20 "/>
    <x v="5"/>
  </r>
  <r>
    <n v="6060682484"/>
    <x v="6"/>
    <s v="Hello 20 "/>
    <x v="10"/>
  </r>
  <r>
    <n v="6060713758"/>
    <x v="6"/>
    <s v="Hello 20 "/>
    <x v="13"/>
  </r>
  <r>
    <n v="6060787884"/>
    <x v="6"/>
    <s v="Hello 20 "/>
    <x v="0"/>
  </r>
  <r>
    <n v="6060843199"/>
    <x v="6"/>
    <s v="Hello 20 "/>
    <x v="6"/>
  </r>
  <r>
    <n v="6061100394"/>
    <x v="6"/>
    <s v="Hello 20 "/>
    <x v="1"/>
  </r>
  <r>
    <n v="6061112098"/>
    <x v="6"/>
    <s v="Hello 20 "/>
    <x v="7"/>
  </r>
  <r>
    <n v="6061270523"/>
    <x v="6"/>
    <s v="Hello 20 "/>
    <x v="15"/>
  </r>
  <r>
    <n v="6061354829"/>
    <x v="6"/>
    <s v="Hello 20 "/>
    <x v="9"/>
  </r>
  <r>
    <n v="6061366359"/>
    <x v="6"/>
    <s v="Hello 20 "/>
    <x v="3"/>
  </r>
  <r>
    <n v="6061393455"/>
    <x v="6"/>
    <s v="Hello 20 "/>
    <x v="2"/>
  </r>
  <r>
    <n v="6061442069"/>
    <x v="6"/>
    <s v="Hello 20 "/>
    <x v="8"/>
  </r>
  <r>
    <n v="6061903163"/>
    <x v="6"/>
    <s v="Hello 20 "/>
    <x v="14"/>
  </r>
  <r>
    <n v="6062773868"/>
    <x v="6"/>
    <s v="Hello 20 "/>
    <x v="16"/>
  </r>
  <r>
    <n v="6063288633"/>
    <x v="6"/>
    <s v="Hello 20 "/>
    <x v="4"/>
  </r>
  <r>
    <n v="6360441626"/>
    <x v="6"/>
    <s v="Hello 21 "/>
    <x v="5"/>
  </r>
  <r>
    <n v="6360718786"/>
    <x v="6"/>
    <s v="Hello 21 "/>
    <x v="13"/>
  </r>
  <r>
    <n v="6360792200"/>
    <x v="6"/>
    <s v="Hello 21 "/>
    <x v="1"/>
  </r>
  <r>
    <n v="6360823857"/>
    <x v="6"/>
    <s v="Hello 21 "/>
    <x v="6"/>
  </r>
  <r>
    <n v="6360853769"/>
    <x v="6"/>
    <s v="Hello 21 "/>
    <x v="10"/>
  </r>
  <r>
    <n v="6360895730"/>
    <x v="6"/>
    <s v="Hello 21 "/>
    <x v="14"/>
  </r>
  <r>
    <n v="6361034256"/>
    <x v="6"/>
    <s v="Hello 21 "/>
    <x v="12"/>
  </r>
  <r>
    <n v="6361072012"/>
    <x v="6"/>
    <s v="Hello 21 "/>
    <x v="7"/>
  </r>
  <r>
    <n v="6361084163"/>
    <x v="6"/>
    <s v="Hello 21 "/>
    <x v="8"/>
  </r>
  <r>
    <n v="6361147380"/>
    <x v="6"/>
    <s v="Hello 21 "/>
    <x v="3"/>
  </r>
  <r>
    <n v="6361324464"/>
    <x v="6"/>
    <s v="Hello 21 "/>
    <x v="15"/>
  </r>
  <r>
    <n v="6361357006"/>
    <x v="6"/>
    <s v="Hello 21 "/>
    <x v="2"/>
  </r>
  <r>
    <n v="6361431161"/>
    <x v="6"/>
    <s v="Hello 21 "/>
    <x v="9"/>
  </r>
  <r>
    <n v="6361533358"/>
    <x v="6"/>
    <s v="Hello 21 "/>
    <x v="0"/>
  </r>
  <r>
    <n v="6362939538"/>
    <x v="6"/>
    <s v="Hello 21 "/>
    <x v="16"/>
  </r>
  <r>
    <n v="6363334130"/>
    <x v="6"/>
    <s v="Hello 21 "/>
    <x v="11"/>
  </r>
  <r>
    <n v="6363648636"/>
    <x v="6"/>
    <s v="Hello 21 "/>
    <x v="4"/>
  </r>
  <r>
    <n v="6660661033"/>
    <x v="6"/>
    <s v="Hello 22 "/>
    <x v="10"/>
  </r>
  <r>
    <n v="6660679156"/>
    <x v="6"/>
    <s v="Hello 22 "/>
    <x v="5"/>
  </r>
  <r>
    <n v="6660726674"/>
    <x v="6"/>
    <s v="Hello 22 "/>
    <x v="0"/>
  </r>
  <r>
    <n v="6660811460"/>
    <x v="6"/>
    <s v="Hello 22 "/>
    <x v="6"/>
  </r>
  <r>
    <n v="6660849424"/>
    <x v="6"/>
    <s v="Hello 22 "/>
    <x v="1"/>
  </r>
  <r>
    <n v="6660868319"/>
    <x v="6"/>
    <s v="Hello 22 "/>
    <x v="3"/>
  </r>
  <r>
    <n v="6660915295"/>
    <x v="6"/>
    <s v="Hello 22 "/>
    <x v="13"/>
  </r>
  <r>
    <n v="6660962516"/>
    <x v="6"/>
    <s v="Hello 22 "/>
    <x v="14"/>
  </r>
  <r>
    <n v="6660972083"/>
    <x v="6"/>
    <s v="Hello 22 "/>
    <x v="15"/>
  </r>
  <r>
    <n v="6661044695"/>
    <x v="6"/>
    <s v="Hello 22 "/>
    <x v="8"/>
  </r>
  <r>
    <n v="6661052792"/>
    <x v="6"/>
    <s v="Hello 22 "/>
    <x v="12"/>
  </r>
  <r>
    <n v="6661293151"/>
    <x v="6"/>
    <s v="Hello 22 "/>
    <x v="7"/>
  </r>
  <r>
    <n v="6661332740"/>
    <x v="6"/>
    <s v="Hello 22 "/>
    <x v="9"/>
  </r>
  <r>
    <n v="6661580911"/>
    <x v="6"/>
    <s v="Hello 22 "/>
    <x v="2"/>
  </r>
  <r>
    <n v="6662840790"/>
    <x v="6"/>
    <s v="Hello 22 "/>
    <x v="16"/>
  </r>
  <r>
    <n v="6663105539"/>
    <x v="6"/>
    <s v="Hello 22 "/>
    <x v="4"/>
  </r>
  <r>
    <n v="6663304961"/>
    <x v="6"/>
    <s v="Hello 22 "/>
    <x v="11"/>
  </r>
  <r>
    <n v="6960527805"/>
    <x v="6"/>
    <s v="Hello 23 "/>
    <x v="5"/>
  </r>
  <r>
    <n v="6960631825"/>
    <x v="6"/>
    <s v="Hello 23 "/>
    <x v="10"/>
  </r>
  <r>
    <n v="6960687862"/>
    <x v="6"/>
    <s v="Hello 23 "/>
    <x v="0"/>
  </r>
  <r>
    <n v="6960772624"/>
    <x v="6"/>
    <s v="Hello 23 "/>
    <x v="6"/>
  </r>
  <r>
    <n v="6960791531"/>
    <x v="6"/>
    <s v="Hello 23 "/>
    <x v="1"/>
  </r>
  <r>
    <n v="6960830978"/>
    <x v="6"/>
    <s v="Hello 23 "/>
    <x v="3"/>
  </r>
  <r>
    <n v="6960943069"/>
    <x v="6"/>
    <s v="Hello 23 "/>
    <x v="15"/>
  </r>
  <r>
    <n v="6960976988"/>
    <x v="6"/>
    <s v="Hello 23 "/>
    <x v="14"/>
  </r>
  <r>
    <n v="6961014630"/>
    <x v="6"/>
    <s v="Hello 23 "/>
    <x v="12"/>
  </r>
  <r>
    <n v="6961091342"/>
    <x v="6"/>
    <s v="Hello 23 "/>
    <x v="7"/>
  </r>
  <r>
    <n v="6961136188"/>
    <x v="6"/>
    <s v="Hello 23 "/>
    <x v="13"/>
  </r>
  <r>
    <n v="6961172216"/>
    <x v="6"/>
    <s v="Hello 23 "/>
    <x v="9"/>
  </r>
  <r>
    <n v="6961387429"/>
    <x v="6"/>
    <s v="Hello 23 "/>
    <x v="8"/>
  </r>
  <r>
    <n v="6961429303"/>
    <x v="6"/>
    <s v="Hello 23 "/>
    <x v="2"/>
  </r>
  <r>
    <n v="6962811723"/>
    <x v="6"/>
    <s v="Hello 23 "/>
    <x v="16"/>
  </r>
  <r>
    <n v="6963086062"/>
    <x v="6"/>
    <s v="Hello 23 "/>
    <x v="4"/>
  </r>
  <r>
    <n v="6964124387"/>
    <x v="6"/>
    <s v="Hello 23 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6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2:G10" firstHeaderRow="1" firstDataRow="1" firstDataCol="1"/>
  <pivotFields count="4">
    <pivotField showAll="0"/>
    <pivotField axis="axisRow" showAll="0">
      <items count="8">
        <item sd="0" x="0"/>
        <item sd="0" x="1"/>
        <item sd="0" x="5"/>
        <item sd="0" x="6"/>
        <item sd="0" x="3"/>
        <item sd="0" x="4"/>
        <item sd="0" x="2"/>
        <item t="default"/>
      </items>
    </pivotField>
    <pivotField dataField="1" showAll="0"/>
    <pivotField axis="axisRow" showAll="0">
      <items count="18">
        <item x="6"/>
        <item x="13"/>
        <item x="11"/>
        <item x="16"/>
        <item x="4"/>
        <item x="0"/>
        <item x="1"/>
        <item x="5"/>
        <item x="7"/>
        <item x="15"/>
        <item x="10"/>
        <item x="12"/>
        <item x="2"/>
        <item x="3"/>
        <item x="8"/>
        <item x="14"/>
        <item x="9"/>
        <item t="default"/>
      </items>
    </pivotField>
  </pivotFields>
  <rowFields count="2">
    <field x="1"/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Dat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186"/>
  <sheetViews>
    <sheetView topLeftCell="A3120" workbookViewId="0">
      <selection activeCell="A5" sqref="A5:C3186"/>
    </sheetView>
  </sheetViews>
  <sheetFormatPr baseColWidth="10" defaultRowHeight="14.4" x14ac:dyDescent="0.55000000000000004"/>
  <sheetData>
    <row r="1" spans="1:3" x14ac:dyDescent="0.55000000000000004">
      <c r="A1" t="s">
        <v>1187</v>
      </c>
      <c r="B1" t="s">
        <v>1188</v>
      </c>
      <c r="C1" t="s">
        <v>1189</v>
      </c>
    </row>
    <row r="2" spans="1:3" hidden="1" x14ac:dyDescent="0.55000000000000004">
      <c r="A2">
        <v>300353057</v>
      </c>
      <c r="B2">
        <v>34</v>
      </c>
      <c r="C2" t="s">
        <v>0</v>
      </c>
    </row>
    <row r="3" spans="1:3" hidden="1" x14ac:dyDescent="0.55000000000000004">
      <c r="A3">
        <v>300357605</v>
      </c>
      <c r="B3">
        <v>24</v>
      </c>
      <c r="C3" t="s">
        <v>1</v>
      </c>
    </row>
    <row r="4" spans="1:3" hidden="1" x14ac:dyDescent="0.55000000000000004">
      <c r="A4">
        <v>300386099</v>
      </c>
      <c r="B4">
        <v>34</v>
      </c>
      <c r="C4" t="s">
        <v>2</v>
      </c>
    </row>
    <row r="5" spans="1:3" x14ac:dyDescent="0.55000000000000004">
      <c r="A5">
        <v>300391012</v>
      </c>
      <c r="B5">
        <v>8</v>
      </c>
      <c r="C5" t="s">
        <v>0</v>
      </c>
    </row>
    <row r="6" spans="1:3" x14ac:dyDescent="0.55000000000000004">
      <c r="A6">
        <v>300424171</v>
      </c>
      <c r="B6">
        <v>8</v>
      </c>
      <c r="C6" t="s">
        <v>3</v>
      </c>
    </row>
    <row r="7" spans="1:3" hidden="1" x14ac:dyDescent="0.55000000000000004">
      <c r="A7">
        <v>300467676</v>
      </c>
      <c r="B7">
        <v>28</v>
      </c>
      <c r="C7" t="s">
        <v>0</v>
      </c>
    </row>
    <row r="8" spans="1:3" hidden="1" x14ac:dyDescent="0.55000000000000004">
      <c r="A8">
        <v>300500726</v>
      </c>
      <c r="B8">
        <v>28</v>
      </c>
      <c r="C8" t="s">
        <v>4</v>
      </c>
    </row>
    <row r="9" spans="1:3" x14ac:dyDescent="0.55000000000000004">
      <c r="A9">
        <v>300508632</v>
      </c>
      <c r="B9">
        <v>11</v>
      </c>
      <c r="C9" t="s">
        <v>0</v>
      </c>
    </row>
    <row r="10" spans="1:3" hidden="1" x14ac:dyDescent="0.55000000000000004">
      <c r="A10">
        <v>300529634</v>
      </c>
      <c r="B10">
        <v>31</v>
      </c>
      <c r="C10" t="s">
        <v>0</v>
      </c>
    </row>
    <row r="11" spans="1:3" x14ac:dyDescent="0.55000000000000004">
      <c r="A11">
        <v>300541730</v>
      </c>
      <c r="B11">
        <v>11</v>
      </c>
      <c r="C11" t="s">
        <v>5</v>
      </c>
    </row>
    <row r="12" spans="1:3" x14ac:dyDescent="0.55000000000000004">
      <c r="A12">
        <v>300554292</v>
      </c>
      <c r="B12">
        <v>2</v>
      </c>
      <c r="C12" t="s">
        <v>0</v>
      </c>
    </row>
    <row r="13" spans="1:3" hidden="1" x14ac:dyDescent="0.55000000000000004">
      <c r="A13">
        <v>300562679</v>
      </c>
      <c r="B13">
        <v>31</v>
      </c>
      <c r="C13" t="s">
        <v>6</v>
      </c>
    </row>
    <row r="14" spans="1:3" x14ac:dyDescent="0.55000000000000004">
      <c r="A14">
        <v>300568899</v>
      </c>
      <c r="B14">
        <v>6</v>
      </c>
      <c r="C14" t="s">
        <v>0</v>
      </c>
    </row>
    <row r="15" spans="1:3" hidden="1" x14ac:dyDescent="0.55000000000000004">
      <c r="A15">
        <v>300570095</v>
      </c>
      <c r="B15">
        <v>30</v>
      </c>
      <c r="C15" t="s">
        <v>0</v>
      </c>
    </row>
    <row r="16" spans="1:3" x14ac:dyDescent="0.55000000000000004">
      <c r="A16">
        <v>300587342</v>
      </c>
      <c r="B16">
        <v>2</v>
      </c>
      <c r="C16" t="s">
        <v>7</v>
      </c>
    </row>
    <row r="17" spans="1:3" x14ac:dyDescent="0.55000000000000004">
      <c r="A17">
        <v>300602094</v>
      </c>
      <c r="B17">
        <v>6</v>
      </c>
      <c r="C17" t="s">
        <v>8</v>
      </c>
    </row>
    <row r="18" spans="1:3" hidden="1" x14ac:dyDescent="0.55000000000000004">
      <c r="A18">
        <v>300603124</v>
      </c>
      <c r="B18">
        <v>30</v>
      </c>
      <c r="C18" t="s">
        <v>9</v>
      </c>
    </row>
    <row r="19" spans="1:3" hidden="1" x14ac:dyDescent="0.55000000000000004">
      <c r="A19">
        <v>300649083</v>
      </c>
      <c r="B19">
        <v>18</v>
      </c>
      <c r="C19" t="s">
        <v>1</v>
      </c>
    </row>
    <row r="20" spans="1:3" x14ac:dyDescent="0.55000000000000004">
      <c r="A20">
        <v>300666458</v>
      </c>
      <c r="B20">
        <v>4</v>
      </c>
      <c r="C20" t="s">
        <v>0</v>
      </c>
    </row>
    <row r="21" spans="1:3" hidden="1" x14ac:dyDescent="0.55000000000000004">
      <c r="A21">
        <v>300681312</v>
      </c>
      <c r="B21">
        <v>33</v>
      </c>
      <c r="C21" t="s">
        <v>0</v>
      </c>
    </row>
    <row r="22" spans="1:3" x14ac:dyDescent="0.55000000000000004">
      <c r="A22">
        <v>300699473</v>
      </c>
      <c r="B22">
        <v>4</v>
      </c>
      <c r="C22" t="s">
        <v>10</v>
      </c>
    </row>
    <row r="23" spans="1:3" x14ac:dyDescent="0.55000000000000004">
      <c r="A23">
        <v>300700439</v>
      </c>
      <c r="B23">
        <v>1</v>
      </c>
      <c r="C23" t="s">
        <v>0</v>
      </c>
    </row>
    <row r="24" spans="1:3" hidden="1" x14ac:dyDescent="0.55000000000000004">
      <c r="A24">
        <v>300711619</v>
      </c>
      <c r="B24">
        <v>27</v>
      </c>
      <c r="C24" t="s">
        <v>0</v>
      </c>
    </row>
    <row r="25" spans="1:3" hidden="1" x14ac:dyDescent="0.55000000000000004">
      <c r="A25">
        <v>300714359</v>
      </c>
      <c r="B25">
        <v>33</v>
      </c>
      <c r="C25" t="s">
        <v>11</v>
      </c>
    </row>
    <row r="26" spans="1:3" x14ac:dyDescent="0.55000000000000004">
      <c r="A26">
        <v>300719942</v>
      </c>
      <c r="B26">
        <v>7</v>
      </c>
      <c r="C26" t="s">
        <v>0</v>
      </c>
    </row>
    <row r="27" spans="1:3" x14ac:dyDescent="0.55000000000000004">
      <c r="A27">
        <v>300733659</v>
      </c>
      <c r="B27">
        <v>1</v>
      </c>
      <c r="C27" t="s">
        <v>12</v>
      </c>
    </row>
    <row r="28" spans="1:3" hidden="1" x14ac:dyDescent="0.55000000000000004">
      <c r="A28">
        <v>300744684</v>
      </c>
      <c r="B28">
        <v>27</v>
      </c>
      <c r="C28" t="s">
        <v>13</v>
      </c>
    </row>
    <row r="29" spans="1:3" x14ac:dyDescent="0.55000000000000004">
      <c r="A29">
        <v>300753004</v>
      </c>
      <c r="B29">
        <v>7</v>
      </c>
      <c r="C29" t="s">
        <v>14</v>
      </c>
    </row>
    <row r="30" spans="1:3" x14ac:dyDescent="0.55000000000000004">
      <c r="A30">
        <v>300768340</v>
      </c>
      <c r="B30">
        <v>14</v>
      </c>
      <c r="C30" t="s">
        <v>0</v>
      </c>
    </row>
    <row r="31" spans="1:3" hidden="1" x14ac:dyDescent="0.55000000000000004">
      <c r="A31">
        <v>300793477</v>
      </c>
      <c r="B31">
        <v>25</v>
      </c>
      <c r="C31" t="s">
        <v>0</v>
      </c>
    </row>
    <row r="32" spans="1:3" hidden="1" x14ac:dyDescent="0.55000000000000004">
      <c r="A32">
        <v>300795058</v>
      </c>
      <c r="B32">
        <v>20</v>
      </c>
      <c r="C32" t="s">
        <v>1</v>
      </c>
    </row>
    <row r="33" spans="1:3" x14ac:dyDescent="0.55000000000000004">
      <c r="A33">
        <v>300798998</v>
      </c>
      <c r="B33">
        <v>16</v>
      </c>
      <c r="C33" t="s">
        <v>0</v>
      </c>
    </row>
    <row r="34" spans="1:3" x14ac:dyDescent="0.55000000000000004">
      <c r="A34">
        <v>300801498</v>
      </c>
      <c r="B34">
        <v>14</v>
      </c>
      <c r="C34" t="s">
        <v>15</v>
      </c>
    </row>
    <row r="35" spans="1:3" hidden="1" x14ac:dyDescent="0.55000000000000004">
      <c r="A35">
        <v>300826527</v>
      </c>
      <c r="B35">
        <v>25</v>
      </c>
      <c r="C35" t="s">
        <v>16</v>
      </c>
    </row>
    <row r="36" spans="1:3" x14ac:dyDescent="0.55000000000000004">
      <c r="A36">
        <v>300832180</v>
      </c>
      <c r="B36">
        <v>16</v>
      </c>
      <c r="C36" t="s">
        <v>17</v>
      </c>
    </row>
    <row r="37" spans="1:3" x14ac:dyDescent="0.55000000000000004">
      <c r="A37">
        <v>300874723</v>
      </c>
      <c r="B37">
        <v>10</v>
      </c>
      <c r="C37" t="s">
        <v>0</v>
      </c>
    </row>
    <row r="38" spans="1:3" x14ac:dyDescent="0.55000000000000004">
      <c r="A38">
        <v>300907900</v>
      </c>
      <c r="B38">
        <v>10</v>
      </c>
      <c r="C38" t="s">
        <v>18</v>
      </c>
    </row>
    <row r="39" spans="1:3" x14ac:dyDescent="0.55000000000000004">
      <c r="A39">
        <v>300912435</v>
      </c>
      <c r="B39">
        <v>12</v>
      </c>
      <c r="C39" t="s">
        <v>0</v>
      </c>
    </row>
    <row r="40" spans="1:3" x14ac:dyDescent="0.55000000000000004">
      <c r="A40">
        <v>300919388</v>
      </c>
      <c r="B40">
        <v>15</v>
      </c>
      <c r="C40" t="s">
        <v>0</v>
      </c>
    </row>
    <row r="41" spans="1:3" x14ac:dyDescent="0.55000000000000004">
      <c r="A41">
        <v>300945450</v>
      </c>
      <c r="B41">
        <v>12</v>
      </c>
      <c r="C41" t="s">
        <v>19</v>
      </c>
    </row>
    <row r="42" spans="1:3" x14ac:dyDescent="0.55000000000000004">
      <c r="A42">
        <v>300952576</v>
      </c>
      <c r="B42">
        <v>15</v>
      </c>
      <c r="C42" t="s">
        <v>20</v>
      </c>
    </row>
    <row r="43" spans="1:3" hidden="1" x14ac:dyDescent="0.55000000000000004">
      <c r="A43">
        <v>300962951</v>
      </c>
      <c r="B43">
        <v>29</v>
      </c>
      <c r="C43" t="s">
        <v>0</v>
      </c>
    </row>
    <row r="44" spans="1:3" hidden="1" x14ac:dyDescent="0.55000000000000004">
      <c r="A44">
        <v>300985635</v>
      </c>
      <c r="B44">
        <v>22</v>
      </c>
      <c r="C44" t="s">
        <v>1</v>
      </c>
    </row>
    <row r="45" spans="1:3" hidden="1" x14ac:dyDescent="0.55000000000000004">
      <c r="A45">
        <v>300995989</v>
      </c>
      <c r="B45">
        <v>29</v>
      </c>
      <c r="C45" t="s">
        <v>21</v>
      </c>
    </row>
    <row r="46" spans="1:3" hidden="1" x14ac:dyDescent="0.55000000000000004">
      <c r="A46">
        <v>301016446</v>
      </c>
      <c r="B46">
        <v>26</v>
      </c>
      <c r="C46" t="s">
        <v>0</v>
      </c>
    </row>
    <row r="47" spans="1:3" x14ac:dyDescent="0.55000000000000004">
      <c r="A47">
        <v>301026720</v>
      </c>
      <c r="B47">
        <v>9</v>
      </c>
      <c r="C47" t="s">
        <v>0</v>
      </c>
    </row>
    <row r="48" spans="1:3" x14ac:dyDescent="0.55000000000000004">
      <c r="A48">
        <v>301033283</v>
      </c>
      <c r="B48">
        <v>5</v>
      </c>
      <c r="C48" t="s">
        <v>0</v>
      </c>
    </row>
    <row r="49" spans="1:3" hidden="1" x14ac:dyDescent="0.55000000000000004">
      <c r="A49">
        <v>301041636</v>
      </c>
      <c r="B49">
        <v>19</v>
      </c>
      <c r="C49" t="s">
        <v>1</v>
      </c>
    </row>
    <row r="50" spans="1:3" hidden="1" x14ac:dyDescent="0.55000000000000004">
      <c r="A50">
        <v>301049463</v>
      </c>
      <c r="B50">
        <v>26</v>
      </c>
      <c r="C50" t="s">
        <v>22</v>
      </c>
    </row>
    <row r="51" spans="1:3" x14ac:dyDescent="0.55000000000000004">
      <c r="A51">
        <v>301059909</v>
      </c>
      <c r="B51">
        <v>9</v>
      </c>
      <c r="C51" t="s">
        <v>23</v>
      </c>
    </row>
    <row r="52" spans="1:3" x14ac:dyDescent="0.55000000000000004">
      <c r="A52">
        <v>301066228</v>
      </c>
      <c r="B52">
        <v>5</v>
      </c>
      <c r="C52" t="s">
        <v>24</v>
      </c>
    </row>
    <row r="53" spans="1:3" x14ac:dyDescent="0.55000000000000004">
      <c r="A53">
        <v>301135033</v>
      </c>
      <c r="B53">
        <v>17</v>
      </c>
      <c r="C53" t="s">
        <v>0</v>
      </c>
    </row>
    <row r="54" spans="1:3" x14ac:dyDescent="0.55000000000000004">
      <c r="A54">
        <v>301168117</v>
      </c>
      <c r="B54">
        <v>17</v>
      </c>
      <c r="C54" t="s">
        <v>25</v>
      </c>
    </row>
    <row r="55" spans="1:3" x14ac:dyDescent="0.55000000000000004">
      <c r="A55">
        <v>301202044</v>
      </c>
      <c r="B55">
        <v>13</v>
      </c>
      <c r="C55" t="s">
        <v>0</v>
      </c>
    </row>
    <row r="56" spans="1:3" x14ac:dyDescent="0.55000000000000004">
      <c r="A56">
        <v>301217583</v>
      </c>
      <c r="B56">
        <v>3</v>
      </c>
      <c r="C56" t="s">
        <v>0</v>
      </c>
    </row>
    <row r="57" spans="1:3" hidden="1" x14ac:dyDescent="0.55000000000000004">
      <c r="A57">
        <v>301229248</v>
      </c>
      <c r="B57">
        <v>21</v>
      </c>
      <c r="C57" t="s">
        <v>1</v>
      </c>
    </row>
    <row r="58" spans="1:3" x14ac:dyDescent="0.55000000000000004">
      <c r="A58">
        <v>301236520</v>
      </c>
      <c r="B58">
        <v>13</v>
      </c>
      <c r="C58" t="s">
        <v>26</v>
      </c>
    </row>
    <row r="59" spans="1:3" x14ac:dyDescent="0.55000000000000004">
      <c r="A59">
        <v>301250777</v>
      </c>
      <c r="B59">
        <v>3</v>
      </c>
      <c r="C59" t="s">
        <v>27</v>
      </c>
    </row>
    <row r="60" spans="1:3" hidden="1" x14ac:dyDescent="0.55000000000000004">
      <c r="A60">
        <v>301267804</v>
      </c>
      <c r="B60">
        <v>23</v>
      </c>
      <c r="C60" t="s">
        <v>1</v>
      </c>
    </row>
    <row r="61" spans="1:3" hidden="1" x14ac:dyDescent="0.55000000000000004">
      <c r="A61">
        <v>301303695</v>
      </c>
      <c r="B61">
        <v>32</v>
      </c>
      <c r="C61" t="s">
        <v>0</v>
      </c>
    </row>
    <row r="62" spans="1:3" hidden="1" x14ac:dyDescent="0.55000000000000004">
      <c r="A62">
        <v>301336751</v>
      </c>
      <c r="B62">
        <v>32</v>
      </c>
      <c r="C62" t="s">
        <v>28</v>
      </c>
    </row>
    <row r="63" spans="1:3" hidden="1" x14ac:dyDescent="0.55000000000000004">
      <c r="A63">
        <v>360354230</v>
      </c>
      <c r="B63">
        <v>34</v>
      </c>
      <c r="C63" t="s">
        <v>29</v>
      </c>
    </row>
    <row r="64" spans="1:3" x14ac:dyDescent="0.55000000000000004">
      <c r="A64">
        <v>360392113</v>
      </c>
      <c r="B64">
        <v>8</v>
      </c>
      <c r="C64" t="s">
        <v>29</v>
      </c>
    </row>
    <row r="65" spans="1:3" hidden="1" x14ac:dyDescent="0.55000000000000004">
      <c r="A65">
        <v>360468849</v>
      </c>
      <c r="B65">
        <v>28</v>
      </c>
      <c r="C65" t="s">
        <v>29</v>
      </c>
    </row>
    <row r="66" spans="1:3" hidden="1" x14ac:dyDescent="0.55000000000000004">
      <c r="A66">
        <v>360469909</v>
      </c>
      <c r="B66">
        <v>24</v>
      </c>
      <c r="C66" t="s">
        <v>30</v>
      </c>
    </row>
    <row r="67" spans="1:3" x14ac:dyDescent="0.55000000000000004">
      <c r="A67">
        <v>360509804</v>
      </c>
      <c r="B67">
        <v>11</v>
      </c>
      <c r="C67" t="s">
        <v>29</v>
      </c>
    </row>
    <row r="68" spans="1:3" hidden="1" x14ac:dyDescent="0.55000000000000004">
      <c r="A68">
        <v>360530852</v>
      </c>
      <c r="B68">
        <v>31</v>
      </c>
      <c r="C68" t="s">
        <v>29</v>
      </c>
    </row>
    <row r="69" spans="1:3" x14ac:dyDescent="0.55000000000000004">
      <c r="A69">
        <v>360555464</v>
      </c>
      <c r="B69">
        <v>2</v>
      </c>
      <c r="C69" t="s">
        <v>29</v>
      </c>
    </row>
    <row r="70" spans="1:3" x14ac:dyDescent="0.55000000000000004">
      <c r="A70">
        <v>360570046</v>
      </c>
      <c r="B70">
        <v>6</v>
      </c>
      <c r="C70" t="s">
        <v>29</v>
      </c>
    </row>
    <row r="71" spans="1:3" hidden="1" x14ac:dyDescent="0.55000000000000004">
      <c r="A71">
        <v>360571268</v>
      </c>
      <c r="B71">
        <v>30</v>
      </c>
      <c r="C71" t="s">
        <v>29</v>
      </c>
    </row>
    <row r="72" spans="1:3" hidden="1" x14ac:dyDescent="0.55000000000000004">
      <c r="A72">
        <v>360595575</v>
      </c>
      <c r="B72">
        <v>23</v>
      </c>
      <c r="C72" t="s">
        <v>31</v>
      </c>
    </row>
    <row r="73" spans="1:3" x14ac:dyDescent="0.55000000000000004">
      <c r="A73">
        <v>360667657</v>
      </c>
      <c r="B73">
        <v>4</v>
      </c>
      <c r="C73" t="s">
        <v>29</v>
      </c>
    </row>
    <row r="74" spans="1:3" hidden="1" x14ac:dyDescent="0.55000000000000004">
      <c r="A74">
        <v>360682485</v>
      </c>
      <c r="B74">
        <v>33</v>
      </c>
      <c r="C74" t="s">
        <v>29</v>
      </c>
    </row>
    <row r="75" spans="1:3" x14ac:dyDescent="0.55000000000000004">
      <c r="A75">
        <v>360701540</v>
      </c>
      <c r="B75">
        <v>1</v>
      </c>
      <c r="C75" t="s">
        <v>29</v>
      </c>
    </row>
    <row r="76" spans="1:3" hidden="1" x14ac:dyDescent="0.55000000000000004">
      <c r="A76">
        <v>360711800</v>
      </c>
      <c r="B76">
        <v>23</v>
      </c>
      <c r="C76" t="s">
        <v>32</v>
      </c>
    </row>
    <row r="77" spans="1:3" hidden="1" x14ac:dyDescent="0.55000000000000004">
      <c r="A77">
        <v>360712792</v>
      </c>
      <c r="B77">
        <v>27</v>
      </c>
      <c r="C77" t="s">
        <v>29</v>
      </c>
    </row>
    <row r="78" spans="1:3" x14ac:dyDescent="0.55000000000000004">
      <c r="A78">
        <v>360725357</v>
      </c>
      <c r="B78">
        <v>7</v>
      </c>
      <c r="C78" t="s">
        <v>29</v>
      </c>
    </row>
    <row r="79" spans="1:3" x14ac:dyDescent="0.55000000000000004">
      <c r="A79">
        <v>360769487</v>
      </c>
      <c r="B79">
        <v>14</v>
      </c>
      <c r="C79" t="s">
        <v>29</v>
      </c>
    </row>
    <row r="80" spans="1:3" hidden="1" x14ac:dyDescent="0.55000000000000004">
      <c r="A80">
        <v>360780068</v>
      </c>
      <c r="B80">
        <v>18</v>
      </c>
      <c r="C80" t="s">
        <v>33</v>
      </c>
    </row>
    <row r="81" spans="1:3" hidden="1" x14ac:dyDescent="0.55000000000000004">
      <c r="A81">
        <v>360789397</v>
      </c>
      <c r="B81">
        <v>18</v>
      </c>
      <c r="C81" t="s">
        <v>34</v>
      </c>
    </row>
    <row r="82" spans="1:3" hidden="1" x14ac:dyDescent="0.55000000000000004">
      <c r="A82">
        <v>360794650</v>
      </c>
      <c r="B82">
        <v>25</v>
      </c>
      <c r="C82" t="s">
        <v>29</v>
      </c>
    </row>
    <row r="83" spans="1:3" x14ac:dyDescent="0.55000000000000004">
      <c r="A83">
        <v>360800099</v>
      </c>
      <c r="B83">
        <v>16</v>
      </c>
      <c r="C83" t="s">
        <v>29</v>
      </c>
    </row>
    <row r="84" spans="1:3" hidden="1" x14ac:dyDescent="0.55000000000000004">
      <c r="A84">
        <v>360834303</v>
      </c>
      <c r="B84">
        <v>24</v>
      </c>
      <c r="C84" t="s">
        <v>35</v>
      </c>
    </row>
    <row r="85" spans="1:3" hidden="1" x14ac:dyDescent="0.55000000000000004">
      <c r="A85">
        <v>360842438</v>
      </c>
      <c r="B85">
        <v>24</v>
      </c>
      <c r="C85" t="s">
        <v>36</v>
      </c>
    </row>
    <row r="86" spans="1:3" hidden="1" x14ac:dyDescent="0.55000000000000004">
      <c r="A86">
        <v>360865376</v>
      </c>
      <c r="B86">
        <v>20</v>
      </c>
      <c r="C86" t="s">
        <v>37</v>
      </c>
    </row>
    <row r="87" spans="1:3" x14ac:dyDescent="0.55000000000000004">
      <c r="A87">
        <v>360875870</v>
      </c>
      <c r="B87">
        <v>10</v>
      </c>
      <c r="C87" t="s">
        <v>29</v>
      </c>
    </row>
    <row r="88" spans="1:3" hidden="1" x14ac:dyDescent="0.55000000000000004">
      <c r="A88">
        <v>360904342</v>
      </c>
      <c r="B88">
        <v>22</v>
      </c>
      <c r="C88" t="s">
        <v>38</v>
      </c>
    </row>
    <row r="89" spans="1:3" x14ac:dyDescent="0.55000000000000004">
      <c r="A89">
        <v>360913634</v>
      </c>
      <c r="B89">
        <v>12</v>
      </c>
      <c r="C89" t="s">
        <v>29</v>
      </c>
    </row>
    <row r="90" spans="1:3" x14ac:dyDescent="0.55000000000000004">
      <c r="A90">
        <v>360914751</v>
      </c>
      <c r="B90">
        <v>15</v>
      </c>
      <c r="C90" t="s">
        <v>29</v>
      </c>
    </row>
    <row r="91" spans="1:3" hidden="1" x14ac:dyDescent="0.55000000000000004">
      <c r="A91">
        <v>360964124</v>
      </c>
      <c r="B91">
        <v>29</v>
      </c>
      <c r="C91" t="s">
        <v>29</v>
      </c>
    </row>
    <row r="92" spans="1:3" hidden="1" x14ac:dyDescent="0.55000000000000004">
      <c r="A92">
        <v>361017619</v>
      </c>
      <c r="B92">
        <v>26</v>
      </c>
      <c r="C92" t="s">
        <v>29</v>
      </c>
    </row>
    <row r="93" spans="1:3" x14ac:dyDescent="0.55000000000000004">
      <c r="A93">
        <v>361027821</v>
      </c>
      <c r="B93">
        <v>9</v>
      </c>
      <c r="C93" t="s">
        <v>29</v>
      </c>
    </row>
    <row r="94" spans="1:3" x14ac:dyDescent="0.55000000000000004">
      <c r="A94">
        <v>361034455</v>
      </c>
      <c r="B94">
        <v>5</v>
      </c>
      <c r="C94" t="s">
        <v>29</v>
      </c>
    </row>
    <row r="95" spans="1:3" hidden="1" x14ac:dyDescent="0.55000000000000004">
      <c r="A95">
        <v>361089223</v>
      </c>
      <c r="B95">
        <v>21</v>
      </c>
      <c r="C95" t="s">
        <v>39</v>
      </c>
    </row>
    <row r="96" spans="1:3" hidden="1" x14ac:dyDescent="0.55000000000000004">
      <c r="A96">
        <v>361104731</v>
      </c>
      <c r="B96">
        <v>20</v>
      </c>
      <c r="C96" t="s">
        <v>40</v>
      </c>
    </row>
    <row r="97" spans="1:3" x14ac:dyDescent="0.55000000000000004">
      <c r="A97">
        <v>361136206</v>
      </c>
      <c r="B97">
        <v>17</v>
      </c>
      <c r="C97" t="s">
        <v>29</v>
      </c>
    </row>
    <row r="98" spans="1:3" x14ac:dyDescent="0.55000000000000004">
      <c r="A98">
        <v>361203307</v>
      </c>
      <c r="B98">
        <v>13</v>
      </c>
      <c r="C98" t="s">
        <v>29</v>
      </c>
    </row>
    <row r="99" spans="1:3" x14ac:dyDescent="0.55000000000000004">
      <c r="A99">
        <v>361218684</v>
      </c>
      <c r="B99">
        <v>3</v>
      </c>
      <c r="C99" t="s">
        <v>29</v>
      </c>
    </row>
    <row r="100" spans="1:3" hidden="1" x14ac:dyDescent="0.55000000000000004">
      <c r="A100">
        <v>361304868</v>
      </c>
      <c r="B100">
        <v>32</v>
      </c>
      <c r="C100" t="s">
        <v>29</v>
      </c>
    </row>
    <row r="101" spans="1:3" hidden="1" x14ac:dyDescent="0.55000000000000004">
      <c r="A101">
        <v>361395468</v>
      </c>
      <c r="B101">
        <v>18</v>
      </c>
      <c r="C101" t="s">
        <v>41</v>
      </c>
    </row>
    <row r="102" spans="1:3" hidden="1" x14ac:dyDescent="0.55000000000000004">
      <c r="A102">
        <v>361522143</v>
      </c>
      <c r="B102">
        <v>19</v>
      </c>
      <c r="C102" t="s">
        <v>42</v>
      </c>
    </row>
    <row r="103" spans="1:3" hidden="1" x14ac:dyDescent="0.55000000000000004">
      <c r="A103">
        <v>385353688</v>
      </c>
      <c r="B103">
        <v>34</v>
      </c>
      <c r="C103" t="s">
        <v>43</v>
      </c>
    </row>
    <row r="104" spans="1:3" x14ac:dyDescent="0.55000000000000004">
      <c r="A104">
        <v>385390956</v>
      </c>
      <c r="B104">
        <v>8</v>
      </c>
      <c r="C104" t="s">
        <v>43</v>
      </c>
    </row>
    <row r="105" spans="1:3" hidden="1" x14ac:dyDescent="0.55000000000000004">
      <c r="A105">
        <v>385468307</v>
      </c>
      <c r="B105">
        <v>28</v>
      </c>
      <c r="C105" t="s">
        <v>43</v>
      </c>
    </row>
    <row r="106" spans="1:3" x14ac:dyDescent="0.55000000000000004">
      <c r="A106">
        <v>385508647</v>
      </c>
      <c r="B106">
        <v>11</v>
      </c>
      <c r="C106" t="s">
        <v>43</v>
      </c>
    </row>
    <row r="107" spans="1:3" hidden="1" x14ac:dyDescent="0.55000000000000004">
      <c r="A107">
        <v>385530265</v>
      </c>
      <c r="B107">
        <v>31</v>
      </c>
      <c r="C107" t="s">
        <v>43</v>
      </c>
    </row>
    <row r="108" spans="1:3" x14ac:dyDescent="0.55000000000000004">
      <c r="A108">
        <v>385554307</v>
      </c>
      <c r="B108">
        <v>2</v>
      </c>
      <c r="C108" t="s">
        <v>43</v>
      </c>
    </row>
    <row r="109" spans="1:3" x14ac:dyDescent="0.55000000000000004">
      <c r="A109">
        <v>385568843</v>
      </c>
      <c r="B109">
        <v>6</v>
      </c>
      <c r="C109" t="s">
        <v>43</v>
      </c>
    </row>
    <row r="110" spans="1:3" hidden="1" x14ac:dyDescent="0.55000000000000004">
      <c r="A110">
        <v>385570889</v>
      </c>
      <c r="B110">
        <v>30</v>
      </c>
      <c r="C110" t="s">
        <v>43</v>
      </c>
    </row>
    <row r="111" spans="1:3" x14ac:dyDescent="0.55000000000000004">
      <c r="A111">
        <v>385666500</v>
      </c>
      <c r="B111">
        <v>4</v>
      </c>
      <c r="C111" t="s">
        <v>43</v>
      </c>
    </row>
    <row r="112" spans="1:3" hidden="1" x14ac:dyDescent="0.55000000000000004">
      <c r="A112">
        <v>385682106</v>
      </c>
      <c r="B112">
        <v>33</v>
      </c>
      <c r="C112" t="s">
        <v>43</v>
      </c>
    </row>
    <row r="113" spans="1:3" x14ac:dyDescent="0.55000000000000004">
      <c r="A113">
        <v>385700383</v>
      </c>
      <c r="B113">
        <v>1</v>
      </c>
      <c r="C113" t="s">
        <v>43</v>
      </c>
    </row>
    <row r="114" spans="1:3" hidden="1" x14ac:dyDescent="0.55000000000000004">
      <c r="A114">
        <v>385712413</v>
      </c>
      <c r="B114">
        <v>27</v>
      </c>
      <c r="C114" t="s">
        <v>43</v>
      </c>
    </row>
    <row r="115" spans="1:3" x14ac:dyDescent="0.55000000000000004">
      <c r="A115">
        <v>385719957</v>
      </c>
      <c r="B115">
        <v>7</v>
      </c>
      <c r="C115" t="s">
        <v>43</v>
      </c>
    </row>
    <row r="116" spans="1:3" x14ac:dyDescent="0.55000000000000004">
      <c r="A116">
        <v>385768284</v>
      </c>
      <c r="B116">
        <v>14</v>
      </c>
      <c r="C116" t="s">
        <v>43</v>
      </c>
    </row>
    <row r="117" spans="1:3" hidden="1" x14ac:dyDescent="0.55000000000000004">
      <c r="A117">
        <v>385794108</v>
      </c>
      <c r="B117">
        <v>25</v>
      </c>
      <c r="C117" t="s">
        <v>43</v>
      </c>
    </row>
    <row r="118" spans="1:3" x14ac:dyDescent="0.55000000000000004">
      <c r="A118">
        <v>385801358</v>
      </c>
      <c r="B118">
        <v>16</v>
      </c>
      <c r="C118" t="s">
        <v>43</v>
      </c>
    </row>
    <row r="119" spans="1:3" x14ac:dyDescent="0.55000000000000004">
      <c r="A119">
        <v>385874667</v>
      </c>
      <c r="B119">
        <v>10</v>
      </c>
      <c r="C119" t="s">
        <v>43</v>
      </c>
    </row>
    <row r="120" spans="1:3" x14ac:dyDescent="0.55000000000000004">
      <c r="A120">
        <v>385912477</v>
      </c>
      <c r="B120">
        <v>12</v>
      </c>
      <c r="C120" t="s">
        <v>43</v>
      </c>
    </row>
    <row r="121" spans="1:3" x14ac:dyDescent="0.55000000000000004">
      <c r="A121">
        <v>385913548</v>
      </c>
      <c r="B121">
        <v>15</v>
      </c>
      <c r="C121" t="s">
        <v>43</v>
      </c>
    </row>
    <row r="122" spans="1:3" hidden="1" x14ac:dyDescent="0.55000000000000004">
      <c r="A122">
        <v>385963582</v>
      </c>
      <c r="B122">
        <v>29</v>
      </c>
      <c r="C122" t="s">
        <v>43</v>
      </c>
    </row>
    <row r="123" spans="1:3" hidden="1" x14ac:dyDescent="0.55000000000000004">
      <c r="A123">
        <v>386017240</v>
      </c>
      <c r="B123">
        <v>26</v>
      </c>
      <c r="C123" t="s">
        <v>43</v>
      </c>
    </row>
    <row r="124" spans="1:3" x14ac:dyDescent="0.55000000000000004">
      <c r="A124">
        <v>386026664</v>
      </c>
      <c r="B124">
        <v>9</v>
      </c>
      <c r="C124" t="s">
        <v>43</v>
      </c>
    </row>
    <row r="125" spans="1:3" x14ac:dyDescent="0.55000000000000004">
      <c r="A125">
        <v>386033298</v>
      </c>
      <c r="B125">
        <v>5</v>
      </c>
      <c r="C125" t="s">
        <v>43</v>
      </c>
    </row>
    <row r="126" spans="1:3" x14ac:dyDescent="0.55000000000000004">
      <c r="A126">
        <v>386136810</v>
      </c>
      <c r="B126">
        <v>17</v>
      </c>
      <c r="C126" t="s">
        <v>43</v>
      </c>
    </row>
    <row r="127" spans="1:3" x14ac:dyDescent="0.55000000000000004">
      <c r="A127">
        <v>386202059</v>
      </c>
      <c r="B127">
        <v>13</v>
      </c>
      <c r="C127" t="s">
        <v>43</v>
      </c>
    </row>
    <row r="128" spans="1:3" x14ac:dyDescent="0.55000000000000004">
      <c r="A128">
        <v>386217527</v>
      </c>
      <c r="B128">
        <v>3</v>
      </c>
      <c r="C128" t="s">
        <v>43</v>
      </c>
    </row>
    <row r="129" spans="1:3" hidden="1" x14ac:dyDescent="0.55000000000000004">
      <c r="A129">
        <v>386304326</v>
      </c>
      <c r="B129">
        <v>32</v>
      </c>
      <c r="C129" t="s">
        <v>43</v>
      </c>
    </row>
    <row r="130" spans="1:3" hidden="1" x14ac:dyDescent="0.55000000000000004">
      <c r="A130">
        <v>600357605</v>
      </c>
      <c r="B130">
        <v>24</v>
      </c>
      <c r="C130" t="s">
        <v>1</v>
      </c>
    </row>
    <row r="131" spans="1:3" hidden="1" x14ac:dyDescent="0.55000000000000004">
      <c r="A131">
        <v>600385232</v>
      </c>
      <c r="B131">
        <v>34</v>
      </c>
      <c r="C131" t="s">
        <v>44</v>
      </c>
    </row>
    <row r="132" spans="1:3" hidden="1" x14ac:dyDescent="0.55000000000000004">
      <c r="A132">
        <v>600386050</v>
      </c>
      <c r="B132">
        <v>34</v>
      </c>
      <c r="C132" t="s">
        <v>0</v>
      </c>
    </row>
    <row r="133" spans="1:3" x14ac:dyDescent="0.55000000000000004">
      <c r="A133">
        <v>600423770</v>
      </c>
      <c r="B133">
        <v>8</v>
      </c>
      <c r="C133" t="s">
        <v>45</v>
      </c>
    </row>
    <row r="134" spans="1:3" x14ac:dyDescent="0.55000000000000004">
      <c r="A134">
        <v>600424588</v>
      </c>
      <c r="B134">
        <v>8</v>
      </c>
      <c r="C134" t="s">
        <v>0</v>
      </c>
    </row>
    <row r="135" spans="1:3" hidden="1" x14ac:dyDescent="0.55000000000000004">
      <c r="A135">
        <v>600499861</v>
      </c>
      <c r="B135">
        <v>28</v>
      </c>
      <c r="C135" t="s">
        <v>46</v>
      </c>
    </row>
    <row r="136" spans="1:3" hidden="1" x14ac:dyDescent="0.55000000000000004">
      <c r="A136">
        <v>600500679</v>
      </c>
      <c r="B136">
        <v>28</v>
      </c>
      <c r="C136" t="s">
        <v>0</v>
      </c>
    </row>
    <row r="137" spans="1:3" x14ac:dyDescent="0.55000000000000004">
      <c r="A137">
        <v>600541287</v>
      </c>
      <c r="B137">
        <v>11</v>
      </c>
      <c r="C137" t="s">
        <v>47</v>
      </c>
    </row>
    <row r="138" spans="1:3" x14ac:dyDescent="0.55000000000000004">
      <c r="A138">
        <v>600542105</v>
      </c>
      <c r="B138">
        <v>11</v>
      </c>
      <c r="C138" t="s">
        <v>0</v>
      </c>
    </row>
    <row r="139" spans="1:3" hidden="1" x14ac:dyDescent="0.55000000000000004">
      <c r="A139">
        <v>600561829</v>
      </c>
      <c r="B139">
        <v>31</v>
      </c>
      <c r="C139" t="s">
        <v>48</v>
      </c>
    </row>
    <row r="140" spans="1:3" hidden="1" x14ac:dyDescent="0.55000000000000004">
      <c r="A140">
        <v>600562647</v>
      </c>
      <c r="B140">
        <v>31</v>
      </c>
      <c r="C140" t="s">
        <v>0</v>
      </c>
    </row>
    <row r="141" spans="1:3" x14ac:dyDescent="0.55000000000000004">
      <c r="A141">
        <v>600586943</v>
      </c>
      <c r="B141">
        <v>2</v>
      </c>
      <c r="C141" t="s">
        <v>49</v>
      </c>
    </row>
    <row r="142" spans="1:3" x14ac:dyDescent="0.55000000000000004">
      <c r="A142">
        <v>600587764</v>
      </c>
      <c r="B142">
        <v>2</v>
      </c>
      <c r="C142" t="s">
        <v>0</v>
      </c>
    </row>
    <row r="143" spans="1:3" x14ac:dyDescent="0.55000000000000004">
      <c r="A143">
        <v>600601754</v>
      </c>
      <c r="B143">
        <v>6</v>
      </c>
      <c r="C143" t="s">
        <v>50</v>
      </c>
    </row>
    <row r="144" spans="1:3" hidden="1" x14ac:dyDescent="0.55000000000000004">
      <c r="A144">
        <v>600602286</v>
      </c>
      <c r="B144">
        <v>30</v>
      </c>
      <c r="C144" t="s">
        <v>51</v>
      </c>
    </row>
    <row r="145" spans="1:3" x14ac:dyDescent="0.55000000000000004">
      <c r="A145">
        <v>600602573</v>
      </c>
      <c r="B145">
        <v>6</v>
      </c>
      <c r="C145" t="s">
        <v>0</v>
      </c>
    </row>
    <row r="146" spans="1:3" hidden="1" x14ac:dyDescent="0.55000000000000004">
      <c r="A146">
        <v>600603104</v>
      </c>
      <c r="B146">
        <v>30</v>
      </c>
      <c r="C146" t="s">
        <v>0</v>
      </c>
    </row>
    <row r="147" spans="1:3" hidden="1" x14ac:dyDescent="0.55000000000000004">
      <c r="A147">
        <v>600649083</v>
      </c>
      <c r="B147">
        <v>18</v>
      </c>
      <c r="C147" t="s">
        <v>1</v>
      </c>
    </row>
    <row r="148" spans="1:3" x14ac:dyDescent="0.55000000000000004">
      <c r="A148">
        <v>600697786</v>
      </c>
      <c r="B148">
        <v>4</v>
      </c>
      <c r="C148" t="s">
        <v>52</v>
      </c>
    </row>
    <row r="149" spans="1:3" x14ac:dyDescent="0.55000000000000004">
      <c r="A149">
        <v>600698586</v>
      </c>
      <c r="B149">
        <v>4</v>
      </c>
      <c r="C149" t="s">
        <v>0</v>
      </c>
    </row>
    <row r="150" spans="1:3" hidden="1" x14ac:dyDescent="0.55000000000000004">
      <c r="A150">
        <v>600713501</v>
      </c>
      <c r="B150">
        <v>33</v>
      </c>
      <c r="C150" t="s">
        <v>53</v>
      </c>
    </row>
    <row r="151" spans="1:3" hidden="1" x14ac:dyDescent="0.55000000000000004">
      <c r="A151">
        <v>600714319</v>
      </c>
      <c r="B151">
        <v>33</v>
      </c>
      <c r="C151" t="s">
        <v>0</v>
      </c>
    </row>
    <row r="152" spans="1:3" x14ac:dyDescent="0.55000000000000004">
      <c r="A152">
        <v>600733303</v>
      </c>
      <c r="B152">
        <v>1</v>
      </c>
      <c r="C152" t="s">
        <v>54</v>
      </c>
    </row>
    <row r="153" spans="1:3" x14ac:dyDescent="0.55000000000000004">
      <c r="A153">
        <v>600734121</v>
      </c>
      <c r="B153">
        <v>1</v>
      </c>
      <c r="C153" t="s">
        <v>0</v>
      </c>
    </row>
    <row r="154" spans="1:3" hidden="1" x14ac:dyDescent="0.55000000000000004">
      <c r="A154">
        <v>600743823</v>
      </c>
      <c r="B154">
        <v>27</v>
      </c>
      <c r="C154" t="s">
        <v>55</v>
      </c>
    </row>
    <row r="155" spans="1:3" hidden="1" x14ac:dyDescent="0.55000000000000004">
      <c r="A155">
        <v>600744641</v>
      </c>
      <c r="B155">
        <v>27</v>
      </c>
      <c r="C155" t="s">
        <v>0</v>
      </c>
    </row>
    <row r="156" spans="1:3" x14ac:dyDescent="0.55000000000000004">
      <c r="A156">
        <v>600752603</v>
      </c>
      <c r="B156">
        <v>7</v>
      </c>
      <c r="C156" t="s">
        <v>56</v>
      </c>
    </row>
    <row r="157" spans="1:3" x14ac:dyDescent="0.55000000000000004">
      <c r="A157">
        <v>600753421</v>
      </c>
      <c r="B157">
        <v>7</v>
      </c>
      <c r="C157" t="s">
        <v>0</v>
      </c>
    </row>
    <row r="158" spans="1:3" hidden="1" x14ac:dyDescent="0.55000000000000004">
      <c r="A158">
        <v>600795058</v>
      </c>
      <c r="B158">
        <v>20</v>
      </c>
      <c r="C158" t="s">
        <v>1</v>
      </c>
    </row>
    <row r="159" spans="1:3" x14ac:dyDescent="0.55000000000000004">
      <c r="A159">
        <v>600801866</v>
      </c>
      <c r="B159">
        <v>14</v>
      </c>
      <c r="C159" t="s">
        <v>57</v>
      </c>
    </row>
    <row r="160" spans="1:3" x14ac:dyDescent="0.55000000000000004">
      <c r="A160">
        <v>600802687</v>
      </c>
      <c r="B160">
        <v>14</v>
      </c>
      <c r="C160" t="s">
        <v>0</v>
      </c>
    </row>
    <row r="161" spans="1:3" x14ac:dyDescent="0.55000000000000004">
      <c r="A161">
        <v>600813691</v>
      </c>
      <c r="B161">
        <v>15</v>
      </c>
      <c r="C161" t="s">
        <v>58</v>
      </c>
    </row>
    <row r="162" spans="1:3" x14ac:dyDescent="0.55000000000000004">
      <c r="A162">
        <v>600814509</v>
      </c>
      <c r="B162">
        <v>15</v>
      </c>
      <c r="C162" t="s">
        <v>0</v>
      </c>
    </row>
    <row r="163" spans="1:3" hidden="1" x14ac:dyDescent="0.55000000000000004">
      <c r="A163">
        <v>600825672</v>
      </c>
      <c r="B163">
        <v>25</v>
      </c>
      <c r="C163" t="s">
        <v>59</v>
      </c>
    </row>
    <row r="164" spans="1:3" hidden="1" x14ac:dyDescent="0.55000000000000004">
      <c r="A164">
        <v>600826490</v>
      </c>
      <c r="B164">
        <v>25</v>
      </c>
      <c r="C164" t="s">
        <v>0</v>
      </c>
    </row>
    <row r="165" spans="1:3" x14ac:dyDescent="0.55000000000000004">
      <c r="A165">
        <v>600831894</v>
      </c>
      <c r="B165">
        <v>16</v>
      </c>
      <c r="C165" t="s">
        <v>60</v>
      </c>
    </row>
    <row r="166" spans="1:3" x14ac:dyDescent="0.55000000000000004">
      <c r="A166">
        <v>600832713</v>
      </c>
      <c r="B166">
        <v>16</v>
      </c>
      <c r="C166" t="s">
        <v>0</v>
      </c>
    </row>
    <row r="167" spans="1:3" x14ac:dyDescent="0.55000000000000004">
      <c r="A167">
        <v>600908373</v>
      </c>
      <c r="B167">
        <v>10</v>
      </c>
      <c r="C167" t="s">
        <v>61</v>
      </c>
    </row>
    <row r="168" spans="1:3" x14ac:dyDescent="0.55000000000000004">
      <c r="A168">
        <v>600909191</v>
      </c>
      <c r="B168">
        <v>10</v>
      </c>
      <c r="C168" t="s">
        <v>0</v>
      </c>
    </row>
    <row r="169" spans="1:3" x14ac:dyDescent="0.55000000000000004">
      <c r="A169">
        <v>600943779</v>
      </c>
      <c r="B169">
        <v>12</v>
      </c>
      <c r="C169" t="s">
        <v>62</v>
      </c>
    </row>
    <row r="170" spans="1:3" x14ac:dyDescent="0.55000000000000004">
      <c r="A170">
        <v>600944579</v>
      </c>
      <c r="B170">
        <v>12</v>
      </c>
      <c r="C170" t="s">
        <v>0</v>
      </c>
    </row>
    <row r="171" spans="1:3" hidden="1" x14ac:dyDescent="0.55000000000000004">
      <c r="A171">
        <v>600985635</v>
      </c>
      <c r="B171">
        <v>22</v>
      </c>
      <c r="C171" t="s">
        <v>1</v>
      </c>
    </row>
    <row r="172" spans="1:3" hidden="1" x14ac:dyDescent="0.55000000000000004">
      <c r="A172">
        <v>600995112</v>
      </c>
      <c r="B172">
        <v>29</v>
      </c>
      <c r="C172" t="s">
        <v>63</v>
      </c>
    </row>
    <row r="173" spans="1:3" hidden="1" x14ac:dyDescent="0.55000000000000004">
      <c r="A173">
        <v>600995930</v>
      </c>
      <c r="B173">
        <v>29</v>
      </c>
      <c r="C173" t="s">
        <v>0</v>
      </c>
    </row>
    <row r="174" spans="1:3" hidden="1" x14ac:dyDescent="0.55000000000000004">
      <c r="A174">
        <v>601041636</v>
      </c>
      <c r="B174">
        <v>19</v>
      </c>
      <c r="C174" t="s">
        <v>1</v>
      </c>
    </row>
    <row r="175" spans="1:3" hidden="1" x14ac:dyDescent="0.55000000000000004">
      <c r="A175">
        <v>601048632</v>
      </c>
      <c r="B175">
        <v>26</v>
      </c>
      <c r="C175" t="s">
        <v>64</v>
      </c>
    </row>
    <row r="176" spans="1:3" hidden="1" x14ac:dyDescent="0.55000000000000004">
      <c r="A176">
        <v>601049450</v>
      </c>
      <c r="B176">
        <v>26</v>
      </c>
      <c r="C176" t="s">
        <v>0</v>
      </c>
    </row>
    <row r="177" spans="1:3" x14ac:dyDescent="0.55000000000000004">
      <c r="A177">
        <v>601059601</v>
      </c>
      <c r="B177">
        <v>9</v>
      </c>
      <c r="C177" t="s">
        <v>65</v>
      </c>
    </row>
    <row r="178" spans="1:3" x14ac:dyDescent="0.55000000000000004">
      <c r="A178">
        <v>601060419</v>
      </c>
      <c r="B178">
        <v>9</v>
      </c>
      <c r="C178" t="s">
        <v>0</v>
      </c>
    </row>
    <row r="179" spans="1:3" x14ac:dyDescent="0.55000000000000004">
      <c r="A179">
        <v>601065901</v>
      </c>
      <c r="B179">
        <v>5</v>
      </c>
      <c r="C179" t="s">
        <v>66</v>
      </c>
    </row>
    <row r="180" spans="1:3" x14ac:dyDescent="0.55000000000000004">
      <c r="A180">
        <v>601066719</v>
      </c>
      <c r="B180">
        <v>5</v>
      </c>
      <c r="C180" t="s">
        <v>0</v>
      </c>
    </row>
    <row r="181" spans="1:3" x14ac:dyDescent="0.55000000000000004">
      <c r="A181">
        <v>601167698</v>
      </c>
      <c r="B181">
        <v>17</v>
      </c>
      <c r="C181" t="s">
        <v>67</v>
      </c>
    </row>
    <row r="182" spans="1:3" x14ac:dyDescent="0.55000000000000004">
      <c r="A182">
        <v>601168516</v>
      </c>
      <c r="B182">
        <v>17</v>
      </c>
      <c r="C182" t="s">
        <v>0</v>
      </c>
    </row>
    <row r="183" spans="1:3" hidden="1" x14ac:dyDescent="0.55000000000000004">
      <c r="A183">
        <v>601229248</v>
      </c>
      <c r="B183">
        <v>21</v>
      </c>
      <c r="C183" t="s">
        <v>1</v>
      </c>
    </row>
    <row r="184" spans="1:3" x14ac:dyDescent="0.55000000000000004">
      <c r="A184">
        <v>601234922</v>
      </c>
      <c r="B184">
        <v>13</v>
      </c>
      <c r="C184" t="s">
        <v>68</v>
      </c>
    </row>
    <row r="185" spans="1:3" x14ac:dyDescent="0.55000000000000004">
      <c r="A185">
        <v>601235741</v>
      </c>
      <c r="B185">
        <v>13</v>
      </c>
      <c r="C185" t="s">
        <v>0</v>
      </c>
    </row>
    <row r="186" spans="1:3" x14ac:dyDescent="0.55000000000000004">
      <c r="A186">
        <v>601250455</v>
      </c>
      <c r="B186">
        <v>3</v>
      </c>
      <c r="C186" t="s">
        <v>69</v>
      </c>
    </row>
    <row r="187" spans="1:3" x14ac:dyDescent="0.55000000000000004">
      <c r="A187">
        <v>601251273</v>
      </c>
      <c r="B187">
        <v>3</v>
      </c>
      <c r="C187" t="s">
        <v>0</v>
      </c>
    </row>
    <row r="188" spans="1:3" hidden="1" x14ac:dyDescent="0.55000000000000004">
      <c r="A188">
        <v>601267804</v>
      </c>
      <c r="B188">
        <v>23</v>
      </c>
      <c r="C188" t="s">
        <v>1</v>
      </c>
    </row>
    <row r="189" spans="1:3" hidden="1" x14ac:dyDescent="0.55000000000000004">
      <c r="A189">
        <v>601335903</v>
      </c>
      <c r="B189">
        <v>32</v>
      </c>
      <c r="C189" t="s">
        <v>70</v>
      </c>
    </row>
    <row r="190" spans="1:3" hidden="1" x14ac:dyDescent="0.55000000000000004">
      <c r="A190">
        <v>601336722</v>
      </c>
      <c r="B190">
        <v>32</v>
      </c>
      <c r="C190" t="s">
        <v>0</v>
      </c>
    </row>
    <row r="191" spans="1:3" hidden="1" x14ac:dyDescent="0.55000000000000004">
      <c r="A191">
        <v>660385460</v>
      </c>
      <c r="B191">
        <v>34</v>
      </c>
      <c r="C191" t="s">
        <v>71</v>
      </c>
    </row>
    <row r="192" spans="1:3" x14ac:dyDescent="0.55000000000000004">
      <c r="A192">
        <v>660423329</v>
      </c>
      <c r="B192">
        <v>8</v>
      </c>
      <c r="C192" t="s">
        <v>71</v>
      </c>
    </row>
    <row r="193" spans="1:3" hidden="1" x14ac:dyDescent="0.55000000000000004">
      <c r="A193">
        <v>660500079</v>
      </c>
      <c r="B193">
        <v>28</v>
      </c>
      <c r="C193" t="s">
        <v>71</v>
      </c>
    </row>
    <row r="194" spans="1:3" x14ac:dyDescent="0.55000000000000004">
      <c r="A194">
        <v>660541035</v>
      </c>
      <c r="B194">
        <v>11</v>
      </c>
      <c r="C194" t="s">
        <v>71</v>
      </c>
    </row>
    <row r="195" spans="1:3" hidden="1" x14ac:dyDescent="0.55000000000000004">
      <c r="A195">
        <v>660562037</v>
      </c>
      <c r="B195">
        <v>31</v>
      </c>
      <c r="C195" t="s">
        <v>71</v>
      </c>
    </row>
    <row r="196" spans="1:3" x14ac:dyDescent="0.55000000000000004">
      <c r="A196">
        <v>660586680</v>
      </c>
      <c r="B196">
        <v>2</v>
      </c>
      <c r="C196" t="s">
        <v>71</v>
      </c>
    </row>
    <row r="197" spans="1:3" x14ac:dyDescent="0.55000000000000004">
      <c r="A197">
        <v>660601276</v>
      </c>
      <c r="B197">
        <v>6</v>
      </c>
      <c r="C197" t="s">
        <v>71</v>
      </c>
    </row>
    <row r="198" spans="1:3" hidden="1" x14ac:dyDescent="0.55000000000000004">
      <c r="A198">
        <v>660602544</v>
      </c>
      <c r="B198">
        <v>30</v>
      </c>
      <c r="C198" t="s">
        <v>71</v>
      </c>
    </row>
    <row r="199" spans="1:3" hidden="1" x14ac:dyDescent="0.55000000000000004">
      <c r="A199">
        <v>660630170</v>
      </c>
      <c r="B199">
        <v>19</v>
      </c>
      <c r="C199" t="s">
        <v>72</v>
      </c>
    </row>
    <row r="200" spans="1:3" x14ac:dyDescent="0.55000000000000004">
      <c r="A200">
        <v>660698887</v>
      </c>
      <c r="B200">
        <v>4</v>
      </c>
      <c r="C200" t="s">
        <v>71</v>
      </c>
    </row>
    <row r="201" spans="1:3" hidden="1" x14ac:dyDescent="0.55000000000000004">
      <c r="A201">
        <v>660713715</v>
      </c>
      <c r="B201">
        <v>33</v>
      </c>
      <c r="C201" t="s">
        <v>71</v>
      </c>
    </row>
    <row r="202" spans="1:3" hidden="1" x14ac:dyDescent="0.55000000000000004">
      <c r="A202">
        <v>660729468</v>
      </c>
      <c r="B202">
        <v>23</v>
      </c>
      <c r="C202" t="s">
        <v>73</v>
      </c>
    </row>
    <row r="203" spans="1:3" x14ac:dyDescent="0.55000000000000004">
      <c r="A203">
        <v>660732756</v>
      </c>
      <c r="B203">
        <v>1</v>
      </c>
      <c r="C203" t="s">
        <v>71</v>
      </c>
    </row>
    <row r="204" spans="1:3" hidden="1" x14ac:dyDescent="0.55000000000000004">
      <c r="A204">
        <v>660737618</v>
      </c>
      <c r="B204">
        <v>23</v>
      </c>
      <c r="C204" t="s">
        <v>74</v>
      </c>
    </row>
    <row r="205" spans="1:3" hidden="1" x14ac:dyDescent="0.55000000000000004">
      <c r="A205">
        <v>660744068</v>
      </c>
      <c r="B205">
        <v>27</v>
      </c>
      <c r="C205" t="s">
        <v>71</v>
      </c>
    </row>
    <row r="206" spans="1:3" x14ac:dyDescent="0.55000000000000004">
      <c r="A206">
        <v>660752390</v>
      </c>
      <c r="B206">
        <v>7</v>
      </c>
      <c r="C206" t="s">
        <v>71</v>
      </c>
    </row>
    <row r="207" spans="1:3" x14ac:dyDescent="0.55000000000000004">
      <c r="A207">
        <v>660800672</v>
      </c>
      <c r="B207">
        <v>14</v>
      </c>
      <c r="C207" t="s">
        <v>71</v>
      </c>
    </row>
    <row r="208" spans="1:3" x14ac:dyDescent="0.55000000000000004">
      <c r="A208">
        <v>660813109</v>
      </c>
      <c r="B208">
        <v>15</v>
      </c>
      <c r="C208" t="s">
        <v>71</v>
      </c>
    </row>
    <row r="209" spans="1:3" hidden="1" x14ac:dyDescent="0.55000000000000004">
      <c r="A209">
        <v>660825926</v>
      </c>
      <c r="B209">
        <v>25</v>
      </c>
      <c r="C209" t="s">
        <v>71</v>
      </c>
    </row>
    <row r="210" spans="1:3" x14ac:dyDescent="0.55000000000000004">
      <c r="A210">
        <v>660831315</v>
      </c>
      <c r="B210">
        <v>16</v>
      </c>
      <c r="C210" t="s">
        <v>71</v>
      </c>
    </row>
    <row r="211" spans="1:3" hidden="1" x14ac:dyDescent="0.55000000000000004">
      <c r="A211">
        <v>660842070</v>
      </c>
      <c r="B211">
        <v>19</v>
      </c>
      <c r="C211" t="s">
        <v>75</v>
      </c>
    </row>
    <row r="212" spans="1:3" hidden="1" x14ac:dyDescent="0.55000000000000004">
      <c r="A212">
        <v>660874183</v>
      </c>
      <c r="B212">
        <v>20</v>
      </c>
      <c r="C212" t="s">
        <v>76</v>
      </c>
    </row>
    <row r="213" spans="1:3" x14ac:dyDescent="0.55000000000000004">
      <c r="A213">
        <v>660907086</v>
      </c>
      <c r="B213">
        <v>10</v>
      </c>
      <c r="C213" t="s">
        <v>71</v>
      </c>
    </row>
    <row r="214" spans="1:3" hidden="1" x14ac:dyDescent="0.55000000000000004">
      <c r="A214">
        <v>660924345</v>
      </c>
      <c r="B214">
        <v>18</v>
      </c>
      <c r="C214" t="s">
        <v>77</v>
      </c>
    </row>
    <row r="215" spans="1:3" x14ac:dyDescent="0.55000000000000004">
      <c r="A215">
        <v>660944864</v>
      </c>
      <c r="B215">
        <v>12</v>
      </c>
      <c r="C215" t="s">
        <v>71</v>
      </c>
    </row>
    <row r="216" spans="1:3" hidden="1" x14ac:dyDescent="0.55000000000000004">
      <c r="A216">
        <v>660961433</v>
      </c>
      <c r="B216">
        <v>22</v>
      </c>
      <c r="C216" t="s">
        <v>78</v>
      </c>
    </row>
    <row r="217" spans="1:3" hidden="1" x14ac:dyDescent="0.55000000000000004">
      <c r="A217">
        <v>660995354</v>
      </c>
      <c r="B217">
        <v>29</v>
      </c>
      <c r="C217" t="s">
        <v>71</v>
      </c>
    </row>
    <row r="218" spans="1:3" hidden="1" x14ac:dyDescent="0.55000000000000004">
      <c r="A218">
        <v>661048849</v>
      </c>
      <c r="B218">
        <v>26</v>
      </c>
      <c r="C218" t="s">
        <v>71</v>
      </c>
    </row>
    <row r="219" spans="1:3" x14ac:dyDescent="0.55000000000000004">
      <c r="A219">
        <v>661059037</v>
      </c>
      <c r="B219">
        <v>9</v>
      </c>
      <c r="C219" t="s">
        <v>71</v>
      </c>
    </row>
    <row r="220" spans="1:3" hidden="1" x14ac:dyDescent="0.55000000000000004">
      <c r="A220">
        <v>661065160</v>
      </c>
      <c r="B220">
        <v>24</v>
      </c>
      <c r="C220" t="s">
        <v>79</v>
      </c>
    </row>
    <row r="221" spans="1:3" x14ac:dyDescent="0.55000000000000004">
      <c r="A221">
        <v>661065731</v>
      </c>
      <c r="B221">
        <v>5</v>
      </c>
      <c r="C221" t="s">
        <v>71</v>
      </c>
    </row>
    <row r="222" spans="1:3" hidden="1" x14ac:dyDescent="0.55000000000000004">
      <c r="A222">
        <v>661071999</v>
      </c>
      <c r="B222">
        <v>24</v>
      </c>
      <c r="C222" t="s">
        <v>80</v>
      </c>
    </row>
    <row r="223" spans="1:3" hidden="1" x14ac:dyDescent="0.55000000000000004">
      <c r="A223">
        <v>661079952</v>
      </c>
      <c r="B223">
        <v>24</v>
      </c>
      <c r="C223" t="s">
        <v>81</v>
      </c>
    </row>
    <row r="224" spans="1:3" hidden="1" x14ac:dyDescent="0.55000000000000004">
      <c r="A224">
        <v>661113620</v>
      </c>
      <c r="B224">
        <v>20</v>
      </c>
      <c r="C224" t="s">
        <v>82</v>
      </c>
    </row>
    <row r="225" spans="1:3" hidden="1" x14ac:dyDescent="0.55000000000000004">
      <c r="A225">
        <v>661136776</v>
      </c>
      <c r="B225">
        <v>21</v>
      </c>
      <c r="C225" t="s">
        <v>83</v>
      </c>
    </row>
    <row r="226" spans="1:3" x14ac:dyDescent="0.55000000000000004">
      <c r="A226">
        <v>661167422</v>
      </c>
      <c r="B226">
        <v>17</v>
      </c>
      <c r="C226" t="s">
        <v>71</v>
      </c>
    </row>
    <row r="227" spans="1:3" hidden="1" x14ac:dyDescent="0.55000000000000004">
      <c r="A227">
        <v>661194363</v>
      </c>
      <c r="B227">
        <v>19</v>
      </c>
      <c r="C227" t="s">
        <v>84</v>
      </c>
    </row>
    <row r="228" spans="1:3" x14ac:dyDescent="0.55000000000000004">
      <c r="A228">
        <v>661234432</v>
      </c>
      <c r="B228">
        <v>13</v>
      </c>
      <c r="C228" t="s">
        <v>71</v>
      </c>
    </row>
    <row r="229" spans="1:3" x14ac:dyDescent="0.55000000000000004">
      <c r="A229">
        <v>661249900</v>
      </c>
      <c r="B229">
        <v>3</v>
      </c>
      <c r="C229" t="s">
        <v>71</v>
      </c>
    </row>
    <row r="230" spans="1:3" hidden="1" x14ac:dyDescent="0.55000000000000004">
      <c r="A230">
        <v>661336098</v>
      </c>
      <c r="B230">
        <v>32</v>
      </c>
      <c r="C230" t="s">
        <v>71</v>
      </c>
    </row>
    <row r="231" spans="1:3" hidden="1" x14ac:dyDescent="0.55000000000000004">
      <c r="A231">
        <v>661569541</v>
      </c>
      <c r="B231">
        <v>19</v>
      </c>
      <c r="C231" t="s">
        <v>85</v>
      </c>
    </row>
    <row r="232" spans="1:3" hidden="1" x14ac:dyDescent="0.55000000000000004">
      <c r="A232">
        <v>685384303</v>
      </c>
      <c r="B232">
        <v>34</v>
      </c>
      <c r="C232" t="s">
        <v>43</v>
      </c>
    </row>
    <row r="233" spans="1:3" x14ac:dyDescent="0.55000000000000004">
      <c r="A233">
        <v>685422187</v>
      </c>
      <c r="B233">
        <v>8</v>
      </c>
      <c r="C233" t="s">
        <v>43</v>
      </c>
    </row>
    <row r="234" spans="1:3" hidden="1" x14ac:dyDescent="0.55000000000000004">
      <c r="A234">
        <v>685498922</v>
      </c>
      <c r="B234">
        <v>28</v>
      </c>
      <c r="C234" t="s">
        <v>43</v>
      </c>
    </row>
    <row r="235" spans="1:3" x14ac:dyDescent="0.55000000000000004">
      <c r="A235">
        <v>685539878</v>
      </c>
      <c r="B235">
        <v>11</v>
      </c>
      <c r="C235" t="s">
        <v>43</v>
      </c>
    </row>
    <row r="236" spans="1:3" hidden="1" x14ac:dyDescent="0.55000000000000004">
      <c r="A236">
        <v>685560880</v>
      </c>
      <c r="B236">
        <v>31</v>
      </c>
      <c r="C236" t="s">
        <v>43</v>
      </c>
    </row>
    <row r="237" spans="1:3" x14ac:dyDescent="0.55000000000000004">
      <c r="A237">
        <v>685585523</v>
      </c>
      <c r="B237">
        <v>2</v>
      </c>
      <c r="C237" t="s">
        <v>43</v>
      </c>
    </row>
    <row r="238" spans="1:3" x14ac:dyDescent="0.55000000000000004">
      <c r="A238">
        <v>685600074</v>
      </c>
      <c r="B238">
        <v>6</v>
      </c>
      <c r="C238" t="s">
        <v>43</v>
      </c>
    </row>
    <row r="239" spans="1:3" hidden="1" x14ac:dyDescent="0.55000000000000004">
      <c r="A239">
        <v>685601341</v>
      </c>
      <c r="B239">
        <v>30</v>
      </c>
      <c r="C239" t="s">
        <v>43</v>
      </c>
    </row>
    <row r="240" spans="1:3" x14ac:dyDescent="0.55000000000000004">
      <c r="A240">
        <v>685697730</v>
      </c>
      <c r="B240">
        <v>4</v>
      </c>
      <c r="C240" t="s">
        <v>43</v>
      </c>
    </row>
    <row r="241" spans="1:3" hidden="1" x14ac:dyDescent="0.55000000000000004">
      <c r="A241">
        <v>685712558</v>
      </c>
      <c r="B241">
        <v>33</v>
      </c>
      <c r="C241" t="s">
        <v>43</v>
      </c>
    </row>
    <row r="242" spans="1:3" x14ac:dyDescent="0.55000000000000004">
      <c r="A242">
        <v>685731599</v>
      </c>
      <c r="B242">
        <v>1</v>
      </c>
      <c r="C242" t="s">
        <v>43</v>
      </c>
    </row>
    <row r="243" spans="1:3" hidden="1" x14ac:dyDescent="0.55000000000000004">
      <c r="A243">
        <v>685742865</v>
      </c>
      <c r="B243">
        <v>27</v>
      </c>
      <c r="C243" t="s">
        <v>43</v>
      </c>
    </row>
    <row r="244" spans="1:3" x14ac:dyDescent="0.55000000000000004">
      <c r="A244">
        <v>685751188</v>
      </c>
      <c r="B244">
        <v>7</v>
      </c>
      <c r="C244" t="s">
        <v>43</v>
      </c>
    </row>
    <row r="245" spans="1:3" x14ac:dyDescent="0.55000000000000004">
      <c r="A245">
        <v>685799515</v>
      </c>
      <c r="B245">
        <v>14</v>
      </c>
      <c r="C245" t="s">
        <v>43</v>
      </c>
    </row>
    <row r="246" spans="1:3" x14ac:dyDescent="0.55000000000000004">
      <c r="A246">
        <v>685811952</v>
      </c>
      <c r="B246">
        <v>15</v>
      </c>
      <c r="C246" t="s">
        <v>43</v>
      </c>
    </row>
    <row r="247" spans="1:3" hidden="1" x14ac:dyDescent="0.55000000000000004">
      <c r="A247">
        <v>685824723</v>
      </c>
      <c r="B247">
        <v>25</v>
      </c>
      <c r="C247" t="s">
        <v>43</v>
      </c>
    </row>
    <row r="248" spans="1:3" x14ac:dyDescent="0.55000000000000004">
      <c r="A248">
        <v>685830157</v>
      </c>
      <c r="B248">
        <v>16</v>
      </c>
      <c r="C248" t="s">
        <v>43</v>
      </c>
    </row>
    <row r="249" spans="1:3" x14ac:dyDescent="0.55000000000000004">
      <c r="A249">
        <v>685905898</v>
      </c>
      <c r="B249">
        <v>10</v>
      </c>
      <c r="C249" t="s">
        <v>43</v>
      </c>
    </row>
    <row r="250" spans="1:3" x14ac:dyDescent="0.55000000000000004">
      <c r="A250">
        <v>685943707</v>
      </c>
      <c r="B250">
        <v>12</v>
      </c>
      <c r="C250" t="s">
        <v>43</v>
      </c>
    </row>
    <row r="251" spans="1:3" hidden="1" x14ac:dyDescent="0.55000000000000004">
      <c r="A251">
        <v>685994197</v>
      </c>
      <c r="B251">
        <v>29</v>
      </c>
      <c r="C251" t="s">
        <v>43</v>
      </c>
    </row>
    <row r="252" spans="1:3" hidden="1" x14ac:dyDescent="0.55000000000000004">
      <c r="A252">
        <v>686047692</v>
      </c>
      <c r="B252">
        <v>26</v>
      </c>
      <c r="C252" t="s">
        <v>43</v>
      </c>
    </row>
    <row r="253" spans="1:3" x14ac:dyDescent="0.55000000000000004">
      <c r="A253">
        <v>686057880</v>
      </c>
      <c r="B253">
        <v>9</v>
      </c>
      <c r="C253" t="s">
        <v>43</v>
      </c>
    </row>
    <row r="254" spans="1:3" x14ac:dyDescent="0.55000000000000004">
      <c r="A254">
        <v>686064529</v>
      </c>
      <c r="B254">
        <v>5</v>
      </c>
      <c r="C254" t="s">
        <v>43</v>
      </c>
    </row>
    <row r="255" spans="1:3" x14ac:dyDescent="0.55000000000000004">
      <c r="A255">
        <v>686166264</v>
      </c>
      <c r="B255">
        <v>17</v>
      </c>
      <c r="C255" t="s">
        <v>43</v>
      </c>
    </row>
    <row r="256" spans="1:3" x14ac:dyDescent="0.55000000000000004">
      <c r="A256">
        <v>686233275</v>
      </c>
      <c r="B256">
        <v>13</v>
      </c>
      <c r="C256" t="s">
        <v>43</v>
      </c>
    </row>
    <row r="257" spans="1:3" x14ac:dyDescent="0.55000000000000004">
      <c r="A257">
        <v>686248743</v>
      </c>
      <c r="B257">
        <v>3</v>
      </c>
      <c r="C257" t="s">
        <v>43</v>
      </c>
    </row>
    <row r="258" spans="1:3" hidden="1" x14ac:dyDescent="0.55000000000000004">
      <c r="A258">
        <v>686334941</v>
      </c>
      <c r="B258">
        <v>32</v>
      </c>
      <c r="C258" t="s">
        <v>43</v>
      </c>
    </row>
    <row r="259" spans="1:3" hidden="1" x14ac:dyDescent="0.55000000000000004">
      <c r="A259">
        <v>900353079</v>
      </c>
      <c r="B259">
        <v>34</v>
      </c>
      <c r="C259" t="s">
        <v>0</v>
      </c>
    </row>
    <row r="260" spans="1:3" hidden="1" x14ac:dyDescent="0.55000000000000004">
      <c r="A260">
        <v>900357605</v>
      </c>
      <c r="B260">
        <v>24</v>
      </c>
      <c r="C260" t="s">
        <v>1</v>
      </c>
    </row>
    <row r="261" spans="1:3" hidden="1" x14ac:dyDescent="0.55000000000000004">
      <c r="A261">
        <v>900387225</v>
      </c>
      <c r="B261">
        <v>34</v>
      </c>
      <c r="C261" t="s">
        <v>86</v>
      </c>
    </row>
    <row r="262" spans="1:3" x14ac:dyDescent="0.55000000000000004">
      <c r="A262">
        <v>900390962</v>
      </c>
      <c r="B262">
        <v>8</v>
      </c>
      <c r="C262" t="s">
        <v>0</v>
      </c>
    </row>
    <row r="263" spans="1:3" x14ac:dyDescent="0.55000000000000004">
      <c r="A263">
        <v>900425409</v>
      </c>
      <c r="B263">
        <v>8</v>
      </c>
      <c r="C263" t="s">
        <v>87</v>
      </c>
    </row>
    <row r="264" spans="1:3" hidden="1" x14ac:dyDescent="0.55000000000000004">
      <c r="A264">
        <v>900467698</v>
      </c>
      <c r="B264">
        <v>28</v>
      </c>
      <c r="C264" t="s">
        <v>0</v>
      </c>
    </row>
    <row r="265" spans="1:3" hidden="1" x14ac:dyDescent="0.55000000000000004">
      <c r="A265">
        <v>900501848</v>
      </c>
      <c r="B265">
        <v>28</v>
      </c>
      <c r="C265" t="s">
        <v>88</v>
      </c>
    </row>
    <row r="266" spans="1:3" x14ac:dyDescent="0.55000000000000004">
      <c r="A266">
        <v>900508653</v>
      </c>
      <c r="B266">
        <v>11</v>
      </c>
      <c r="C266" t="s">
        <v>0</v>
      </c>
    </row>
    <row r="267" spans="1:3" hidden="1" x14ac:dyDescent="0.55000000000000004">
      <c r="A267">
        <v>900529656</v>
      </c>
      <c r="B267">
        <v>31</v>
      </c>
      <c r="C267" t="s">
        <v>0</v>
      </c>
    </row>
    <row r="268" spans="1:3" x14ac:dyDescent="0.55000000000000004">
      <c r="A268">
        <v>900542669</v>
      </c>
      <c r="B268">
        <v>11</v>
      </c>
      <c r="C268" t="s">
        <v>89</v>
      </c>
    </row>
    <row r="269" spans="1:3" x14ac:dyDescent="0.55000000000000004">
      <c r="A269">
        <v>900554313</v>
      </c>
      <c r="B269">
        <v>2</v>
      </c>
      <c r="C269" t="s">
        <v>0</v>
      </c>
    </row>
    <row r="270" spans="1:3" hidden="1" x14ac:dyDescent="0.55000000000000004">
      <c r="A270">
        <v>900563800</v>
      </c>
      <c r="B270">
        <v>31</v>
      </c>
      <c r="C270" t="s">
        <v>90</v>
      </c>
    </row>
    <row r="271" spans="1:3" x14ac:dyDescent="0.55000000000000004">
      <c r="A271">
        <v>900568849</v>
      </c>
      <c r="B271">
        <v>6</v>
      </c>
      <c r="C271" t="s">
        <v>0</v>
      </c>
    </row>
    <row r="272" spans="1:3" hidden="1" x14ac:dyDescent="0.55000000000000004">
      <c r="A272">
        <v>900570117</v>
      </c>
      <c r="B272">
        <v>30</v>
      </c>
      <c r="C272" t="s">
        <v>0</v>
      </c>
    </row>
    <row r="273" spans="1:3" x14ac:dyDescent="0.55000000000000004">
      <c r="A273">
        <v>900588322</v>
      </c>
      <c r="B273">
        <v>2</v>
      </c>
      <c r="C273" t="s">
        <v>91</v>
      </c>
    </row>
    <row r="274" spans="1:3" x14ac:dyDescent="0.55000000000000004">
      <c r="A274">
        <v>900603668</v>
      </c>
      <c r="B274">
        <v>6</v>
      </c>
      <c r="C274" t="s">
        <v>92</v>
      </c>
    </row>
    <row r="275" spans="1:3" hidden="1" x14ac:dyDescent="0.55000000000000004">
      <c r="A275">
        <v>900604272</v>
      </c>
      <c r="B275">
        <v>30</v>
      </c>
      <c r="C275" t="s">
        <v>93</v>
      </c>
    </row>
    <row r="276" spans="1:3" hidden="1" x14ac:dyDescent="0.55000000000000004">
      <c r="A276">
        <v>900649083</v>
      </c>
      <c r="B276">
        <v>18</v>
      </c>
      <c r="C276" t="s">
        <v>1</v>
      </c>
    </row>
    <row r="277" spans="1:3" x14ac:dyDescent="0.55000000000000004">
      <c r="A277">
        <v>900666479</v>
      </c>
      <c r="B277">
        <v>4</v>
      </c>
      <c r="C277" t="s">
        <v>0</v>
      </c>
    </row>
    <row r="278" spans="1:3" hidden="1" x14ac:dyDescent="0.55000000000000004">
      <c r="A278">
        <v>900681334</v>
      </c>
      <c r="B278">
        <v>33</v>
      </c>
      <c r="C278" t="s">
        <v>0</v>
      </c>
    </row>
    <row r="279" spans="1:3" x14ac:dyDescent="0.55000000000000004">
      <c r="A279">
        <v>900699669</v>
      </c>
      <c r="B279">
        <v>4</v>
      </c>
      <c r="C279" t="s">
        <v>94</v>
      </c>
    </row>
    <row r="280" spans="1:3" x14ac:dyDescent="0.55000000000000004">
      <c r="A280">
        <v>900700389</v>
      </c>
      <c r="B280">
        <v>1</v>
      </c>
      <c r="C280" t="s">
        <v>0</v>
      </c>
    </row>
    <row r="281" spans="1:3" hidden="1" x14ac:dyDescent="0.55000000000000004">
      <c r="A281">
        <v>900711641</v>
      </c>
      <c r="B281">
        <v>27</v>
      </c>
      <c r="C281" t="s">
        <v>0</v>
      </c>
    </row>
    <row r="282" spans="1:3" hidden="1" x14ac:dyDescent="0.55000000000000004">
      <c r="A282">
        <v>900715489</v>
      </c>
      <c r="B282">
        <v>33</v>
      </c>
      <c r="C282" t="s">
        <v>95</v>
      </c>
    </row>
    <row r="283" spans="1:3" x14ac:dyDescent="0.55000000000000004">
      <c r="A283">
        <v>900719963</v>
      </c>
      <c r="B283">
        <v>7</v>
      </c>
      <c r="C283" t="s">
        <v>0</v>
      </c>
    </row>
    <row r="284" spans="1:3" x14ac:dyDescent="0.55000000000000004">
      <c r="A284">
        <v>900734824</v>
      </c>
      <c r="B284">
        <v>1</v>
      </c>
      <c r="C284" t="s">
        <v>96</v>
      </c>
    </row>
    <row r="285" spans="1:3" hidden="1" x14ac:dyDescent="0.55000000000000004">
      <c r="A285">
        <v>900745796</v>
      </c>
      <c r="B285">
        <v>27</v>
      </c>
      <c r="C285" t="s">
        <v>97</v>
      </c>
    </row>
    <row r="286" spans="1:3" x14ac:dyDescent="0.55000000000000004">
      <c r="A286">
        <v>900754440</v>
      </c>
      <c r="B286">
        <v>7</v>
      </c>
      <c r="C286" t="s">
        <v>98</v>
      </c>
    </row>
    <row r="287" spans="1:3" x14ac:dyDescent="0.55000000000000004">
      <c r="A287">
        <v>900768290</v>
      </c>
      <c r="B287">
        <v>14</v>
      </c>
      <c r="C287" t="s">
        <v>0</v>
      </c>
    </row>
    <row r="288" spans="1:3" x14ac:dyDescent="0.55000000000000004">
      <c r="A288">
        <v>900780742</v>
      </c>
      <c r="B288">
        <v>15</v>
      </c>
      <c r="C288" t="s">
        <v>0</v>
      </c>
    </row>
    <row r="289" spans="1:3" hidden="1" x14ac:dyDescent="0.55000000000000004">
      <c r="A289">
        <v>900793499</v>
      </c>
      <c r="B289">
        <v>25</v>
      </c>
      <c r="C289" t="s">
        <v>0</v>
      </c>
    </row>
    <row r="290" spans="1:3" hidden="1" x14ac:dyDescent="0.55000000000000004">
      <c r="A290">
        <v>900795058</v>
      </c>
      <c r="B290">
        <v>20</v>
      </c>
      <c r="C290" t="s">
        <v>1</v>
      </c>
    </row>
    <row r="291" spans="1:3" x14ac:dyDescent="0.55000000000000004">
      <c r="A291">
        <v>900798948</v>
      </c>
      <c r="B291">
        <v>16</v>
      </c>
      <c r="C291" t="s">
        <v>0</v>
      </c>
    </row>
    <row r="292" spans="1:3" x14ac:dyDescent="0.55000000000000004">
      <c r="A292">
        <v>900803546</v>
      </c>
      <c r="B292">
        <v>14</v>
      </c>
      <c r="C292" t="s">
        <v>99</v>
      </c>
    </row>
    <row r="293" spans="1:3" x14ac:dyDescent="0.55000000000000004">
      <c r="A293">
        <v>900815469</v>
      </c>
      <c r="B293">
        <v>15</v>
      </c>
      <c r="C293" t="s">
        <v>100</v>
      </c>
    </row>
    <row r="294" spans="1:3" hidden="1" x14ac:dyDescent="0.55000000000000004">
      <c r="A294">
        <v>900827274</v>
      </c>
      <c r="B294">
        <v>25</v>
      </c>
      <c r="C294" t="s">
        <v>101</v>
      </c>
    </row>
    <row r="295" spans="1:3" x14ac:dyDescent="0.55000000000000004">
      <c r="A295">
        <v>900833073</v>
      </c>
      <c r="B295">
        <v>16</v>
      </c>
      <c r="C295" t="s">
        <v>102</v>
      </c>
    </row>
    <row r="296" spans="1:3" x14ac:dyDescent="0.55000000000000004">
      <c r="A296">
        <v>900874673</v>
      </c>
      <c r="B296">
        <v>10</v>
      </c>
      <c r="C296" t="s">
        <v>0</v>
      </c>
    </row>
    <row r="297" spans="1:3" x14ac:dyDescent="0.55000000000000004">
      <c r="A297">
        <v>900909949</v>
      </c>
      <c r="B297">
        <v>10</v>
      </c>
      <c r="C297" t="s">
        <v>103</v>
      </c>
    </row>
    <row r="298" spans="1:3" x14ac:dyDescent="0.55000000000000004">
      <c r="A298">
        <v>900912456</v>
      </c>
      <c r="B298">
        <v>12</v>
      </c>
      <c r="C298" t="s">
        <v>0</v>
      </c>
    </row>
    <row r="299" spans="1:3" x14ac:dyDescent="0.55000000000000004">
      <c r="A299">
        <v>900945224</v>
      </c>
      <c r="B299">
        <v>12</v>
      </c>
      <c r="C299" t="s">
        <v>104</v>
      </c>
    </row>
    <row r="300" spans="1:3" hidden="1" x14ac:dyDescent="0.55000000000000004">
      <c r="A300">
        <v>900962973</v>
      </c>
      <c r="B300">
        <v>29</v>
      </c>
      <c r="C300" t="s">
        <v>0</v>
      </c>
    </row>
    <row r="301" spans="1:3" hidden="1" x14ac:dyDescent="0.55000000000000004">
      <c r="A301">
        <v>900985635</v>
      </c>
      <c r="B301">
        <v>22</v>
      </c>
      <c r="C301" t="s">
        <v>1</v>
      </c>
    </row>
    <row r="302" spans="1:3" hidden="1" x14ac:dyDescent="0.55000000000000004">
      <c r="A302">
        <v>900996737</v>
      </c>
      <c r="B302">
        <v>29</v>
      </c>
      <c r="C302" t="s">
        <v>105</v>
      </c>
    </row>
    <row r="303" spans="1:3" hidden="1" x14ac:dyDescent="0.55000000000000004">
      <c r="A303">
        <v>901016468</v>
      </c>
      <c r="B303">
        <v>26</v>
      </c>
      <c r="C303" t="s">
        <v>0</v>
      </c>
    </row>
    <row r="304" spans="1:3" x14ac:dyDescent="0.55000000000000004">
      <c r="A304">
        <v>901026670</v>
      </c>
      <c r="B304">
        <v>9</v>
      </c>
      <c r="C304" t="s">
        <v>0</v>
      </c>
    </row>
    <row r="305" spans="1:3" x14ac:dyDescent="0.55000000000000004">
      <c r="A305">
        <v>901033304</v>
      </c>
      <c r="B305">
        <v>5</v>
      </c>
      <c r="C305" t="s">
        <v>0</v>
      </c>
    </row>
    <row r="306" spans="1:3" hidden="1" x14ac:dyDescent="0.55000000000000004">
      <c r="A306">
        <v>901041636</v>
      </c>
      <c r="B306">
        <v>19</v>
      </c>
      <c r="C306" t="s">
        <v>1</v>
      </c>
    </row>
    <row r="307" spans="1:3" hidden="1" x14ac:dyDescent="0.55000000000000004">
      <c r="A307">
        <v>901050617</v>
      </c>
      <c r="B307">
        <v>26</v>
      </c>
      <c r="C307" t="s">
        <v>106</v>
      </c>
    </row>
    <row r="308" spans="1:3" x14ac:dyDescent="0.55000000000000004">
      <c r="A308">
        <v>901060677</v>
      </c>
      <c r="B308">
        <v>9</v>
      </c>
      <c r="C308" t="s">
        <v>107</v>
      </c>
    </row>
    <row r="309" spans="1:3" x14ac:dyDescent="0.55000000000000004">
      <c r="A309">
        <v>901067473</v>
      </c>
      <c r="B309">
        <v>5</v>
      </c>
      <c r="C309" t="s">
        <v>108</v>
      </c>
    </row>
    <row r="310" spans="1:3" x14ac:dyDescent="0.55000000000000004">
      <c r="A310">
        <v>901135055</v>
      </c>
      <c r="B310">
        <v>17</v>
      </c>
      <c r="C310" t="s">
        <v>0</v>
      </c>
    </row>
    <row r="311" spans="1:3" x14ac:dyDescent="0.55000000000000004">
      <c r="A311">
        <v>901169065</v>
      </c>
      <c r="B311">
        <v>17</v>
      </c>
      <c r="C311" t="s">
        <v>109</v>
      </c>
    </row>
    <row r="312" spans="1:3" x14ac:dyDescent="0.55000000000000004">
      <c r="A312">
        <v>901202065</v>
      </c>
      <c r="B312">
        <v>13</v>
      </c>
      <c r="C312" t="s">
        <v>0</v>
      </c>
    </row>
    <row r="313" spans="1:3" x14ac:dyDescent="0.55000000000000004">
      <c r="A313">
        <v>901217533</v>
      </c>
      <c r="B313">
        <v>3</v>
      </c>
      <c r="C313" t="s">
        <v>0</v>
      </c>
    </row>
    <row r="314" spans="1:3" hidden="1" x14ac:dyDescent="0.55000000000000004">
      <c r="A314">
        <v>901229248</v>
      </c>
      <c r="B314">
        <v>21</v>
      </c>
      <c r="C314" t="s">
        <v>1</v>
      </c>
    </row>
    <row r="315" spans="1:3" x14ac:dyDescent="0.55000000000000004">
      <c r="A315">
        <v>901236798</v>
      </c>
      <c r="B315">
        <v>13</v>
      </c>
      <c r="C315" t="s">
        <v>110</v>
      </c>
    </row>
    <row r="316" spans="1:3" x14ac:dyDescent="0.55000000000000004">
      <c r="A316">
        <v>901251996</v>
      </c>
      <c r="B316">
        <v>3</v>
      </c>
      <c r="C316" t="s">
        <v>111</v>
      </c>
    </row>
    <row r="317" spans="1:3" hidden="1" x14ac:dyDescent="0.55000000000000004">
      <c r="A317">
        <v>901267804</v>
      </c>
      <c r="B317">
        <v>23</v>
      </c>
      <c r="C317" t="s">
        <v>1</v>
      </c>
    </row>
    <row r="318" spans="1:3" hidden="1" x14ac:dyDescent="0.55000000000000004">
      <c r="A318">
        <v>901303717</v>
      </c>
      <c r="B318">
        <v>32</v>
      </c>
      <c r="C318" t="s">
        <v>0</v>
      </c>
    </row>
    <row r="319" spans="1:3" hidden="1" x14ac:dyDescent="0.55000000000000004">
      <c r="A319">
        <v>901337874</v>
      </c>
      <c r="B319">
        <v>32</v>
      </c>
      <c r="C319" t="s">
        <v>112</v>
      </c>
    </row>
    <row r="320" spans="1:3" hidden="1" x14ac:dyDescent="0.55000000000000004">
      <c r="A320">
        <v>960354832</v>
      </c>
      <c r="B320">
        <v>34</v>
      </c>
      <c r="C320" t="s">
        <v>113</v>
      </c>
    </row>
    <row r="321" spans="1:3" x14ac:dyDescent="0.55000000000000004">
      <c r="A321">
        <v>960392113</v>
      </c>
      <c r="B321">
        <v>8</v>
      </c>
      <c r="C321" t="s">
        <v>113</v>
      </c>
    </row>
    <row r="322" spans="1:3" hidden="1" x14ac:dyDescent="0.55000000000000004">
      <c r="A322">
        <v>960468849</v>
      </c>
      <c r="B322">
        <v>28</v>
      </c>
      <c r="C322" t="s">
        <v>113</v>
      </c>
    </row>
    <row r="323" spans="1:3" x14ac:dyDescent="0.55000000000000004">
      <c r="A323">
        <v>960509790</v>
      </c>
      <c r="B323">
        <v>11</v>
      </c>
      <c r="C323" t="s">
        <v>113</v>
      </c>
    </row>
    <row r="324" spans="1:3" hidden="1" x14ac:dyDescent="0.55000000000000004">
      <c r="A324">
        <v>960530807</v>
      </c>
      <c r="B324">
        <v>31</v>
      </c>
      <c r="C324" t="s">
        <v>113</v>
      </c>
    </row>
    <row r="325" spans="1:3" x14ac:dyDescent="0.55000000000000004">
      <c r="A325">
        <v>960555450</v>
      </c>
      <c r="B325">
        <v>2</v>
      </c>
      <c r="C325" t="s">
        <v>113</v>
      </c>
    </row>
    <row r="326" spans="1:3" x14ac:dyDescent="0.55000000000000004">
      <c r="A326">
        <v>960570000</v>
      </c>
      <c r="B326">
        <v>6</v>
      </c>
      <c r="C326" t="s">
        <v>113</v>
      </c>
    </row>
    <row r="327" spans="1:3" hidden="1" x14ac:dyDescent="0.55000000000000004">
      <c r="A327">
        <v>960571314</v>
      </c>
      <c r="B327">
        <v>30</v>
      </c>
      <c r="C327" t="s">
        <v>113</v>
      </c>
    </row>
    <row r="328" spans="1:3" hidden="1" x14ac:dyDescent="0.55000000000000004">
      <c r="A328">
        <v>960622854</v>
      </c>
      <c r="B328">
        <v>23</v>
      </c>
      <c r="C328" t="s">
        <v>114</v>
      </c>
    </row>
    <row r="329" spans="1:3" hidden="1" x14ac:dyDescent="0.55000000000000004">
      <c r="A329">
        <v>960642560</v>
      </c>
      <c r="B329">
        <v>20</v>
      </c>
      <c r="C329" t="s">
        <v>115</v>
      </c>
    </row>
    <row r="330" spans="1:3" x14ac:dyDescent="0.55000000000000004">
      <c r="A330">
        <v>960667657</v>
      </c>
      <c r="B330">
        <v>4</v>
      </c>
      <c r="C330" t="s">
        <v>113</v>
      </c>
    </row>
    <row r="331" spans="1:3" hidden="1" x14ac:dyDescent="0.55000000000000004">
      <c r="A331">
        <v>960692983</v>
      </c>
      <c r="B331">
        <v>33</v>
      </c>
      <c r="C331" t="s">
        <v>113</v>
      </c>
    </row>
    <row r="332" spans="1:3" x14ac:dyDescent="0.55000000000000004">
      <c r="A332">
        <v>960701540</v>
      </c>
      <c r="B332">
        <v>1</v>
      </c>
      <c r="C332" t="s">
        <v>113</v>
      </c>
    </row>
    <row r="333" spans="1:3" hidden="1" x14ac:dyDescent="0.55000000000000004">
      <c r="A333">
        <v>960712836</v>
      </c>
      <c r="B333">
        <v>27</v>
      </c>
      <c r="C333" t="s">
        <v>113</v>
      </c>
    </row>
    <row r="334" spans="1:3" x14ac:dyDescent="0.55000000000000004">
      <c r="A334">
        <v>960721100</v>
      </c>
      <c r="B334">
        <v>7</v>
      </c>
      <c r="C334" t="s">
        <v>113</v>
      </c>
    </row>
    <row r="335" spans="1:3" x14ac:dyDescent="0.55000000000000004">
      <c r="A335">
        <v>960769427</v>
      </c>
      <c r="B335">
        <v>14</v>
      </c>
      <c r="C335" t="s">
        <v>113</v>
      </c>
    </row>
    <row r="336" spans="1:3" x14ac:dyDescent="0.55000000000000004">
      <c r="A336">
        <v>960781879</v>
      </c>
      <c r="B336">
        <v>15</v>
      </c>
      <c r="C336" t="s">
        <v>113</v>
      </c>
    </row>
    <row r="337" spans="1:3" hidden="1" x14ac:dyDescent="0.55000000000000004">
      <c r="A337">
        <v>960792591</v>
      </c>
      <c r="B337">
        <v>24</v>
      </c>
      <c r="C337" t="s">
        <v>116</v>
      </c>
    </row>
    <row r="338" spans="1:3" hidden="1" x14ac:dyDescent="0.55000000000000004">
      <c r="A338">
        <v>960794695</v>
      </c>
      <c r="B338">
        <v>25</v>
      </c>
      <c r="C338" t="s">
        <v>113</v>
      </c>
    </row>
    <row r="339" spans="1:3" hidden="1" x14ac:dyDescent="0.55000000000000004">
      <c r="A339">
        <v>960799330</v>
      </c>
      <c r="B339">
        <v>24</v>
      </c>
      <c r="C339" t="s">
        <v>117</v>
      </c>
    </row>
    <row r="340" spans="1:3" x14ac:dyDescent="0.55000000000000004">
      <c r="A340">
        <v>960800084</v>
      </c>
      <c r="B340">
        <v>16</v>
      </c>
      <c r="C340" t="s">
        <v>113</v>
      </c>
    </row>
    <row r="341" spans="1:3" hidden="1" x14ac:dyDescent="0.55000000000000004">
      <c r="A341">
        <v>960864094</v>
      </c>
      <c r="B341">
        <v>23</v>
      </c>
      <c r="C341" t="s">
        <v>118</v>
      </c>
    </row>
    <row r="342" spans="1:3" x14ac:dyDescent="0.55000000000000004">
      <c r="A342">
        <v>960875824</v>
      </c>
      <c r="B342">
        <v>10</v>
      </c>
      <c r="C342" t="s">
        <v>113</v>
      </c>
    </row>
    <row r="343" spans="1:3" hidden="1" x14ac:dyDescent="0.55000000000000004">
      <c r="A343">
        <v>960893664</v>
      </c>
      <c r="B343">
        <v>22</v>
      </c>
      <c r="C343" t="s">
        <v>119</v>
      </c>
    </row>
    <row r="344" spans="1:3" x14ac:dyDescent="0.55000000000000004">
      <c r="A344">
        <v>960913634</v>
      </c>
      <c r="B344">
        <v>12</v>
      </c>
      <c r="C344" t="s">
        <v>113</v>
      </c>
    </row>
    <row r="345" spans="1:3" hidden="1" x14ac:dyDescent="0.55000000000000004">
      <c r="A345">
        <v>960964124</v>
      </c>
      <c r="B345">
        <v>29</v>
      </c>
      <c r="C345" t="s">
        <v>113</v>
      </c>
    </row>
    <row r="346" spans="1:3" hidden="1" x14ac:dyDescent="0.55000000000000004">
      <c r="A346">
        <v>961017664</v>
      </c>
      <c r="B346">
        <v>26</v>
      </c>
      <c r="C346" t="s">
        <v>113</v>
      </c>
    </row>
    <row r="347" spans="1:3" x14ac:dyDescent="0.55000000000000004">
      <c r="A347">
        <v>961027807</v>
      </c>
      <c r="B347">
        <v>9</v>
      </c>
      <c r="C347" t="s">
        <v>113</v>
      </c>
    </row>
    <row r="348" spans="1:3" x14ac:dyDescent="0.55000000000000004">
      <c r="A348">
        <v>961034455</v>
      </c>
      <c r="B348">
        <v>5</v>
      </c>
      <c r="C348" t="s">
        <v>113</v>
      </c>
    </row>
    <row r="349" spans="1:3" hidden="1" x14ac:dyDescent="0.55000000000000004">
      <c r="A349">
        <v>961069335</v>
      </c>
      <c r="B349">
        <v>21</v>
      </c>
      <c r="C349" t="s">
        <v>120</v>
      </c>
    </row>
    <row r="350" spans="1:3" hidden="1" x14ac:dyDescent="0.55000000000000004">
      <c r="A350">
        <v>961131859</v>
      </c>
      <c r="B350">
        <v>20</v>
      </c>
      <c r="C350" t="s">
        <v>121</v>
      </c>
    </row>
    <row r="351" spans="1:3" x14ac:dyDescent="0.55000000000000004">
      <c r="A351">
        <v>961136191</v>
      </c>
      <c r="B351">
        <v>17</v>
      </c>
      <c r="C351" t="s">
        <v>113</v>
      </c>
    </row>
    <row r="352" spans="1:3" hidden="1" x14ac:dyDescent="0.55000000000000004">
      <c r="A352">
        <v>961150433</v>
      </c>
      <c r="B352">
        <v>24</v>
      </c>
      <c r="C352" t="s">
        <v>122</v>
      </c>
    </row>
    <row r="353" spans="1:3" hidden="1" x14ac:dyDescent="0.55000000000000004">
      <c r="A353">
        <v>961194491</v>
      </c>
      <c r="B353">
        <v>19</v>
      </c>
      <c r="C353" t="s">
        <v>123</v>
      </c>
    </row>
    <row r="354" spans="1:3" x14ac:dyDescent="0.55000000000000004">
      <c r="A354">
        <v>961203202</v>
      </c>
      <c r="B354">
        <v>13</v>
      </c>
      <c r="C354" t="s">
        <v>113</v>
      </c>
    </row>
    <row r="355" spans="1:3" x14ac:dyDescent="0.55000000000000004">
      <c r="A355">
        <v>961218670</v>
      </c>
      <c r="B355">
        <v>3</v>
      </c>
      <c r="C355" t="s">
        <v>113</v>
      </c>
    </row>
    <row r="356" spans="1:3" hidden="1" x14ac:dyDescent="0.55000000000000004">
      <c r="A356">
        <v>961304868</v>
      </c>
      <c r="B356">
        <v>32</v>
      </c>
      <c r="C356" t="s">
        <v>113</v>
      </c>
    </row>
    <row r="357" spans="1:3" hidden="1" x14ac:dyDescent="0.55000000000000004">
      <c r="A357">
        <v>961434098</v>
      </c>
      <c r="B357">
        <v>19</v>
      </c>
      <c r="C357" t="s">
        <v>124</v>
      </c>
    </row>
    <row r="358" spans="1:3" hidden="1" x14ac:dyDescent="0.55000000000000004">
      <c r="A358">
        <v>985353688</v>
      </c>
      <c r="B358">
        <v>34</v>
      </c>
      <c r="C358" t="s">
        <v>43</v>
      </c>
    </row>
    <row r="359" spans="1:3" x14ac:dyDescent="0.55000000000000004">
      <c r="A359">
        <v>985390956</v>
      </c>
      <c r="B359">
        <v>8</v>
      </c>
      <c r="C359" t="s">
        <v>43</v>
      </c>
    </row>
    <row r="360" spans="1:3" hidden="1" x14ac:dyDescent="0.55000000000000004">
      <c r="A360">
        <v>985468307</v>
      </c>
      <c r="B360">
        <v>28</v>
      </c>
      <c r="C360" t="s">
        <v>43</v>
      </c>
    </row>
    <row r="361" spans="1:3" x14ac:dyDescent="0.55000000000000004">
      <c r="A361">
        <v>985508633</v>
      </c>
      <c r="B361">
        <v>11</v>
      </c>
      <c r="C361" t="s">
        <v>43</v>
      </c>
    </row>
    <row r="362" spans="1:3" hidden="1" x14ac:dyDescent="0.55000000000000004">
      <c r="A362">
        <v>985530265</v>
      </c>
      <c r="B362">
        <v>31</v>
      </c>
      <c r="C362" t="s">
        <v>43</v>
      </c>
    </row>
    <row r="363" spans="1:3" x14ac:dyDescent="0.55000000000000004">
      <c r="A363">
        <v>985554307</v>
      </c>
      <c r="B363">
        <v>2</v>
      </c>
      <c r="C363" t="s">
        <v>43</v>
      </c>
    </row>
    <row r="364" spans="1:3" x14ac:dyDescent="0.55000000000000004">
      <c r="A364">
        <v>985568843</v>
      </c>
      <c r="B364">
        <v>6</v>
      </c>
      <c r="C364" t="s">
        <v>43</v>
      </c>
    </row>
    <row r="365" spans="1:3" hidden="1" x14ac:dyDescent="0.55000000000000004">
      <c r="A365">
        <v>985570889</v>
      </c>
      <c r="B365">
        <v>30</v>
      </c>
      <c r="C365" t="s">
        <v>43</v>
      </c>
    </row>
    <row r="366" spans="1:3" x14ac:dyDescent="0.55000000000000004">
      <c r="A366">
        <v>985666500</v>
      </c>
      <c r="B366">
        <v>4</v>
      </c>
      <c r="C366" t="s">
        <v>43</v>
      </c>
    </row>
    <row r="367" spans="1:3" hidden="1" x14ac:dyDescent="0.55000000000000004">
      <c r="A367">
        <v>985682106</v>
      </c>
      <c r="B367">
        <v>33</v>
      </c>
      <c r="C367" t="s">
        <v>43</v>
      </c>
    </row>
    <row r="368" spans="1:3" x14ac:dyDescent="0.55000000000000004">
      <c r="A368">
        <v>985700383</v>
      </c>
      <c r="B368">
        <v>1</v>
      </c>
      <c r="C368" t="s">
        <v>43</v>
      </c>
    </row>
    <row r="369" spans="1:3" hidden="1" x14ac:dyDescent="0.55000000000000004">
      <c r="A369">
        <v>985712413</v>
      </c>
      <c r="B369">
        <v>27</v>
      </c>
      <c r="C369" t="s">
        <v>43</v>
      </c>
    </row>
    <row r="370" spans="1:3" x14ac:dyDescent="0.55000000000000004">
      <c r="A370">
        <v>985719943</v>
      </c>
      <c r="B370">
        <v>7</v>
      </c>
      <c r="C370" t="s">
        <v>43</v>
      </c>
    </row>
    <row r="371" spans="1:3" x14ac:dyDescent="0.55000000000000004">
      <c r="A371">
        <v>985768270</v>
      </c>
      <c r="B371">
        <v>14</v>
      </c>
      <c r="C371" t="s">
        <v>43</v>
      </c>
    </row>
    <row r="372" spans="1:3" x14ac:dyDescent="0.55000000000000004">
      <c r="A372">
        <v>985780782</v>
      </c>
      <c r="B372">
        <v>15</v>
      </c>
      <c r="C372" t="s">
        <v>43</v>
      </c>
    </row>
    <row r="373" spans="1:3" hidden="1" x14ac:dyDescent="0.55000000000000004">
      <c r="A373">
        <v>985794108</v>
      </c>
      <c r="B373">
        <v>25</v>
      </c>
      <c r="C373" t="s">
        <v>43</v>
      </c>
    </row>
    <row r="374" spans="1:3" x14ac:dyDescent="0.55000000000000004">
      <c r="A374">
        <v>985804751</v>
      </c>
      <c r="B374">
        <v>16</v>
      </c>
      <c r="C374" t="s">
        <v>43</v>
      </c>
    </row>
    <row r="375" spans="1:3" x14ac:dyDescent="0.55000000000000004">
      <c r="A375">
        <v>985874713</v>
      </c>
      <c r="B375">
        <v>10</v>
      </c>
      <c r="C375" t="s">
        <v>43</v>
      </c>
    </row>
    <row r="376" spans="1:3" x14ac:dyDescent="0.55000000000000004">
      <c r="A376">
        <v>985912477</v>
      </c>
      <c r="B376">
        <v>12</v>
      </c>
      <c r="C376" t="s">
        <v>43</v>
      </c>
    </row>
    <row r="377" spans="1:3" hidden="1" x14ac:dyDescent="0.55000000000000004">
      <c r="A377">
        <v>985963582</v>
      </c>
      <c r="B377">
        <v>29</v>
      </c>
      <c r="C377" t="s">
        <v>43</v>
      </c>
    </row>
    <row r="378" spans="1:3" hidden="1" x14ac:dyDescent="0.55000000000000004">
      <c r="A378">
        <v>986017240</v>
      </c>
      <c r="B378">
        <v>26</v>
      </c>
      <c r="C378" t="s">
        <v>43</v>
      </c>
    </row>
    <row r="379" spans="1:3" x14ac:dyDescent="0.55000000000000004">
      <c r="A379">
        <v>986026664</v>
      </c>
      <c r="B379">
        <v>9</v>
      </c>
      <c r="C379" t="s">
        <v>43</v>
      </c>
    </row>
    <row r="380" spans="1:3" x14ac:dyDescent="0.55000000000000004">
      <c r="A380">
        <v>986033298</v>
      </c>
      <c r="B380">
        <v>5</v>
      </c>
      <c r="C380" t="s">
        <v>43</v>
      </c>
    </row>
    <row r="381" spans="1:3" x14ac:dyDescent="0.55000000000000004">
      <c r="A381">
        <v>986139995</v>
      </c>
      <c r="B381">
        <v>17</v>
      </c>
      <c r="C381" t="s">
        <v>43</v>
      </c>
    </row>
    <row r="382" spans="1:3" x14ac:dyDescent="0.55000000000000004">
      <c r="A382">
        <v>986217513</v>
      </c>
      <c r="B382">
        <v>3</v>
      </c>
      <c r="C382" t="s">
        <v>43</v>
      </c>
    </row>
    <row r="383" spans="1:3" x14ac:dyDescent="0.55000000000000004">
      <c r="A383">
        <v>986301459</v>
      </c>
      <c r="B383">
        <v>13</v>
      </c>
      <c r="C383" t="s">
        <v>43</v>
      </c>
    </row>
    <row r="384" spans="1:3" hidden="1" x14ac:dyDescent="0.55000000000000004">
      <c r="A384">
        <v>986304652</v>
      </c>
      <c r="B384">
        <v>32</v>
      </c>
      <c r="C384" t="s">
        <v>43</v>
      </c>
    </row>
    <row r="385" spans="1:3" hidden="1" x14ac:dyDescent="0.55000000000000004">
      <c r="A385">
        <v>1200357605</v>
      </c>
      <c r="B385">
        <v>24</v>
      </c>
      <c r="C385" t="s">
        <v>1</v>
      </c>
    </row>
    <row r="386" spans="1:3" hidden="1" x14ac:dyDescent="0.55000000000000004">
      <c r="A386">
        <v>1200386312</v>
      </c>
      <c r="B386">
        <v>34</v>
      </c>
      <c r="C386" t="s">
        <v>125</v>
      </c>
    </row>
    <row r="387" spans="1:3" hidden="1" x14ac:dyDescent="0.55000000000000004">
      <c r="A387">
        <v>1200387131</v>
      </c>
      <c r="B387">
        <v>34</v>
      </c>
      <c r="C387" t="s">
        <v>0</v>
      </c>
    </row>
    <row r="388" spans="1:3" x14ac:dyDescent="0.55000000000000004">
      <c r="A388">
        <v>1200424857</v>
      </c>
      <c r="B388">
        <v>8</v>
      </c>
      <c r="C388" t="s">
        <v>126</v>
      </c>
    </row>
    <row r="389" spans="1:3" x14ac:dyDescent="0.55000000000000004">
      <c r="A389">
        <v>1200425676</v>
      </c>
      <c r="B389">
        <v>8</v>
      </c>
      <c r="C389" t="s">
        <v>0</v>
      </c>
    </row>
    <row r="390" spans="1:3" hidden="1" x14ac:dyDescent="0.55000000000000004">
      <c r="A390">
        <v>1200500916</v>
      </c>
      <c r="B390">
        <v>28</v>
      </c>
      <c r="C390" t="s">
        <v>127</v>
      </c>
    </row>
    <row r="391" spans="1:3" hidden="1" x14ac:dyDescent="0.55000000000000004">
      <c r="A391">
        <v>1200501734</v>
      </c>
      <c r="B391">
        <v>28</v>
      </c>
      <c r="C391" t="s">
        <v>0</v>
      </c>
    </row>
    <row r="392" spans="1:3" x14ac:dyDescent="0.55000000000000004">
      <c r="A392">
        <v>1200542485</v>
      </c>
      <c r="B392">
        <v>11</v>
      </c>
      <c r="C392" t="s">
        <v>128</v>
      </c>
    </row>
    <row r="393" spans="1:3" x14ac:dyDescent="0.55000000000000004">
      <c r="A393">
        <v>1200543304</v>
      </c>
      <c r="B393">
        <v>11</v>
      </c>
      <c r="C393" t="s">
        <v>0</v>
      </c>
    </row>
    <row r="394" spans="1:3" hidden="1" x14ac:dyDescent="0.55000000000000004">
      <c r="A394">
        <v>1200562894</v>
      </c>
      <c r="B394">
        <v>31</v>
      </c>
      <c r="C394" t="s">
        <v>129</v>
      </c>
    </row>
    <row r="395" spans="1:3" hidden="1" x14ac:dyDescent="0.55000000000000004">
      <c r="A395">
        <v>1200563712</v>
      </c>
      <c r="B395">
        <v>31</v>
      </c>
      <c r="C395" t="s">
        <v>0</v>
      </c>
    </row>
    <row r="396" spans="1:3" x14ac:dyDescent="0.55000000000000004">
      <c r="A396">
        <v>1200588240</v>
      </c>
      <c r="B396">
        <v>2</v>
      </c>
      <c r="C396" t="s">
        <v>130</v>
      </c>
    </row>
    <row r="397" spans="1:3" x14ac:dyDescent="0.55000000000000004">
      <c r="A397">
        <v>1200589058</v>
      </c>
      <c r="B397">
        <v>2</v>
      </c>
      <c r="C397" t="s">
        <v>0</v>
      </c>
    </row>
    <row r="398" spans="1:3" x14ac:dyDescent="0.55000000000000004">
      <c r="A398">
        <v>1200602077</v>
      </c>
      <c r="B398">
        <v>6</v>
      </c>
      <c r="C398" t="s">
        <v>131</v>
      </c>
    </row>
    <row r="399" spans="1:3" x14ac:dyDescent="0.55000000000000004">
      <c r="A399">
        <v>1200602896</v>
      </c>
      <c r="B399">
        <v>6</v>
      </c>
      <c r="C399" t="s">
        <v>0</v>
      </c>
    </row>
    <row r="400" spans="1:3" hidden="1" x14ac:dyDescent="0.55000000000000004">
      <c r="A400">
        <v>1200603327</v>
      </c>
      <c r="B400">
        <v>30</v>
      </c>
      <c r="C400" t="s">
        <v>132</v>
      </c>
    </row>
    <row r="401" spans="1:3" hidden="1" x14ac:dyDescent="0.55000000000000004">
      <c r="A401">
        <v>1200604146</v>
      </c>
      <c r="B401">
        <v>30</v>
      </c>
      <c r="C401" t="s">
        <v>0</v>
      </c>
    </row>
    <row r="402" spans="1:3" hidden="1" x14ac:dyDescent="0.55000000000000004">
      <c r="A402">
        <v>1200649083</v>
      </c>
      <c r="B402">
        <v>18</v>
      </c>
      <c r="C402" t="s">
        <v>1</v>
      </c>
    </row>
    <row r="403" spans="1:3" x14ac:dyDescent="0.55000000000000004">
      <c r="A403">
        <v>1200698648</v>
      </c>
      <c r="B403">
        <v>4</v>
      </c>
      <c r="C403" t="s">
        <v>133</v>
      </c>
    </row>
    <row r="404" spans="1:3" x14ac:dyDescent="0.55000000000000004">
      <c r="A404">
        <v>1200699447</v>
      </c>
      <c r="B404">
        <v>4</v>
      </c>
      <c r="C404" t="s">
        <v>0</v>
      </c>
    </row>
    <row r="405" spans="1:3" hidden="1" x14ac:dyDescent="0.55000000000000004">
      <c r="A405">
        <v>1200714573</v>
      </c>
      <c r="B405">
        <v>33</v>
      </c>
      <c r="C405" t="s">
        <v>134</v>
      </c>
    </row>
    <row r="406" spans="1:3" hidden="1" x14ac:dyDescent="0.55000000000000004">
      <c r="A406">
        <v>1200715391</v>
      </c>
      <c r="B406">
        <v>33</v>
      </c>
      <c r="C406" t="s">
        <v>0</v>
      </c>
    </row>
    <row r="407" spans="1:3" x14ac:dyDescent="0.55000000000000004">
      <c r="A407">
        <v>1200734682</v>
      </c>
      <c r="B407">
        <v>1</v>
      </c>
      <c r="C407" t="s">
        <v>135</v>
      </c>
    </row>
    <row r="408" spans="1:3" x14ac:dyDescent="0.55000000000000004">
      <c r="A408">
        <v>1200735500</v>
      </c>
      <c r="B408">
        <v>1</v>
      </c>
      <c r="C408" t="s">
        <v>0</v>
      </c>
    </row>
    <row r="409" spans="1:3" hidden="1" x14ac:dyDescent="0.55000000000000004">
      <c r="A409">
        <v>1200744879</v>
      </c>
      <c r="B409">
        <v>27</v>
      </c>
      <c r="C409" t="s">
        <v>136</v>
      </c>
    </row>
    <row r="410" spans="1:3" hidden="1" x14ac:dyDescent="0.55000000000000004">
      <c r="A410">
        <v>1200745697</v>
      </c>
      <c r="B410">
        <v>27</v>
      </c>
      <c r="C410" t="s">
        <v>0</v>
      </c>
    </row>
    <row r="411" spans="1:3" x14ac:dyDescent="0.55000000000000004">
      <c r="A411">
        <v>1200753164</v>
      </c>
      <c r="B411">
        <v>7</v>
      </c>
      <c r="C411" t="s">
        <v>137</v>
      </c>
    </row>
    <row r="412" spans="1:3" x14ac:dyDescent="0.55000000000000004">
      <c r="A412">
        <v>1200753981</v>
      </c>
      <c r="B412">
        <v>7</v>
      </c>
      <c r="C412" t="s">
        <v>0</v>
      </c>
    </row>
    <row r="413" spans="1:3" hidden="1" x14ac:dyDescent="0.55000000000000004">
      <c r="A413">
        <v>1200795058</v>
      </c>
      <c r="B413">
        <v>20</v>
      </c>
      <c r="C413" t="s">
        <v>1</v>
      </c>
    </row>
    <row r="414" spans="1:3" x14ac:dyDescent="0.55000000000000004">
      <c r="A414">
        <v>1200801806</v>
      </c>
      <c r="B414">
        <v>14</v>
      </c>
      <c r="C414" t="s">
        <v>138</v>
      </c>
    </row>
    <row r="415" spans="1:3" x14ac:dyDescent="0.55000000000000004">
      <c r="A415">
        <v>1200802624</v>
      </c>
      <c r="B415">
        <v>14</v>
      </c>
      <c r="C415" t="s">
        <v>0</v>
      </c>
    </row>
    <row r="416" spans="1:3" x14ac:dyDescent="0.55000000000000004">
      <c r="A416">
        <v>1200814725</v>
      </c>
      <c r="B416">
        <v>15</v>
      </c>
      <c r="C416" t="s">
        <v>139</v>
      </c>
    </row>
    <row r="417" spans="1:3" x14ac:dyDescent="0.55000000000000004">
      <c r="A417">
        <v>1200815544</v>
      </c>
      <c r="B417">
        <v>15</v>
      </c>
      <c r="C417" t="s">
        <v>0</v>
      </c>
    </row>
    <row r="418" spans="1:3" hidden="1" x14ac:dyDescent="0.55000000000000004">
      <c r="A418">
        <v>1200826728</v>
      </c>
      <c r="B418">
        <v>25</v>
      </c>
      <c r="C418" t="s">
        <v>140</v>
      </c>
    </row>
    <row r="419" spans="1:3" hidden="1" x14ac:dyDescent="0.55000000000000004">
      <c r="A419">
        <v>1200827546</v>
      </c>
      <c r="B419">
        <v>25</v>
      </c>
      <c r="C419" t="s">
        <v>0</v>
      </c>
    </row>
    <row r="420" spans="1:3" x14ac:dyDescent="0.55000000000000004">
      <c r="A420">
        <v>1200832849</v>
      </c>
      <c r="B420">
        <v>16</v>
      </c>
      <c r="C420" t="s">
        <v>141</v>
      </c>
    </row>
    <row r="421" spans="1:3" x14ac:dyDescent="0.55000000000000004">
      <c r="A421">
        <v>1200833667</v>
      </c>
      <c r="B421">
        <v>16</v>
      </c>
      <c r="C421" t="s">
        <v>0</v>
      </c>
    </row>
    <row r="422" spans="1:3" x14ac:dyDescent="0.55000000000000004">
      <c r="A422">
        <v>1200909070</v>
      </c>
      <c r="B422">
        <v>10</v>
      </c>
      <c r="C422" t="s">
        <v>142</v>
      </c>
    </row>
    <row r="423" spans="1:3" x14ac:dyDescent="0.55000000000000004">
      <c r="A423">
        <v>1200909888</v>
      </c>
      <c r="B423">
        <v>10</v>
      </c>
      <c r="C423" t="s">
        <v>0</v>
      </c>
    </row>
    <row r="424" spans="1:3" x14ac:dyDescent="0.55000000000000004">
      <c r="A424">
        <v>1200944623</v>
      </c>
      <c r="B424">
        <v>12</v>
      </c>
      <c r="C424" t="s">
        <v>143</v>
      </c>
    </row>
    <row r="425" spans="1:3" x14ac:dyDescent="0.55000000000000004">
      <c r="A425">
        <v>1200945423</v>
      </c>
      <c r="B425">
        <v>12</v>
      </c>
      <c r="C425" t="s">
        <v>0</v>
      </c>
    </row>
    <row r="426" spans="1:3" hidden="1" x14ac:dyDescent="0.55000000000000004">
      <c r="A426">
        <v>1200985635</v>
      </c>
      <c r="B426">
        <v>22</v>
      </c>
      <c r="C426" t="s">
        <v>1</v>
      </c>
    </row>
    <row r="427" spans="1:3" hidden="1" x14ac:dyDescent="0.55000000000000004">
      <c r="A427">
        <v>1200996193</v>
      </c>
      <c r="B427">
        <v>29</v>
      </c>
      <c r="C427" t="s">
        <v>144</v>
      </c>
    </row>
    <row r="428" spans="1:3" hidden="1" x14ac:dyDescent="0.55000000000000004">
      <c r="A428">
        <v>1200997011</v>
      </c>
      <c r="B428">
        <v>29</v>
      </c>
      <c r="C428" t="s">
        <v>0</v>
      </c>
    </row>
    <row r="429" spans="1:3" hidden="1" x14ac:dyDescent="0.55000000000000004">
      <c r="A429">
        <v>1201041636</v>
      </c>
      <c r="B429">
        <v>19</v>
      </c>
      <c r="C429" t="s">
        <v>1</v>
      </c>
    </row>
    <row r="430" spans="1:3" hidden="1" x14ac:dyDescent="0.55000000000000004">
      <c r="A430">
        <v>1201049686</v>
      </c>
      <c r="B430">
        <v>26</v>
      </c>
      <c r="C430" t="s">
        <v>145</v>
      </c>
    </row>
    <row r="431" spans="1:3" hidden="1" x14ac:dyDescent="0.55000000000000004">
      <c r="A431">
        <v>1201050504</v>
      </c>
      <c r="B431">
        <v>26</v>
      </c>
      <c r="C431" t="s">
        <v>0</v>
      </c>
    </row>
    <row r="432" spans="1:3" x14ac:dyDescent="0.55000000000000004">
      <c r="A432">
        <v>1201060571</v>
      </c>
      <c r="B432">
        <v>9</v>
      </c>
      <c r="C432" t="s">
        <v>146</v>
      </c>
    </row>
    <row r="433" spans="1:3" x14ac:dyDescent="0.55000000000000004">
      <c r="A433">
        <v>1201061390</v>
      </c>
      <c r="B433">
        <v>9</v>
      </c>
      <c r="C433" t="s">
        <v>0</v>
      </c>
    </row>
    <row r="434" spans="1:3" x14ac:dyDescent="0.55000000000000004">
      <c r="A434">
        <v>1201066908</v>
      </c>
      <c r="B434">
        <v>5</v>
      </c>
      <c r="C434" t="s">
        <v>147</v>
      </c>
    </row>
    <row r="435" spans="1:3" x14ac:dyDescent="0.55000000000000004">
      <c r="A435">
        <v>1201067726</v>
      </c>
      <c r="B435">
        <v>5</v>
      </c>
      <c r="C435" t="s">
        <v>0</v>
      </c>
    </row>
    <row r="436" spans="1:3" x14ac:dyDescent="0.55000000000000004">
      <c r="A436">
        <v>1201168890</v>
      </c>
      <c r="B436">
        <v>17</v>
      </c>
      <c r="C436" t="s">
        <v>148</v>
      </c>
    </row>
    <row r="437" spans="1:3" x14ac:dyDescent="0.55000000000000004">
      <c r="A437">
        <v>1201169709</v>
      </c>
      <c r="B437">
        <v>17</v>
      </c>
      <c r="C437" t="s">
        <v>0</v>
      </c>
    </row>
    <row r="438" spans="1:3" hidden="1" x14ac:dyDescent="0.55000000000000004">
      <c r="A438">
        <v>1201229248</v>
      </c>
      <c r="B438">
        <v>21</v>
      </c>
      <c r="C438" t="s">
        <v>1</v>
      </c>
    </row>
    <row r="439" spans="1:3" x14ac:dyDescent="0.55000000000000004">
      <c r="A439">
        <v>1201236043</v>
      </c>
      <c r="B439">
        <v>13</v>
      </c>
      <c r="C439" t="s">
        <v>149</v>
      </c>
    </row>
    <row r="440" spans="1:3" x14ac:dyDescent="0.55000000000000004">
      <c r="A440">
        <v>1201236861</v>
      </c>
      <c r="B440">
        <v>13</v>
      </c>
      <c r="C440" t="s">
        <v>0</v>
      </c>
    </row>
    <row r="441" spans="1:3" x14ac:dyDescent="0.55000000000000004">
      <c r="A441">
        <v>1201251375</v>
      </c>
      <c r="B441">
        <v>3</v>
      </c>
      <c r="C441" t="s">
        <v>150</v>
      </c>
    </row>
    <row r="442" spans="1:3" x14ac:dyDescent="0.55000000000000004">
      <c r="A442">
        <v>1201252193</v>
      </c>
      <c r="B442">
        <v>3</v>
      </c>
      <c r="C442" t="s">
        <v>0</v>
      </c>
    </row>
    <row r="443" spans="1:3" hidden="1" x14ac:dyDescent="0.55000000000000004">
      <c r="A443">
        <v>1201267804</v>
      </c>
      <c r="B443">
        <v>23</v>
      </c>
      <c r="C443" t="s">
        <v>1</v>
      </c>
    </row>
    <row r="444" spans="1:3" hidden="1" x14ac:dyDescent="0.55000000000000004">
      <c r="A444">
        <v>1201336976</v>
      </c>
      <c r="B444">
        <v>32</v>
      </c>
      <c r="C444" t="s">
        <v>151</v>
      </c>
    </row>
    <row r="445" spans="1:3" hidden="1" x14ac:dyDescent="0.55000000000000004">
      <c r="A445">
        <v>1201337795</v>
      </c>
      <c r="B445">
        <v>32</v>
      </c>
      <c r="C445" t="s">
        <v>0</v>
      </c>
    </row>
    <row r="446" spans="1:3" hidden="1" x14ac:dyDescent="0.55000000000000004">
      <c r="A446">
        <v>1260385460</v>
      </c>
      <c r="B446">
        <v>34</v>
      </c>
      <c r="C446" t="s">
        <v>152</v>
      </c>
    </row>
    <row r="447" spans="1:3" x14ac:dyDescent="0.55000000000000004">
      <c r="A447">
        <v>1260423344</v>
      </c>
      <c r="B447">
        <v>8</v>
      </c>
      <c r="C447" t="s">
        <v>152</v>
      </c>
    </row>
    <row r="448" spans="1:3" hidden="1" x14ac:dyDescent="0.55000000000000004">
      <c r="A448">
        <v>1260500079</v>
      </c>
      <c r="B448">
        <v>28</v>
      </c>
      <c r="C448" t="s">
        <v>152</v>
      </c>
    </row>
    <row r="449" spans="1:3" hidden="1" x14ac:dyDescent="0.55000000000000004">
      <c r="A449">
        <v>1260562037</v>
      </c>
      <c r="B449">
        <v>31</v>
      </c>
      <c r="C449" t="s">
        <v>152</v>
      </c>
    </row>
    <row r="450" spans="1:3" x14ac:dyDescent="0.55000000000000004">
      <c r="A450">
        <v>1260586695</v>
      </c>
      <c r="B450">
        <v>2</v>
      </c>
      <c r="C450" t="s">
        <v>152</v>
      </c>
    </row>
    <row r="451" spans="1:3" x14ac:dyDescent="0.55000000000000004">
      <c r="A451">
        <v>1260601216</v>
      </c>
      <c r="B451">
        <v>6</v>
      </c>
      <c r="C451" t="s">
        <v>152</v>
      </c>
    </row>
    <row r="452" spans="1:3" hidden="1" x14ac:dyDescent="0.55000000000000004">
      <c r="A452">
        <v>1260602498</v>
      </c>
      <c r="B452">
        <v>30</v>
      </c>
      <c r="C452" t="s">
        <v>152</v>
      </c>
    </row>
    <row r="453" spans="1:3" hidden="1" x14ac:dyDescent="0.55000000000000004">
      <c r="A453">
        <v>1260620342</v>
      </c>
      <c r="B453">
        <v>24</v>
      </c>
      <c r="C453" t="s">
        <v>153</v>
      </c>
    </row>
    <row r="454" spans="1:3" hidden="1" x14ac:dyDescent="0.55000000000000004">
      <c r="A454">
        <v>1260631767</v>
      </c>
      <c r="B454">
        <v>23</v>
      </c>
      <c r="C454" t="s">
        <v>154</v>
      </c>
    </row>
    <row r="455" spans="1:3" x14ac:dyDescent="0.55000000000000004">
      <c r="A455">
        <v>1260655617</v>
      </c>
      <c r="B455">
        <v>11</v>
      </c>
      <c r="C455" t="s">
        <v>152</v>
      </c>
    </row>
    <row r="456" spans="1:3" x14ac:dyDescent="0.55000000000000004">
      <c r="A456">
        <v>1260698887</v>
      </c>
      <c r="B456">
        <v>4</v>
      </c>
      <c r="C456" t="s">
        <v>152</v>
      </c>
    </row>
    <row r="457" spans="1:3" hidden="1" x14ac:dyDescent="0.55000000000000004">
      <c r="A457">
        <v>1260713715</v>
      </c>
      <c r="B457">
        <v>33</v>
      </c>
      <c r="C457" t="s">
        <v>152</v>
      </c>
    </row>
    <row r="458" spans="1:3" x14ac:dyDescent="0.55000000000000004">
      <c r="A458">
        <v>1260732771</v>
      </c>
      <c r="B458">
        <v>1</v>
      </c>
      <c r="C458" t="s">
        <v>152</v>
      </c>
    </row>
    <row r="459" spans="1:3" hidden="1" x14ac:dyDescent="0.55000000000000004">
      <c r="A459">
        <v>1260744022</v>
      </c>
      <c r="B459">
        <v>27</v>
      </c>
      <c r="C459" t="s">
        <v>152</v>
      </c>
    </row>
    <row r="460" spans="1:3" x14ac:dyDescent="0.55000000000000004">
      <c r="A460">
        <v>1260752345</v>
      </c>
      <c r="B460">
        <v>7</v>
      </c>
      <c r="C460" t="s">
        <v>152</v>
      </c>
    </row>
    <row r="461" spans="1:3" hidden="1" x14ac:dyDescent="0.55000000000000004">
      <c r="A461">
        <v>1260775236</v>
      </c>
      <c r="B461">
        <v>19</v>
      </c>
      <c r="C461" t="s">
        <v>155</v>
      </c>
    </row>
    <row r="462" spans="1:3" x14ac:dyDescent="0.55000000000000004">
      <c r="A462">
        <v>1260800672</v>
      </c>
      <c r="B462">
        <v>14</v>
      </c>
      <c r="C462" t="s">
        <v>152</v>
      </c>
    </row>
    <row r="463" spans="1:3" x14ac:dyDescent="0.55000000000000004">
      <c r="A463">
        <v>1260813124</v>
      </c>
      <c r="B463">
        <v>15</v>
      </c>
      <c r="C463" t="s">
        <v>152</v>
      </c>
    </row>
    <row r="464" spans="1:3" hidden="1" x14ac:dyDescent="0.55000000000000004">
      <c r="A464">
        <v>1260825880</v>
      </c>
      <c r="B464">
        <v>25</v>
      </c>
      <c r="C464" t="s">
        <v>152</v>
      </c>
    </row>
    <row r="465" spans="1:3" x14ac:dyDescent="0.55000000000000004">
      <c r="A465">
        <v>1260831329</v>
      </c>
      <c r="B465">
        <v>16</v>
      </c>
      <c r="C465" t="s">
        <v>152</v>
      </c>
    </row>
    <row r="466" spans="1:3" hidden="1" x14ac:dyDescent="0.55000000000000004">
      <c r="A466">
        <v>1260869616</v>
      </c>
      <c r="B466">
        <v>19</v>
      </c>
      <c r="C466" t="s">
        <v>156</v>
      </c>
    </row>
    <row r="467" spans="1:3" hidden="1" x14ac:dyDescent="0.55000000000000004">
      <c r="A467">
        <v>1260872718</v>
      </c>
      <c r="B467">
        <v>20</v>
      </c>
      <c r="C467" t="s">
        <v>157</v>
      </c>
    </row>
    <row r="468" spans="1:3" hidden="1" x14ac:dyDescent="0.55000000000000004">
      <c r="A468">
        <v>1260885476</v>
      </c>
      <c r="B468">
        <v>24</v>
      </c>
      <c r="C468" t="s">
        <v>158</v>
      </c>
    </row>
    <row r="469" spans="1:3" x14ac:dyDescent="0.55000000000000004">
      <c r="A469">
        <v>1260907055</v>
      </c>
      <c r="B469">
        <v>10</v>
      </c>
      <c r="C469" t="s">
        <v>152</v>
      </c>
    </row>
    <row r="470" spans="1:3" hidden="1" x14ac:dyDescent="0.55000000000000004">
      <c r="A470">
        <v>1260917712</v>
      </c>
      <c r="B470">
        <v>19</v>
      </c>
      <c r="C470" t="s">
        <v>159</v>
      </c>
    </row>
    <row r="471" spans="1:3" hidden="1" x14ac:dyDescent="0.55000000000000004">
      <c r="A471">
        <v>1260931422</v>
      </c>
      <c r="B471">
        <v>22</v>
      </c>
      <c r="C471" t="s">
        <v>160</v>
      </c>
    </row>
    <row r="472" spans="1:3" x14ac:dyDescent="0.55000000000000004">
      <c r="A472">
        <v>1260944864</v>
      </c>
      <c r="B472">
        <v>12</v>
      </c>
      <c r="C472" t="s">
        <v>152</v>
      </c>
    </row>
    <row r="473" spans="1:3" hidden="1" x14ac:dyDescent="0.55000000000000004">
      <c r="A473">
        <v>1260984954</v>
      </c>
      <c r="B473">
        <v>24</v>
      </c>
      <c r="C473" t="s">
        <v>161</v>
      </c>
    </row>
    <row r="474" spans="1:3" hidden="1" x14ac:dyDescent="0.55000000000000004">
      <c r="A474">
        <v>1260993020</v>
      </c>
      <c r="B474">
        <v>24</v>
      </c>
      <c r="C474" t="s">
        <v>162</v>
      </c>
    </row>
    <row r="475" spans="1:3" hidden="1" x14ac:dyDescent="0.55000000000000004">
      <c r="A475">
        <v>1260995354</v>
      </c>
      <c r="B475">
        <v>29</v>
      </c>
      <c r="C475" t="s">
        <v>152</v>
      </c>
    </row>
    <row r="476" spans="1:3" hidden="1" x14ac:dyDescent="0.55000000000000004">
      <c r="A476">
        <v>1260998025</v>
      </c>
      <c r="B476">
        <v>23</v>
      </c>
      <c r="C476" t="s">
        <v>163</v>
      </c>
    </row>
    <row r="477" spans="1:3" hidden="1" x14ac:dyDescent="0.55000000000000004">
      <c r="A477">
        <v>1261048849</v>
      </c>
      <c r="B477">
        <v>26</v>
      </c>
      <c r="C477" t="s">
        <v>152</v>
      </c>
    </row>
    <row r="478" spans="1:3" x14ac:dyDescent="0.55000000000000004">
      <c r="A478">
        <v>1261059052</v>
      </c>
      <c r="B478">
        <v>9</v>
      </c>
      <c r="C478" t="s">
        <v>152</v>
      </c>
    </row>
    <row r="479" spans="1:3" x14ac:dyDescent="0.55000000000000004">
      <c r="A479">
        <v>1261071979</v>
      </c>
      <c r="B479">
        <v>5</v>
      </c>
      <c r="C479" t="s">
        <v>152</v>
      </c>
    </row>
    <row r="480" spans="1:3" hidden="1" x14ac:dyDescent="0.55000000000000004">
      <c r="A480">
        <v>1261096746</v>
      </c>
      <c r="B480">
        <v>19</v>
      </c>
      <c r="C480" t="s">
        <v>164</v>
      </c>
    </row>
    <row r="481" spans="1:3" hidden="1" x14ac:dyDescent="0.55000000000000004">
      <c r="A481">
        <v>1261112145</v>
      </c>
      <c r="B481">
        <v>20</v>
      </c>
      <c r="C481" t="s">
        <v>165</v>
      </c>
    </row>
    <row r="482" spans="1:3" x14ac:dyDescent="0.55000000000000004">
      <c r="A482">
        <v>1261167436</v>
      </c>
      <c r="B482">
        <v>17</v>
      </c>
      <c r="C482" t="s">
        <v>152</v>
      </c>
    </row>
    <row r="483" spans="1:3" x14ac:dyDescent="0.55000000000000004">
      <c r="A483">
        <v>1261234492</v>
      </c>
      <c r="B483">
        <v>13</v>
      </c>
      <c r="C483" t="s">
        <v>152</v>
      </c>
    </row>
    <row r="484" spans="1:3" x14ac:dyDescent="0.55000000000000004">
      <c r="A484">
        <v>1261249961</v>
      </c>
      <c r="B484">
        <v>3</v>
      </c>
      <c r="C484" t="s">
        <v>152</v>
      </c>
    </row>
    <row r="485" spans="1:3" hidden="1" x14ac:dyDescent="0.55000000000000004">
      <c r="A485">
        <v>1261261130</v>
      </c>
      <c r="B485">
        <v>21</v>
      </c>
      <c r="C485" t="s">
        <v>166</v>
      </c>
    </row>
    <row r="486" spans="1:3" hidden="1" x14ac:dyDescent="0.55000000000000004">
      <c r="A486">
        <v>1261336144</v>
      </c>
      <c r="B486">
        <v>32</v>
      </c>
      <c r="C486" t="s">
        <v>152</v>
      </c>
    </row>
    <row r="487" spans="1:3" hidden="1" x14ac:dyDescent="0.55000000000000004">
      <c r="A487">
        <v>1261454016</v>
      </c>
      <c r="B487">
        <v>19</v>
      </c>
      <c r="C487" t="s">
        <v>167</v>
      </c>
    </row>
    <row r="488" spans="1:3" hidden="1" x14ac:dyDescent="0.55000000000000004">
      <c r="A488">
        <v>1261461803</v>
      </c>
      <c r="B488">
        <v>19</v>
      </c>
      <c r="C488" t="s">
        <v>168</v>
      </c>
    </row>
    <row r="489" spans="1:3" hidden="1" x14ac:dyDescent="0.55000000000000004">
      <c r="A489">
        <v>1261468518</v>
      </c>
      <c r="B489">
        <v>19</v>
      </c>
      <c r="C489" t="s">
        <v>169</v>
      </c>
    </row>
    <row r="490" spans="1:3" hidden="1" x14ac:dyDescent="0.55000000000000004">
      <c r="A490">
        <v>1261476275</v>
      </c>
      <c r="B490">
        <v>19</v>
      </c>
      <c r="C490" t="s">
        <v>170</v>
      </c>
    </row>
    <row r="491" spans="1:3" hidden="1" x14ac:dyDescent="0.55000000000000004">
      <c r="A491">
        <v>1261871561</v>
      </c>
      <c r="B491">
        <v>19</v>
      </c>
      <c r="C491" t="s">
        <v>171</v>
      </c>
    </row>
    <row r="492" spans="1:3" hidden="1" x14ac:dyDescent="0.55000000000000004">
      <c r="A492">
        <v>1261900803</v>
      </c>
      <c r="B492">
        <v>19</v>
      </c>
      <c r="C492" t="s">
        <v>172</v>
      </c>
    </row>
    <row r="493" spans="1:3" hidden="1" x14ac:dyDescent="0.55000000000000004">
      <c r="A493">
        <v>1261911107</v>
      </c>
      <c r="B493">
        <v>19</v>
      </c>
      <c r="C493" t="s">
        <v>173</v>
      </c>
    </row>
    <row r="494" spans="1:3" hidden="1" x14ac:dyDescent="0.55000000000000004">
      <c r="A494">
        <v>1285384303</v>
      </c>
      <c r="B494">
        <v>34</v>
      </c>
      <c r="C494" t="s">
        <v>43</v>
      </c>
    </row>
    <row r="495" spans="1:3" x14ac:dyDescent="0.55000000000000004">
      <c r="A495">
        <v>1285422187</v>
      </c>
      <c r="B495">
        <v>8</v>
      </c>
      <c r="C495" t="s">
        <v>43</v>
      </c>
    </row>
    <row r="496" spans="1:3" hidden="1" x14ac:dyDescent="0.55000000000000004">
      <c r="A496">
        <v>1285498922</v>
      </c>
      <c r="B496">
        <v>28</v>
      </c>
      <c r="C496" t="s">
        <v>43</v>
      </c>
    </row>
    <row r="497" spans="1:3" x14ac:dyDescent="0.55000000000000004">
      <c r="A497">
        <v>1285539878</v>
      </c>
      <c r="B497">
        <v>11</v>
      </c>
      <c r="C497" t="s">
        <v>43</v>
      </c>
    </row>
    <row r="498" spans="1:3" hidden="1" x14ac:dyDescent="0.55000000000000004">
      <c r="A498">
        <v>1285560880</v>
      </c>
      <c r="B498">
        <v>31</v>
      </c>
      <c r="C498" t="s">
        <v>43</v>
      </c>
    </row>
    <row r="499" spans="1:3" x14ac:dyDescent="0.55000000000000004">
      <c r="A499">
        <v>1285585538</v>
      </c>
      <c r="B499">
        <v>2</v>
      </c>
      <c r="C499" t="s">
        <v>43</v>
      </c>
    </row>
    <row r="500" spans="1:3" hidden="1" x14ac:dyDescent="0.55000000000000004">
      <c r="A500">
        <v>1285601341</v>
      </c>
      <c r="B500">
        <v>30</v>
      </c>
      <c r="C500" t="s">
        <v>43</v>
      </c>
    </row>
    <row r="501" spans="1:3" x14ac:dyDescent="0.55000000000000004">
      <c r="A501">
        <v>1285697730</v>
      </c>
      <c r="B501">
        <v>4</v>
      </c>
      <c r="C501" t="s">
        <v>43</v>
      </c>
    </row>
    <row r="502" spans="1:3" hidden="1" x14ac:dyDescent="0.55000000000000004">
      <c r="A502">
        <v>1285712558</v>
      </c>
      <c r="B502">
        <v>33</v>
      </c>
      <c r="C502" t="s">
        <v>43</v>
      </c>
    </row>
    <row r="503" spans="1:3" x14ac:dyDescent="0.55000000000000004">
      <c r="A503">
        <v>1285728615</v>
      </c>
      <c r="B503">
        <v>6</v>
      </c>
      <c r="C503" t="s">
        <v>43</v>
      </c>
    </row>
    <row r="504" spans="1:3" x14ac:dyDescent="0.55000000000000004">
      <c r="A504">
        <v>1285731614</v>
      </c>
      <c r="B504">
        <v>1</v>
      </c>
      <c r="C504" t="s">
        <v>43</v>
      </c>
    </row>
    <row r="505" spans="1:3" hidden="1" x14ac:dyDescent="0.55000000000000004">
      <c r="A505">
        <v>1285742865</v>
      </c>
      <c r="B505">
        <v>27</v>
      </c>
      <c r="C505" t="s">
        <v>43</v>
      </c>
    </row>
    <row r="506" spans="1:3" x14ac:dyDescent="0.55000000000000004">
      <c r="A506">
        <v>1285751188</v>
      </c>
      <c r="B506">
        <v>7</v>
      </c>
      <c r="C506" t="s">
        <v>43</v>
      </c>
    </row>
    <row r="507" spans="1:3" x14ac:dyDescent="0.55000000000000004">
      <c r="A507">
        <v>1285799515</v>
      </c>
      <c r="B507">
        <v>14</v>
      </c>
      <c r="C507" t="s">
        <v>43</v>
      </c>
    </row>
    <row r="508" spans="1:3" x14ac:dyDescent="0.55000000000000004">
      <c r="A508">
        <v>1285811967</v>
      </c>
      <c r="B508">
        <v>15</v>
      </c>
      <c r="C508" t="s">
        <v>43</v>
      </c>
    </row>
    <row r="509" spans="1:3" hidden="1" x14ac:dyDescent="0.55000000000000004">
      <c r="A509">
        <v>1285824723</v>
      </c>
      <c r="B509">
        <v>25</v>
      </c>
      <c r="C509" t="s">
        <v>43</v>
      </c>
    </row>
    <row r="510" spans="1:3" x14ac:dyDescent="0.55000000000000004">
      <c r="A510">
        <v>1285830172</v>
      </c>
      <c r="B510">
        <v>16</v>
      </c>
      <c r="C510" t="s">
        <v>43</v>
      </c>
    </row>
    <row r="511" spans="1:3" x14ac:dyDescent="0.55000000000000004">
      <c r="A511">
        <v>1285905898</v>
      </c>
      <c r="B511">
        <v>10</v>
      </c>
      <c r="C511" t="s">
        <v>43</v>
      </c>
    </row>
    <row r="512" spans="1:3" x14ac:dyDescent="0.55000000000000004">
      <c r="A512">
        <v>1285943707</v>
      </c>
      <c r="B512">
        <v>12</v>
      </c>
      <c r="C512" t="s">
        <v>43</v>
      </c>
    </row>
    <row r="513" spans="1:3" hidden="1" x14ac:dyDescent="0.55000000000000004">
      <c r="A513">
        <v>1285994197</v>
      </c>
      <c r="B513">
        <v>29</v>
      </c>
      <c r="C513" t="s">
        <v>43</v>
      </c>
    </row>
    <row r="514" spans="1:3" hidden="1" x14ac:dyDescent="0.55000000000000004">
      <c r="A514">
        <v>1286047692</v>
      </c>
      <c r="B514">
        <v>26</v>
      </c>
      <c r="C514" t="s">
        <v>43</v>
      </c>
    </row>
    <row r="515" spans="1:3" x14ac:dyDescent="0.55000000000000004">
      <c r="A515">
        <v>1286057895</v>
      </c>
      <c r="B515">
        <v>9</v>
      </c>
      <c r="C515" t="s">
        <v>43</v>
      </c>
    </row>
    <row r="516" spans="1:3" x14ac:dyDescent="0.55000000000000004">
      <c r="A516">
        <v>1286064574</v>
      </c>
      <c r="B516">
        <v>5</v>
      </c>
      <c r="C516" t="s">
        <v>43</v>
      </c>
    </row>
    <row r="517" spans="1:3" x14ac:dyDescent="0.55000000000000004">
      <c r="A517">
        <v>1286166280</v>
      </c>
      <c r="B517">
        <v>17</v>
      </c>
      <c r="C517" t="s">
        <v>43</v>
      </c>
    </row>
    <row r="518" spans="1:3" x14ac:dyDescent="0.55000000000000004">
      <c r="A518">
        <v>1286233290</v>
      </c>
      <c r="B518">
        <v>13</v>
      </c>
      <c r="C518" t="s">
        <v>43</v>
      </c>
    </row>
    <row r="519" spans="1:3" x14ac:dyDescent="0.55000000000000004">
      <c r="A519">
        <v>1286249708</v>
      </c>
      <c r="B519">
        <v>3</v>
      </c>
      <c r="C519" t="s">
        <v>43</v>
      </c>
    </row>
    <row r="520" spans="1:3" hidden="1" x14ac:dyDescent="0.55000000000000004">
      <c r="A520">
        <v>1286334941</v>
      </c>
      <c r="B520">
        <v>32</v>
      </c>
      <c r="C520" t="s">
        <v>43</v>
      </c>
    </row>
    <row r="521" spans="1:3" hidden="1" x14ac:dyDescent="0.55000000000000004">
      <c r="A521">
        <v>1500353079</v>
      </c>
      <c r="B521">
        <v>34</v>
      </c>
      <c r="C521" t="s">
        <v>0</v>
      </c>
    </row>
    <row r="522" spans="1:3" hidden="1" x14ac:dyDescent="0.55000000000000004">
      <c r="A522">
        <v>1500357605</v>
      </c>
      <c r="B522">
        <v>24</v>
      </c>
      <c r="C522" t="s">
        <v>1</v>
      </c>
    </row>
    <row r="523" spans="1:3" hidden="1" x14ac:dyDescent="0.55000000000000004">
      <c r="A523">
        <v>1500387537</v>
      </c>
      <c r="B523">
        <v>34</v>
      </c>
      <c r="C523" t="s">
        <v>174</v>
      </c>
    </row>
    <row r="524" spans="1:3" x14ac:dyDescent="0.55000000000000004">
      <c r="A524">
        <v>1500390962</v>
      </c>
      <c r="B524">
        <v>8</v>
      </c>
      <c r="C524" t="s">
        <v>0</v>
      </c>
    </row>
    <row r="525" spans="1:3" x14ac:dyDescent="0.55000000000000004">
      <c r="A525">
        <v>1500426124</v>
      </c>
      <c r="B525">
        <v>8</v>
      </c>
      <c r="C525" t="s">
        <v>175</v>
      </c>
    </row>
    <row r="526" spans="1:3" hidden="1" x14ac:dyDescent="0.55000000000000004">
      <c r="A526">
        <v>1500467698</v>
      </c>
      <c r="B526">
        <v>28</v>
      </c>
      <c r="C526" t="s">
        <v>0</v>
      </c>
    </row>
    <row r="527" spans="1:3" hidden="1" x14ac:dyDescent="0.55000000000000004">
      <c r="A527">
        <v>1500502158</v>
      </c>
      <c r="B527">
        <v>28</v>
      </c>
      <c r="C527" t="s">
        <v>176</v>
      </c>
    </row>
    <row r="528" spans="1:3" x14ac:dyDescent="0.55000000000000004">
      <c r="A528">
        <v>1500508653</v>
      </c>
      <c r="B528">
        <v>11</v>
      </c>
      <c r="C528" t="s">
        <v>0</v>
      </c>
    </row>
    <row r="529" spans="1:3" hidden="1" x14ac:dyDescent="0.55000000000000004">
      <c r="A529">
        <v>1500529656</v>
      </c>
      <c r="B529">
        <v>31</v>
      </c>
      <c r="C529" t="s">
        <v>0</v>
      </c>
    </row>
    <row r="530" spans="1:3" x14ac:dyDescent="0.55000000000000004">
      <c r="A530">
        <v>1500543824</v>
      </c>
      <c r="B530">
        <v>11</v>
      </c>
      <c r="C530" t="s">
        <v>177</v>
      </c>
    </row>
    <row r="531" spans="1:3" x14ac:dyDescent="0.55000000000000004">
      <c r="A531">
        <v>1500554313</v>
      </c>
      <c r="B531">
        <v>2</v>
      </c>
      <c r="C531" t="s">
        <v>0</v>
      </c>
    </row>
    <row r="532" spans="1:3" hidden="1" x14ac:dyDescent="0.55000000000000004">
      <c r="A532">
        <v>1500564122</v>
      </c>
      <c r="B532">
        <v>31</v>
      </c>
      <c r="C532" t="s">
        <v>178</v>
      </c>
    </row>
    <row r="533" spans="1:3" x14ac:dyDescent="0.55000000000000004">
      <c r="A533">
        <v>1500568849</v>
      </c>
      <c r="B533">
        <v>6</v>
      </c>
      <c r="C533" t="s">
        <v>0</v>
      </c>
    </row>
    <row r="534" spans="1:3" hidden="1" x14ac:dyDescent="0.55000000000000004">
      <c r="A534">
        <v>1500570117</v>
      </c>
      <c r="B534">
        <v>30</v>
      </c>
      <c r="C534" t="s">
        <v>0</v>
      </c>
    </row>
    <row r="535" spans="1:3" x14ac:dyDescent="0.55000000000000004">
      <c r="A535">
        <v>1500588007</v>
      </c>
      <c r="B535">
        <v>2</v>
      </c>
      <c r="C535" t="s">
        <v>179</v>
      </c>
    </row>
    <row r="536" spans="1:3" x14ac:dyDescent="0.55000000000000004">
      <c r="A536">
        <v>1500604113</v>
      </c>
      <c r="B536">
        <v>6</v>
      </c>
      <c r="C536" t="s">
        <v>180</v>
      </c>
    </row>
    <row r="537" spans="1:3" hidden="1" x14ac:dyDescent="0.55000000000000004">
      <c r="A537">
        <v>1500604572</v>
      </c>
      <c r="B537">
        <v>30</v>
      </c>
      <c r="C537" t="s">
        <v>181</v>
      </c>
    </row>
    <row r="538" spans="1:3" hidden="1" x14ac:dyDescent="0.55000000000000004">
      <c r="A538">
        <v>1500649083</v>
      </c>
      <c r="B538">
        <v>18</v>
      </c>
      <c r="C538" t="s">
        <v>1</v>
      </c>
    </row>
    <row r="539" spans="1:3" x14ac:dyDescent="0.55000000000000004">
      <c r="A539">
        <v>1500666479</v>
      </c>
      <c r="B539">
        <v>4</v>
      </c>
      <c r="C539" t="s">
        <v>0</v>
      </c>
    </row>
    <row r="540" spans="1:3" hidden="1" x14ac:dyDescent="0.55000000000000004">
      <c r="A540">
        <v>1500681334</v>
      </c>
      <c r="B540">
        <v>33</v>
      </c>
      <c r="C540" t="s">
        <v>0</v>
      </c>
    </row>
    <row r="541" spans="1:3" x14ac:dyDescent="0.55000000000000004">
      <c r="A541">
        <v>1500700045</v>
      </c>
      <c r="B541">
        <v>4</v>
      </c>
      <c r="C541" t="s">
        <v>182</v>
      </c>
    </row>
    <row r="542" spans="1:3" x14ac:dyDescent="0.55000000000000004">
      <c r="A542">
        <v>1500700389</v>
      </c>
      <c r="B542">
        <v>1</v>
      </c>
      <c r="C542" t="s">
        <v>0</v>
      </c>
    </row>
    <row r="543" spans="1:3" hidden="1" x14ac:dyDescent="0.55000000000000004">
      <c r="A543">
        <v>1500711641</v>
      </c>
      <c r="B543">
        <v>27</v>
      </c>
      <c r="C543" t="s">
        <v>0</v>
      </c>
    </row>
    <row r="544" spans="1:3" hidden="1" x14ac:dyDescent="0.55000000000000004">
      <c r="A544">
        <v>1500715771</v>
      </c>
      <c r="B544">
        <v>33</v>
      </c>
      <c r="C544" t="s">
        <v>183</v>
      </c>
    </row>
    <row r="545" spans="1:3" x14ac:dyDescent="0.55000000000000004">
      <c r="A545">
        <v>1500719963</v>
      </c>
      <c r="B545">
        <v>7</v>
      </c>
      <c r="C545" t="s">
        <v>0</v>
      </c>
    </row>
    <row r="546" spans="1:3" x14ac:dyDescent="0.55000000000000004">
      <c r="A546">
        <v>1500735710</v>
      </c>
      <c r="B546">
        <v>1</v>
      </c>
      <c r="C546" t="s">
        <v>184</v>
      </c>
    </row>
    <row r="547" spans="1:3" hidden="1" x14ac:dyDescent="0.55000000000000004">
      <c r="A547">
        <v>1500746101</v>
      </c>
      <c r="B547">
        <v>27</v>
      </c>
      <c r="C547" t="s">
        <v>185</v>
      </c>
    </row>
    <row r="548" spans="1:3" x14ac:dyDescent="0.55000000000000004">
      <c r="A548">
        <v>1500754781</v>
      </c>
      <c r="B548">
        <v>7</v>
      </c>
      <c r="C548" t="s">
        <v>186</v>
      </c>
    </row>
    <row r="549" spans="1:3" x14ac:dyDescent="0.55000000000000004">
      <c r="A549">
        <v>1500768290</v>
      </c>
      <c r="B549">
        <v>14</v>
      </c>
      <c r="C549" t="s">
        <v>0</v>
      </c>
    </row>
    <row r="550" spans="1:3" x14ac:dyDescent="0.55000000000000004">
      <c r="A550">
        <v>1500780742</v>
      </c>
      <c r="B550">
        <v>15</v>
      </c>
      <c r="C550" t="s">
        <v>0</v>
      </c>
    </row>
    <row r="551" spans="1:3" hidden="1" x14ac:dyDescent="0.55000000000000004">
      <c r="A551">
        <v>1500793499</v>
      </c>
      <c r="B551">
        <v>25</v>
      </c>
      <c r="C551" t="s">
        <v>0</v>
      </c>
    </row>
    <row r="552" spans="1:3" hidden="1" x14ac:dyDescent="0.55000000000000004">
      <c r="A552">
        <v>1500795058</v>
      </c>
      <c r="B552">
        <v>20</v>
      </c>
      <c r="C552" t="s">
        <v>1</v>
      </c>
    </row>
    <row r="553" spans="1:3" x14ac:dyDescent="0.55000000000000004">
      <c r="A553">
        <v>1500798948</v>
      </c>
      <c r="B553">
        <v>16</v>
      </c>
      <c r="C553" t="s">
        <v>0</v>
      </c>
    </row>
    <row r="554" spans="1:3" x14ac:dyDescent="0.55000000000000004">
      <c r="A554">
        <v>1500803525</v>
      </c>
      <c r="B554">
        <v>14</v>
      </c>
      <c r="C554" t="s">
        <v>187</v>
      </c>
    </row>
    <row r="555" spans="1:3" x14ac:dyDescent="0.55000000000000004">
      <c r="A555">
        <v>1500816240</v>
      </c>
      <c r="B555">
        <v>15</v>
      </c>
      <c r="C555" t="s">
        <v>188</v>
      </c>
    </row>
    <row r="556" spans="1:3" hidden="1" x14ac:dyDescent="0.55000000000000004">
      <c r="A556">
        <v>1500827995</v>
      </c>
      <c r="B556">
        <v>25</v>
      </c>
      <c r="C556" t="s">
        <v>189</v>
      </c>
    </row>
    <row r="557" spans="1:3" x14ac:dyDescent="0.55000000000000004">
      <c r="A557">
        <v>1500832666</v>
      </c>
      <c r="B557">
        <v>16</v>
      </c>
      <c r="C557" t="s">
        <v>190</v>
      </c>
    </row>
    <row r="558" spans="1:3" x14ac:dyDescent="0.55000000000000004">
      <c r="A558">
        <v>1500874673</v>
      </c>
      <c r="B558">
        <v>10</v>
      </c>
      <c r="C558" t="s">
        <v>0</v>
      </c>
    </row>
    <row r="559" spans="1:3" x14ac:dyDescent="0.55000000000000004">
      <c r="A559">
        <v>1500909530</v>
      </c>
      <c r="B559">
        <v>10</v>
      </c>
      <c r="C559" t="s">
        <v>191</v>
      </c>
    </row>
    <row r="560" spans="1:3" x14ac:dyDescent="0.55000000000000004">
      <c r="A560">
        <v>1500912456</v>
      </c>
      <c r="B560">
        <v>12</v>
      </c>
      <c r="C560" t="s">
        <v>0</v>
      </c>
    </row>
    <row r="561" spans="1:3" x14ac:dyDescent="0.55000000000000004">
      <c r="A561">
        <v>1500946015</v>
      </c>
      <c r="B561">
        <v>12</v>
      </c>
      <c r="C561" t="s">
        <v>192</v>
      </c>
    </row>
    <row r="562" spans="1:3" hidden="1" x14ac:dyDescent="0.55000000000000004">
      <c r="A562">
        <v>1500962973</v>
      </c>
      <c r="B562">
        <v>29</v>
      </c>
      <c r="C562" t="s">
        <v>0</v>
      </c>
    </row>
    <row r="563" spans="1:3" hidden="1" x14ac:dyDescent="0.55000000000000004">
      <c r="A563">
        <v>1500985635</v>
      </c>
      <c r="B563">
        <v>22</v>
      </c>
      <c r="C563" t="s">
        <v>1</v>
      </c>
    </row>
    <row r="564" spans="1:3" hidden="1" x14ac:dyDescent="0.55000000000000004">
      <c r="A564">
        <v>1500997435</v>
      </c>
      <c r="B564">
        <v>29</v>
      </c>
      <c r="C564" t="s">
        <v>193</v>
      </c>
    </row>
    <row r="565" spans="1:3" hidden="1" x14ac:dyDescent="0.55000000000000004">
      <c r="A565">
        <v>1501016468</v>
      </c>
      <c r="B565">
        <v>26</v>
      </c>
      <c r="C565" t="s">
        <v>0</v>
      </c>
    </row>
    <row r="566" spans="1:3" x14ac:dyDescent="0.55000000000000004">
      <c r="A566">
        <v>1501026670</v>
      </c>
      <c r="B566">
        <v>9</v>
      </c>
      <c r="C566" t="s">
        <v>0</v>
      </c>
    </row>
    <row r="567" spans="1:3" x14ac:dyDescent="0.55000000000000004">
      <c r="A567">
        <v>1501033304</v>
      </c>
      <c r="B567">
        <v>5</v>
      </c>
      <c r="C567" t="s">
        <v>0</v>
      </c>
    </row>
    <row r="568" spans="1:3" hidden="1" x14ac:dyDescent="0.55000000000000004">
      <c r="A568">
        <v>1501041636</v>
      </c>
      <c r="B568">
        <v>19</v>
      </c>
      <c r="C568" t="s">
        <v>1</v>
      </c>
    </row>
    <row r="569" spans="1:3" hidden="1" x14ac:dyDescent="0.55000000000000004">
      <c r="A569">
        <v>1501050929</v>
      </c>
      <c r="B569">
        <v>26</v>
      </c>
      <c r="C569" t="s">
        <v>194</v>
      </c>
    </row>
    <row r="570" spans="1:3" x14ac:dyDescent="0.55000000000000004">
      <c r="A570">
        <v>1501062009</v>
      </c>
      <c r="B570">
        <v>9</v>
      </c>
      <c r="C570" t="s">
        <v>195</v>
      </c>
    </row>
    <row r="571" spans="1:3" x14ac:dyDescent="0.55000000000000004">
      <c r="A571">
        <v>1501068582</v>
      </c>
      <c r="B571">
        <v>5</v>
      </c>
      <c r="C571" t="s">
        <v>196</v>
      </c>
    </row>
    <row r="572" spans="1:3" x14ac:dyDescent="0.55000000000000004">
      <c r="A572">
        <v>1501135055</v>
      </c>
      <c r="B572">
        <v>17</v>
      </c>
      <c r="C572" t="s">
        <v>0</v>
      </c>
    </row>
    <row r="573" spans="1:3" x14ac:dyDescent="0.55000000000000004">
      <c r="A573">
        <v>1501170326</v>
      </c>
      <c r="B573">
        <v>17</v>
      </c>
      <c r="C573" t="s">
        <v>197</v>
      </c>
    </row>
    <row r="574" spans="1:3" x14ac:dyDescent="0.55000000000000004">
      <c r="A574">
        <v>1501202065</v>
      </c>
      <c r="B574">
        <v>13</v>
      </c>
      <c r="C574" t="s">
        <v>0</v>
      </c>
    </row>
    <row r="575" spans="1:3" x14ac:dyDescent="0.55000000000000004">
      <c r="A575">
        <v>1501217533</v>
      </c>
      <c r="B575">
        <v>3</v>
      </c>
      <c r="C575" t="s">
        <v>0</v>
      </c>
    </row>
    <row r="576" spans="1:3" hidden="1" x14ac:dyDescent="0.55000000000000004">
      <c r="A576">
        <v>1501229248</v>
      </c>
      <c r="B576">
        <v>21</v>
      </c>
      <c r="C576" t="s">
        <v>1</v>
      </c>
    </row>
    <row r="577" spans="1:3" x14ac:dyDescent="0.55000000000000004">
      <c r="A577">
        <v>1501237963</v>
      </c>
      <c r="B577">
        <v>13</v>
      </c>
      <c r="C577" t="s">
        <v>198</v>
      </c>
    </row>
    <row r="578" spans="1:3" x14ac:dyDescent="0.55000000000000004">
      <c r="A578">
        <v>1501252872</v>
      </c>
      <c r="B578">
        <v>3</v>
      </c>
      <c r="C578" t="s">
        <v>199</v>
      </c>
    </row>
    <row r="579" spans="1:3" hidden="1" x14ac:dyDescent="0.55000000000000004">
      <c r="A579">
        <v>1501267804</v>
      </c>
      <c r="B579">
        <v>23</v>
      </c>
      <c r="C579" t="s">
        <v>1</v>
      </c>
    </row>
    <row r="580" spans="1:3" hidden="1" x14ac:dyDescent="0.55000000000000004">
      <c r="A580">
        <v>1501303717</v>
      </c>
      <c r="B580">
        <v>32</v>
      </c>
      <c r="C580" t="s">
        <v>0</v>
      </c>
    </row>
    <row r="581" spans="1:3" hidden="1" x14ac:dyDescent="0.55000000000000004">
      <c r="A581">
        <v>1501338291</v>
      </c>
      <c r="B581">
        <v>32</v>
      </c>
      <c r="C581" t="s">
        <v>200</v>
      </c>
    </row>
    <row r="582" spans="1:3" hidden="1" x14ac:dyDescent="0.55000000000000004">
      <c r="A582">
        <v>1560354230</v>
      </c>
      <c r="B582">
        <v>34</v>
      </c>
      <c r="C582" t="s">
        <v>201</v>
      </c>
    </row>
    <row r="583" spans="1:3" x14ac:dyDescent="0.55000000000000004">
      <c r="A583">
        <v>1560392113</v>
      </c>
      <c r="B583">
        <v>8</v>
      </c>
      <c r="C583" t="s">
        <v>201</v>
      </c>
    </row>
    <row r="584" spans="1:3" hidden="1" x14ac:dyDescent="0.55000000000000004">
      <c r="A584">
        <v>1560468849</v>
      </c>
      <c r="B584">
        <v>28</v>
      </c>
      <c r="C584" t="s">
        <v>201</v>
      </c>
    </row>
    <row r="585" spans="1:3" x14ac:dyDescent="0.55000000000000004">
      <c r="A585">
        <v>1560509804</v>
      </c>
      <c r="B585">
        <v>11</v>
      </c>
      <c r="C585" t="s">
        <v>201</v>
      </c>
    </row>
    <row r="586" spans="1:3" hidden="1" x14ac:dyDescent="0.55000000000000004">
      <c r="A586">
        <v>1560530807</v>
      </c>
      <c r="B586">
        <v>31</v>
      </c>
      <c r="C586" t="s">
        <v>201</v>
      </c>
    </row>
    <row r="587" spans="1:3" x14ac:dyDescent="0.55000000000000004">
      <c r="A587">
        <v>1560555510</v>
      </c>
      <c r="B587">
        <v>2</v>
      </c>
      <c r="C587" t="s">
        <v>201</v>
      </c>
    </row>
    <row r="588" spans="1:3" hidden="1" x14ac:dyDescent="0.55000000000000004">
      <c r="A588">
        <v>1560570019</v>
      </c>
      <c r="B588">
        <v>24</v>
      </c>
      <c r="C588" t="s">
        <v>202</v>
      </c>
    </row>
    <row r="589" spans="1:3" x14ac:dyDescent="0.55000000000000004">
      <c r="A589">
        <v>1560570046</v>
      </c>
      <c r="B589">
        <v>6</v>
      </c>
      <c r="C589" t="s">
        <v>201</v>
      </c>
    </row>
    <row r="590" spans="1:3" hidden="1" x14ac:dyDescent="0.55000000000000004">
      <c r="A590">
        <v>1560571313</v>
      </c>
      <c r="B590">
        <v>30</v>
      </c>
      <c r="C590" t="s">
        <v>201</v>
      </c>
    </row>
    <row r="591" spans="1:3" hidden="1" x14ac:dyDescent="0.55000000000000004">
      <c r="A591">
        <v>1560650197</v>
      </c>
      <c r="B591">
        <v>23</v>
      </c>
      <c r="C591" t="s">
        <v>203</v>
      </c>
    </row>
    <row r="592" spans="1:3" x14ac:dyDescent="0.55000000000000004">
      <c r="A592">
        <v>1560667748</v>
      </c>
      <c r="B592">
        <v>4</v>
      </c>
      <c r="C592" t="s">
        <v>201</v>
      </c>
    </row>
    <row r="593" spans="1:3" hidden="1" x14ac:dyDescent="0.55000000000000004">
      <c r="A593">
        <v>1560682530</v>
      </c>
      <c r="B593">
        <v>33</v>
      </c>
      <c r="C593" t="s">
        <v>201</v>
      </c>
    </row>
    <row r="594" spans="1:3" x14ac:dyDescent="0.55000000000000004">
      <c r="A594">
        <v>1560701526</v>
      </c>
      <c r="B594">
        <v>1</v>
      </c>
      <c r="C594" t="s">
        <v>201</v>
      </c>
    </row>
    <row r="595" spans="1:3" hidden="1" x14ac:dyDescent="0.55000000000000004">
      <c r="A595">
        <v>1560715088</v>
      </c>
      <c r="B595">
        <v>27</v>
      </c>
      <c r="C595" t="s">
        <v>201</v>
      </c>
    </row>
    <row r="596" spans="1:3" x14ac:dyDescent="0.55000000000000004">
      <c r="A596">
        <v>1560721114</v>
      </c>
      <c r="B596">
        <v>7</v>
      </c>
      <c r="C596" t="s">
        <v>201</v>
      </c>
    </row>
    <row r="597" spans="1:3" x14ac:dyDescent="0.55000000000000004">
      <c r="A597">
        <v>1560769441</v>
      </c>
      <c r="B597">
        <v>14</v>
      </c>
      <c r="C597" t="s">
        <v>201</v>
      </c>
    </row>
    <row r="598" spans="1:3" x14ac:dyDescent="0.55000000000000004">
      <c r="A598">
        <v>1560781893</v>
      </c>
      <c r="B598">
        <v>15</v>
      </c>
      <c r="C598" t="s">
        <v>201</v>
      </c>
    </row>
    <row r="599" spans="1:3" hidden="1" x14ac:dyDescent="0.55000000000000004">
      <c r="A599">
        <v>1560794650</v>
      </c>
      <c r="B599">
        <v>25</v>
      </c>
      <c r="C599" t="s">
        <v>201</v>
      </c>
    </row>
    <row r="600" spans="1:3" x14ac:dyDescent="0.55000000000000004">
      <c r="A600">
        <v>1560800084</v>
      </c>
      <c r="B600">
        <v>16</v>
      </c>
      <c r="C600" t="s">
        <v>201</v>
      </c>
    </row>
    <row r="601" spans="1:3" hidden="1" x14ac:dyDescent="0.55000000000000004">
      <c r="A601">
        <v>1560873248</v>
      </c>
      <c r="B601">
        <v>22</v>
      </c>
      <c r="C601" t="s">
        <v>204</v>
      </c>
    </row>
    <row r="602" spans="1:3" x14ac:dyDescent="0.55000000000000004">
      <c r="A602">
        <v>1560875810</v>
      </c>
      <c r="B602">
        <v>10</v>
      </c>
      <c r="C602" t="s">
        <v>201</v>
      </c>
    </row>
    <row r="603" spans="1:3" hidden="1" x14ac:dyDescent="0.55000000000000004">
      <c r="A603">
        <v>1560881514</v>
      </c>
      <c r="B603">
        <v>20</v>
      </c>
      <c r="C603" t="s">
        <v>205</v>
      </c>
    </row>
    <row r="604" spans="1:3" hidden="1" x14ac:dyDescent="0.55000000000000004">
      <c r="A604">
        <v>1560891426</v>
      </c>
      <c r="B604">
        <v>23</v>
      </c>
      <c r="C604" t="s">
        <v>206</v>
      </c>
    </row>
    <row r="605" spans="1:3" x14ac:dyDescent="0.55000000000000004">
      <c r="A605">
        <v>1560913679</v>
      </c>
      <c r="B605">
        <v>12</v>
      </c>
      <c r="C605" t="s">
        <v>201</v>
      </c>
    </row>
    <row r="606" spans="1:3" hidden="1" x14ac:dyDescent="0.55000000000000004">
      <c r="A606">
        <v>1560949202</v>
      </c>
      <c r="B606">
        <v>24</v>
      </c>
      <c r="C606" t="s">
        <v>207</v>
      </c>
    </row>
    <row r="607" spans="1:3" hidden="1" x14ac:dyDescent="0.55000000000000004">
      <c r="A607">
        <v>1560964054</v>
      </c>
      <c r="B607">
        <v>24</v>
      </c>
      <c r="C607" t="s">
        <v>208</v>
      </c>
    </row>
    <row r="608" spans="1:3" hidden="1" x14ac:dyDescent="0.55000000000000004">
      <c r="A608">
        <v>1560964124</v>
      </c>
      <c r="B608">
        <v>29</v>
      </c>
      <c r="C608" t="s">
        <v>201</v>
      </c>
    </row>
    <row r="609" spans="1:3" hidden="1" x14ac:dyDescent="0.55000000000000004">
      <c r="A609">
        <v>1560976218</v>
      </c>
      <c r="B609">
        <v>19</v>
      </c>
      <c r="C609" t="s">
        <v>209</v>
      </c>
    </row>
    <row r="610" spans="1:3" hidden="1" x14ac:dyDescent="0.55000000000000004">
      <c r="A610">
        <v>1561017619</v>
      </c>
      <c r="B610">
        <v>26</v>
      </c>
      <c r="C610" t="s">
        <v>201</v>
      </c>
    </row>
    <row r="611" spans="1:3" x14ac:dyDescent="0.55000000000000004">
      <c r="A611">
        <v>1561027821</v>
      </c>
      <c r="B611">
        <v>9</v>
      </c>
      <c r="C611" t="s">
        <v>201</v>
      </c>
    </row>
    <row r="612" spans="1:3" hidden="1" x14ac:dyDescent="0.55000000000000004">
      <c r="A612">
        <v>1561058516</v>
      </c>
      <c r="B612">
        <v>21</v>
      </c>
      <c r="C612" t="s">
        <v>210</v>
      </c>
    </row>
    <row r="613" spans="1:3" x14ac:dyDescent="0.55000000000000004">
      <c r="A613">
        <v>1561063188</v>
      </c>
      <c r="B613">
        <v>5</v>
      </c>
      <c r="C613" t="s">
        <v>201</v>
      </c>
    </row>
    <row r="614" spans="1:3" hidden="1" x14ac:dyDescent="0.55000000000000004">
      <c r="A614">
        <v>1561121708</v>
      </c>
      <c r="B614">
        <v>20</v>
      </c>
      <c r="C614" t="s">
        <v>211</v>
      </c>
    </row>
    <row r="615" spans="1:3" x14ac:dyDescent="0.55000000000000004">
      <c r="A615">
        <v>1561136251</v>
      </c>
      <c r="B615">
        <v>17</v>
      </c>
      <c r="C615" t="s">
        <v>201</v>
      </c>
    </row>
    <row r="616" spans="1:3" hidden="1" x14ac:dyDescent="0.55000000000000004">
      <c r="A616">
        <v>1561175793</v>
      </c>
      <c r="B616">
        <v>24</v>
      </c>
      <c r="C616" t="s">
        <v>212</v>
      </c>
    </row>
    <row r="617" spans="1:3" x14ac:dyDescent="0.55000000000000004">
      <c r="A617">
        <v>1561211159</v>
      </c>
      <c r="B617">
        <v>13</v>
      </c>
      <c r="C617" t="s">
        <v>201</v>
      </c>
    </row>
    <row r="618" spans="1:3" x14ac:dyDescent="0.55000000000000004">
      <c r="A618">
        <v>1561219320</v>
      </c>
      <c r="B618">
        <v>3</v>
      </c>
      <c r="C618" t="s">
        <v>201</v>
      </c>
    </row>
    <row r="619" spans="1:3" hidden="1" x14ac:dyDescent="0.55000000000000004">
      <c r="A619">
        <v>1561304868</v>
      </c>
      <c r="B619">
        <v>32</v>
      </c>
      <c r="C619" t="s">
        <v>201</v>
      </c>
    </row>
    <row r="620" spans="1:3" hidden="1" x14ac:dyDescent="0.55000000000000004">
      <c r="A620">
        <v>1561451864</v>
      </c>
      <c r="B620">
        <v>19</v>
      </c>
      <c r="C620" t="s">
        <v>213</v>
      </c>
    </row>
    <row r="621" spans="1:3" hidden="1" x14ac:dyDescent="0.55000000000000004">
      <c r="A621">
        <v>1561540619</v>
      </c>
      <c r="B621">
        <v>24</v>
      </c>
      <c r="C621" t="s">
        <v>214</v>
      </c>
    </row>
    <row r="622" spans="1:3" hidden="1" x14ac:dyDescent="0.55000000000000004">
      <c r="A622">
        <v>1562281074</v>
      </c>
      <c r="B622">
        <v>24</v>
      </c>
      <c r="C622" t="s">
        <v>215</v>
      </c>
    </row>
    <row r="623" spans="1:3" hidden="1" x14ac:dyDescent="0.55000000000000004">
      <c r="A623">
        <v>1562896242</v>
      </c>
      <c r="B623">
        <v>24</v>
      </c>
      <c r="C623" t="s">
        <v>216</v>
      </c>
    </row>
    <row r="624" spans="1:3" hidden="1" x14ac:dyDescent="0.55000000000000004">
      <c r="A624">
        <v>1563511782</v>
      </c>
      <c r="B624">
        <v>24</v>
      </c>
      <c r="C624" t="s">
        <v>217</v>
      </c>
    </row>
    <row r="625" spans="1:3" hidden="1" x14ac:dyDescent="0.55000000000000004">
      <c r="A625">
        <v>1563519740</v>
      </c>
      <c r="B625">
        <v>24</v>
      </c>
      <c r="C625" t="s">
        <v>218</v>
      </c>
    </row>
    <row r="626" spans="1:3" hidden="1" x14ac:dyDescent="0.55000000000000004">
      <c r="A626">
        <v>1563527233</v>
      </c>
      <c r="B626">
        <v>24</v>
      </c>
      <c r="C626" t="s">
        <v>219</v>
      </c>
    </row>
    <row r="627" spans="1:3" hidden="1" x14ac:dyDescent="0.55000000000000004">
      <c r="A627">
        <v>1563535212</v>
      </c>
      <c r="B627">
        <v>24</v>
      </c>
      <c r="C627" t="s">
        <v>220</v>
      </c>
    </row>
    <row r="628" spans="1:3" hidden="1" x14ac:dyDescent="0.55000000000000004">
      <c r="A628">
        <v>1563542927</v>
      </c>
      <c r="B628">
        <v>24</v>
      </c>
      <c r="C628" t="s">
        <v>221</v>
      </c>
    </row>
    <row r="629" spans="1:3" hidden="1" x14ac:dyDescent="0.55000000000000004">
      <c r="A629">
        <v>1563550418</v>
      </c>
      <c r="B629">
        <v>24</v>
      </c>
      <c r="C629" t="s">
        <v>222</v>
      </c>
    </row>
    <row r="630" spans="1:3" hidden="1" x14ac:dyDescent="0.55000000000000004">
      <c r="A630">
        <v>1585353836</v>
      </c>
      <c r="B630">
        <v>34</v>
      </c>
      <c r="C630" t="s">
        <v>43</v>
      </c>
    </row>
    <row r="631" spans="1:3" x14ac:dyDescent="0.55000000000000004">
      <c r="A631">
        <v>1585390956</v>
      </c>
      <c r="B631">
        <v>8</v>
      </c>
      <c r="C631" t="s">
        <v>43</v>
      </c>
    </row>
    <row r="632" spans="1:3" hidden="1" x14ac:dyDescent="0.55000000000000004">
      <c r="A632">
        <v>1585468307</v>
      </c>
      <c r="B632">
        <v>28</v>
      </c>
      <c r="C632" t="s">
        <v>43</v>
      </c>
    </row>
    <row r="633" spans="1:3" x14ac:dyDescent="0.55000000000000004">
      <c r="A633">
        <v>1585508647</v>
      </c>
      <c r="B633">
        <v>11</v>
      </c>
      <c r="C633" t="s">
        <v>43</v>
      </c>
    </row>
    <row r="634" spans="1:3" hidden="1" x14ac:dyDescent="0.55000000000000004">
      <c r="A634">
        <v>1585530250</v>
      </c>
      <c r="B634">
        <v>31</v>
      </c>
      <c r="C634" t="s">
        <v>43</v>
      </c>
    </row>
    <row r="635" spans="1:3" x14ac:dyDescent="0.55000000000000004">
      <c r="A635">
        <v>1585554307</v>
      </c>
      <c r="B635">
        <v>2</v>
      </c>
      <c r="C635" t="s">
        <v>43</v>
      </c>
    </row>
    <row r="636" spans="1:3" x14ac:dyDescent="0.55000000000000004">
      <c r="A636">
        <v>1585568843</v>
      </c>
      <c r="B636">
        <v>6</v>
      </c>
      <c r="C636" t="s">
        <v>43</v>
      </c>
    </row>
    <row r="637" spans="1:3" hidden="1" x14ac:dyDescent="0.55000000000000004">
      <c r="A637">
        <v>1585570859</v>
      </c>
      <c r="B637">
        <v>30</v>
      </c>
      <c r="C637" t="s">
        <v>43</v>
      </c>
    </row>
    <row r="638" spans="1:3" x14ac:dyDescent="0.55000000000000004">
      <c r="A638">
        <v>1585666545</v>
      </c>
      <c r="B638">
        <v>4</v>
      </c>
      <c r="C638" t="s">
        <v>43</v>
      </c>
    </row>
    <row r="639" spans="1:3" hidden="1" x14ac:dyDescent="0.55000000000000004">
      <c r="A639">
        <v>1585682418</v>
      </c>
      <c r="B639">
        <v>33</v>
      </c>
      <c r="C639" t="s">
        <v>43</v>
      </c>
    </row>
    <row r="640" spans="1:3" x14ac:dyDescent="0.55000000000000004">
      <c r="A640">
        <v>1585700369</v>
      </c>
      <c r="B640">
        <v>1</v>
      </c>
      <c r="C640" t="s">
        <v>43</v>
      </c>
    </row>
    <row r="641" spans="1:3" hidden="1" x14ac:dyDescent="0.55000000000000004">
      <c r="A641">
        <v>1585713052</v>
      </c>
      <c r="B641">
        <v>27</v>
      </c>
      <c r="C641" t="s">
        <v>43</v>
      </c>
    </row>
    <row r="642" spans="1:3" x14ac:dyDescent="0.55000000000000004">
      <c r="A642">
        <v>1585719957</v>
      </c>
      <c r="B642">
        <v>7</v>
      </c>
      <c r="C642" t="s">
        <v>43</v>
      </c>
    </row>
    <row r="643" spans="1:3" x14ac:dyDescent="0.55000000000000004">
      <c r="A643">
        <v>1585768284</v>
      </c>
      <c r="B643">
        <v>14</v>
      </c>
      <c r="C643" t="s">
        <v>43</v>
      </c>
    </row>
    <row r="644" spans="1:3" x14ac:dyDescent="0.55000000000000004">
      <c r="A644">
        <v>1585780736</v>
      </c>
      <c r="B644">
        <v>15</v>
      </c>
      <c r="C644" t="s">
        <v>43</v>
      </c>
    </row>
    <row r="645" spans="1:3" hidden="1" x14ac:dyDescent="0.55000000000000004">
      <c r="A645">
        <v>1585794108</v>
      </c>
      <c r="B645">
        <v>25</v>
      </c>
      <c r="C645" t="s">
        <v>43</v>
      </c>
    </row>
    <row r="646" spans="1:3" x14ac:dyDescent="0.55000000000000004">
      <c r="A646">
        <v>1585801111</v>
      </c>
      <c r="B646">
        <v>16</v>
      </c>
      <c r="C646" t="s">
        <v>43</v>
      </c>
    </row>
    <row r="647" spans="1:3" x14ac:dyDescent="0.55000000000000004">
      <c r="A647">
        <v>1585874667</v>
      </c>
      <c r="B647">
        <v>10</v>
      </c>
      <c r="C647" t="s">
        <v>43</v>
      </c>
    </row>
    <row r="648" spans="1:3" x14ac:dyDescent="0.55000000000000004">
      <c r="A648">
        <v>1585912522</v>
      </c>
      <c r="B648">
        <v>12</v>
      </c>
      <c r="C648" t="s">
        <v>43</v>
      </c>
    </row>
    <row r="649" spans="1:3" hidden="1" x14ac:dyDescent="0.55000000000000004">
      <c r="A649">
        <v>1585963567</v>
      </c>
      <c r="B649">
        <v>29</v>
      </c>
      <c r="C649" t="s">
        <v>43</v>
      </c>
    </row>
    <row r="650" spans="1:3" hidden="1" x14ac:dyDescent="0.55000000000000004">
      <c r="A650">
        <v>1586017240</v>
      </c>
      <c r="B650">
        <v>26</v>
      </c>
      <c r="C650" t="s">
        <v>43</v>
      </c>
    </row>
    <row r="651" spans="1:3" x14ac:dyDescent="0.55000000000000004">
      <c r="A651">
        <v>1586026664</v>
      </c>
      <c r="B651">
        <v>9</v>
      </c>
      <c r="C651" t="s">
        <v>43</v>
      </c>
    </row>
    <row r="652" spans="1:3" x14ac:dyDescent="0.55000000000000004">
      <c r="A652">
        <v>1586033298</v>
      </c>
      <c r="B652">
        <v>5</v>
      </c>
      <c r="C652" t="s">
        <v>43</v>
      </c>
    </row>
    <row r="653" spans="1:3" x14ac:dyDescent="0.55000000000000004">
      <c r="A653">
        <v>1586137766</v>
      </c>
      <c r="B653">
        <v>17</v>
      </c>
      <c r="C653" t="s">
        <v>43</v>
      </c>
    </row>
    <row r="654" spans="1:3" x14ac:dyDescent="0.55000000000000004">
      <c r="A654">
        <v>1586202059</v>
      </c>
      <c r="B654">
        <v>13</v>
      </c>
      <c r="C654" t="s">
        <v>43</v>
      </c>
    </row>
    <row r="655" spans="1:3" x14ac:dyDescent="0.55000000000000004">
      <c r="A655">
        <v>1586217527</v>
      </c>
      <c r="B655">
        <v>3</v>
      </c>
      <c r="C655" t="s">
        <v>43</v>
      </c>
    </row>
    <row r="656" spans="1:3" hidden="1" x14ac:dyDescent="0.55000000000000004">
      <c r="A656">
        <v>1586305768</v>
      </c>
      <c r="B656">
        <v>32</v>
      </c>
      <c r="C656" t="s">
        <v>43</v>
      </c>
    </row>
    <row r="657" spans="1:3" hidden="1" x14ac:dyDescent="0.55000000000000004">
      <c r="A657">
        <v>1800357605</v>
      </c>
      <c r="B657">
        <v>24</v>
      </c>
      <c r="C657" t="s">
        <v>1</v>
      </c>
    </row>
    <row r="658" spans="1:3" hidden="1" x14ac:dyDescent="0.55000000000000004">
      <c r="A658">
        <v>1800386301</v>
      </c>
      <c r="B658">
        <v>34</v>
      </c>
      <c r="C658" t="s">
        <v>223</v>
      </c>
    </row>
    <row r="659" spans="1:3" hidden="1" x14ac:dyDescent="0.55000000000000004">
      <c r="A659">
        <v>1800387120</v>
      </c>
      <c r="B659">
        <v>34</v>
      </c>
      <c r="C659" t="s">
        <v>0</v>
      </c>
    </row>
    <row r="660" spans="1:3" x14ac:dyDescent="0.55000000000000004">
      <c r="A660">
        <v>1800424861</v>
      </c>
      <c r="B660">
        <v>8</v>
      </c>
      <c r="C660" t="s">
        <v>224</v>
      </c>
    </row>
    <row r="661" spans="1:3" x14ac:dyDescent="0.55000000000000004">
      <c r="A661">
        <v>1800425679</v>
      </c>
      <c r="B661">
        <v>8</v>
      </c>
      <c r="C661" t="s">
        <v>0</v>
      </c>
    </row>
    <row r="662" spans="1:3" hidden="1" x14ac:dyDescent="0.55000000000000004">
      <c r="A662">
        <v>1800500948</v>
      </c>
      <c r="B662">
        <v>28</v>
      </c>
      <c r="C662" t="s">
        <v>225</v>
      </c>
    </row>
    <row r="663" spans="1:3" hidden="1" x14ac:dyDescent="0.55000000000000004">
      <c r="A663">
        <v>1800501766</v>
      </c>
      <c r="B663">
        <v>28</v>
      </c>
      <c r="C663" t="s">
        <v>0</v>
      </c>
    </row>
    <row r="664" spans="1:3" x14ac:dyDescent="0.55000000000000004">
      <c r="A664">
        <v>1800542553</v>
      </c>
      <c r="B664">
        <v>11</v>
      </c>
      <c r="C664" t="s">
        <v>226</v>
      </c>
    </row>
    <row r="665" spans="1:3" x14ac:dyDescent="0.55000000000000004">
      <c r="A665">
        <v>1800543372</v>
      </c>
      <c r="B665">
        <v>11</v>
      </c>
      <c r="C665" t="s">
        <v>0</v>
      </c>
    </row>
    <row r="666" spans="1:3" hidden="1" x14ac:dyDescent="0.55000000000000004">
      <c r="A666">
        <v>1800562894</v>
      </c>
      <c r="B666">
        <v>31</v>
      </c>
      <c r="C666" t="s">
        <v>227</v>
      </c>
    </row>
    <row r="667" spans="1:3" hidden="1" x14ac:dyDescent="0.55000000000000004">
      <c r="A667">
        <v>1800563712</v>
      </c>
      <c r="B667">
        <v>31</v>
      </c>
      <c r="C667" t="s">
        <v>0</v>
      </c>
    </row>
    <row r="668" spans="1:3" x14ac:dyDescent="0.55000000000000004">
      <c r="A668">
        <v>1800588230</v>
      </c>
      <c r="B668">
        <v>2</v>
      </c>
      <c r="C668" t="s">
        <v>228</v>
      </c>
    </row>
    <row r="669" spans="1:3" x14ac:dyDescent="0.55000000000000004">
      <c r="A669">
        <v>1800589049</v>
      </c>
      <c r="B669">
        <v>2</v>
      </c>
      <c r="C669" t="s">
        <v>0</v>
      </c>
    </row>
    <row r="670" spans="1:3" x14ac:dyDescent="0.55000000000000004">
      <c r="A670">
        <v>1800602722</v>
      </c>
      <c r="B670">
        <v>6</v>
      </c>
      <c r="C670" t="s">
        <v>229</v>
      </c>
    </row>
    <row r="671" spans="1:3" hidden="1" x14ac:dyDescent="0.55000000000000004">
      <c r="A671">
        <v>1800603333</v>
      </c>
      <c r="B671">
        <v>30</v>
      </c>
      <c r="C671" t="s">
        <v>230</v>
      </c>
    </row>
    <row r="672" spans="1:3" x14ac:dyDescent="0.55000000000000004">
      <c r="A672">
        <v>1800603540</v>
      </c>
      <c r="B672">
        <v>6</v>
      </c>
      <c r="C672" t="s">
        <v>0</v>
      </c>
    </row>
    <row r="673" spans="1:3" hidden="1" x14ac:dyDescent="0.55000000000000004">
      <c r="A673">
        <v>1800604152</v>
      </c>
      <c r="B673">
        <v>30</v>
      </c>
      <c r="C673" t="s">
        <v>0</v>
      </c>
    </row>
    <row r="674" spans="1:3" hidden="1" x14ac:dyDescent="0.55000000000000004">
      <c r="A674">
        <v>1800649083</v>
      </c>
      <c r="B674">
        <v>18</v>
      </c>
      <c r="C674" t="s">
        <v>1</v>
      </c>
    </row>
    <row r="675" spans="1:3" x14ac:dyDescent="0.55000000000000004">
      <c r="A675">
        <v>1800699614</v>
      </c>
      <c r="B675">
        <v>4</v>
      </c>
      <c r="C675" t="s">
        <v>231</v>
      </c>
    </row>
    <row r="676" spans="1:3" x14ac:dyDescent="0.55000000000000004">
      <c r="A676">
        <v>1800700432</v>
      </c>
      <c r="B676">
        <v>4</v>
      </c>
      <c r="C676" t="s">
        <v>0</v>
      </c>
    </row>
    <row r="677" spans="1:3" hidden="1" x14ac:dyDescent="0.55000000000000004">
      <c r="A677">
        <v>1800715204</v>
      </c>
      <c r="B677">
        <v>33</v>
      </c>
      <c r="C677" t="s">
        <v>232</v>
      </c>
    </row>
    <row r="678" spans="1:3" hidden="1" x14ac:dyDescent="0.55000000000000004">
      <c r="A678">
        <v>1800716022</v>
      </c>
      <c r="B678">
        <v>33</v>
      </c>
      <c r="C678" t="s">
        <v>0</v>
      </c>
    </row>
    <row r="679" spans="1:3" x14ac:dyDescent="0.55000000000000004">
      <c r="A679">
        <v>1800733908</v>
      </c>
      <c r="B679">
        <v>1</v>
      </c>
      <c r="C679" t="s">
        <v>233</v>
      </c>
    </row>
    <row r="680" spans="1:3" x14ac:dyDescent="0.55000000000000004">
      <c r="A680">
        <v>1800734727</v>
      </c>
      <c r="B680">
        <v>1</v>
      </c>
      <c r="C680" t="s">
        <v>0</v>
      </c>
    </row>
    <row r="681" spans="1:3" hidden="1" x14ac:dyDescent="0.55000000000000004">
      <c r="A681">
        <v>1800745318</v>
      </c>
      <c r="B681">
        <v>27</v>
      </c>
      <c r="C681" t="s">
        <v>234</v>
      </c>
    </row>
    <row r="682" spans="1:3" hidden="1" x14ac:dyDescent="0.55000000000000004">
      <c r="A682">
        <v>1800746136</v>
      </c>
      <c r="B682">
        <v>27</v>
      </c>
      <c r="C682" t="s">
        <v>0</v>
      </c>
    </row>
    <row r="683" spans="1:3" x14ac:dyDescent="0.55000000000000004">
      <c r="A683">
        <v>1800753855</v>
      </c>
      <c r="B683">
        <v>7</v>
      </c>
      <c r="C683" t="s">
        <v>235</v>
      </c>
    </row>
    <row r="684" spans="1:3" x14ac:dyDescent="0.55000000000000004">
      <c r="A684">
        <v>1800754674</v>
      </c>
      <c r="B684">
        <v>7</v>
      </c>
      <c r="C684" t="s">
        <v>0</v>
      </c>
    </row>
    <row r="685" spans="1:3" hidden="1" x14ac:dyDescent="0.55000000000000004">
      <c r="A685">
        <v>1800795058</v>
      </c>
      <c r="B685">
        <v>20</v>
      </c>
      <c r="C685" t="s">
        <v>1</v>
      </c>
    </row>
    <row r="686" spans="1:3" x14ac:dyDescent="0.55000000000000004">
      <c r="A686">
        <v>1800802102</v>
      </c>
      <c r="B686">
        <v>14</v>
      </c>
      <c r="C686" t="s">
        <v>236</v>
      </c>
    </row>
    <row r="687" spans="1:3" x14ac:dyDescent="0.55000000000000004">
      <c r="A687">
        <v>1800802921</v>
      </c>
      <c r="B687">
        <v>14</v>
      </c>
      <c r="C687" t="s">
        <v>0</v>
      </c>
    </row>
    <row r="688" spans="1:3" x14ac:dyDescent="0.55000000000000004">
      <c r="A688">
        <v>1800814706</v>
      </c>
      <c r="B688">
        <v>15</v>
      </c>
      <c r="C688" t="s">
        <v>237</v>
      </c>
    </row>
    <row r="689" spans="1:3" x14ac:dyDescent="0.55000000000000004">
      <c r="A689">
        <v>1800815524</v>
      </c>
      <c r="B689">
        <v>15</v>
      </c>
      <c r="C689" t="s">
        <v>0</v>
      </c>
    </row>
    <row r="690" spans="1:3" hidden="1" x14ac:dyDescent="0.55000000000000004">
      <c r="A690">
        <v>1800826720</v>
      </c>
      <c r="B690">
        <v>25</v>
      </c>
      <c r="C690" t="s">
        <v>238</v>
      </c>
    </row>
    <row r="691" spans="1:3" hidden="1" x14ac:dyDescent="0.55000000000000004">
      <c r="A691">
        <v>1800827539</v>
      </c>
      <c r="B691">
        <v>25</v>
      </c>
      <c r="C691" t="s">
        <v>0</v>
      </c>
    </row>
    <row r="692" spans="1:3" x14ac:dyDescent="0.55000000000000004">
      <c r="A692">
        <v>1800831394</v>
      </c>
      <c r="B692">
        <v>16</v>
      </c>
      <c r="C692" t="s">
        <v>239</v>
      </c>
    </row>
    <row r="693" spans="1:3" x14ac:dyDescent="0.55000000000000004">
      <c r="A693">
        <v>1800832212</v>
      </c>
      <c r="B693">
        <v>16</v>
      </c>
      <c r="C693" t="s">
        <v>0</v>
      </c>
    </row>
    <row r="694" spans="1:3" x14ac:dyDescent="0.55000000000000004">
      <c r="A694">
        <v>1800908537</v>
      </c>
      <c r="B694">
        <v>10</v>
      </c>
      <c r="C694" t="s">
        <v>240</v>
      </c>
    </row>
    <row r="695" spans="1:3" x14ac:dyDescent="0.55000000000000004">
      <c r="A695">
        <v>1800909355</v>
      </c>
      <c r="B695">
        <v>10</v>
      </c>
      <c r="C695" t="s">
        <v>0</v>
      </c>
    </row>
    <row r="696" spans="1:3" x14ac:dyDescent="0.55000000000000004">
      <c r="A696">
        <v>1800945628</v>
      </c>
      <c r="B696">
        <v>12</v>
      </c>
      <c r="C696" t="s">
        <v>241</v>
      </c>
    </row>
    <row r="697" spans="1:3" x14ac:dyDescent="0.55000000000000004">
      <c r="A697">
        <v>1800946447</v>
      </c>
      <c r="B697">
        <v>12</v>
      </c>
      <c r="C697" t="s">
        <v>0</v>
      </c>
    </row>
    <row r="698" spans="1:3" hidden="1" x14ac:dyDescent="0.55000000000000004">
      <c r="A698">
        <v>1800985635</v>
      </c>
      <c r="B698">
        <v>22</v>
      </c>
      <c r="C698" t="s">
        <v>1</v>
      </c>
    </row>
    <row r="699" spans="1:3" hidden="1" x14ac:dyDescent="0.55000000000000004">
      <c r="A699">
        <v>1800996224</v>
      </c>
      <c r="B699">
        <v>29</v>
      </c>
      <c r="C699" t="s">
        <v>242</v>
      </c>
    </row>
    <row r="700" spans="1:3" hidden="1" x14ac:dyDescent="0.55000000000000004">
      <c r="A700">
        <v>1800997042</v>
      </c>
      <c r="B700">
        <v>29</v>
      </c>
      <c r="C700" t="s">
        <v>0</v>
      </c>
    </row>
    <row r="701" spans="1:3" hidden="1" x14ac:dyDescent="0.55000000000000004">
      <c r="A701">
        <v>1801041636</v>
      </c>
      <c r="B701">
        <v>19</v>
      </c>
      <c r="C701" t="s">
        <v>1</v>
      </c>
    </row>
    <row r="702" spans="1:3" hidden="1" x14ac:dyDescent="0.55000000000000004">
      <c r="A702">
        <v>1801049673</v>
      </c>
      <c r="B702">
        <v>26</v>
      </c>
      <c r="C702" t="s">
        <v>243</v>
      </c>
    </row>
    <row r="703" spans="1:3" hidden="1" x14ac:dyDescent="0.55000000000000004">
      <c r="A703">
        <v>1801050491</v>
      </c>
      <c r="B703">
        <v>26</v>
      </c>
      <c r="C703" t="s">
        <v>0</v>
      </c>
    </row>
    <row r="704" spans="1:3" x14ac:dyDescent="0.55000000000000004">
      <c r="A704">
        <v>1801060670</v>
      </c>
      <c r="B704">
        <v>9</v>
      </c>
      <c r="C704" t="s">
        <v>244</v>
      </c>
    </row>
    <row r="705" spans="1:3" x14ac:dyDescent="0.55000000000000004">
      <c r="A705">
        <v>1801061489</v>
      </c>
      <c r="B705">
        <v>9</v>
      </c>
      <c r="C705" t="s">
        <v>0</v>
      </c>
    </row>
    <row r="706" spans="1:3" x14ac:dyDescent="0.55000000000000004">
      <c r="A706">
        <v>1801067093</v>
      </c>
      <c r="B706">
        <v>5</v>
      </c>
      <c r="C706" t="s">
        <v>245</v>
      </c>
    </row>
    <row r="707" spans="1:3" x14ac:dyDescent="0.55000000000000004">
      <c r="A707">
        <v>1801067911</v>
      </c>
      <c r="B707">
        <v>5</v>
      </c>
      <c r="C707" t="s">
        <v>0</v>
      </c>
    </row>
    <row r="708" spans="1:3" x14ac:dyDescent="0.55000000000000004">
      <c r="A708">
        <v>1801168949</v>
      </c>
      <c r="B708">
        <v>17</v>
      </c>
      <c r="C708" t="s">
        <v>246</v>
      </c>
    </row>
    <row r="709" spans="1:3" x14ac:dyDescent="0.55000000000000004">
      <c r="A709">
        <v>1801169768</v>
      </c>
      <c r="B709">
        <v>17</v>
      </c>
      <c r="C709" t="s">
        <v>0</v>
      </c>
    </row>
    <row r="710" spans="1:3" hidden="1" x14ac:dyDescent="0.55000000000000004">
      <c r="A710">
        <v>1801229248</v>
      </c>
      <c r="B710">
        <v>21</v>
      </c>
      <c r="C710" t="s">
        <v>1</v>
      </c>
    </row>
    <row r="711" spans="1:3" x14ac:dyDescent="0.55000000000000004">
      <c r="A711">
        <v>1801236036</v>
      </c>
      <c r="B711">
        <v>13</v>
      </c>
      <c r="C711" t="s">
        <v>247</v>
      </c>
    </row>
    <row r="712" spans="1:3" x14ac:dyDescent="0.55000000000000004">
      <c r="A712">
        <v>1801236855</v>
      </c>
      <c r="B712">
        <v>13</v>
      </c>
      <c r="C712" t="s">
        <v>0</v>
      </c>
    </row>
    <row r="713" spans="1:3" x14ac:dyDescent="0.55000000000000004">
      <c r="A713">
        <v>1801251514</v>
      </c>
      <c r="B713">
        <v>3</v>
      </c>
      <c r="C713" t="s">
        <v>248</v>
      </c>
    </row>
    <row r="714" spans="1:3" x14ac:dyDescent="0.55000000000000004">
      <c r="A714">
        <v>1801252332</v>
      </c>
      <c r="B714">
        <v>3</v>
      </c>
      <c r="C714" t="s">
        <v>0</v>
      </c>
    </row>
    <row r="715" spans="1:3" hidden="1" x14ac:dyDescent="0.55000000000000004">
      <c r="A715">
        <v>1801267804</v>
      </c>
      <c r="B715">
        <v>23</v>
      </c>
      <c r="C715" t="s">
        <v>1</v>
      </c>
    </row>
    <row r="716" spans="1:3" hidden="1" x14ac:dyDescent="0.55000000000000004">
      <c r="A716">
        <v>1801337583</v>
      </c>
      <c r="B716">
        <v>32</v>
      </c>
      <c r="C716" t="s">
        <v>249</v>
      </c>
    </row>
    <row r="717" spans="1:3" hidden="1" x14ac:dyDescent="0.55000000000000004">
      <c r="A717">
        <v>1801338401</v>
      </c>
      <c r="B717">
        <v>32</v>
      </c>
      <c r="C717" t="s">
        <v>0</v>
      </c>
    </row>
    <row r="718" spans="1:3" hidden="1" x14ac:dyDescent="0.55000000000000004">
      <c r="A718">
        <v>1860385460</v>
      </c>
      <c r="B718">
        <v>34</v>
      </c>
      <c r="C718" t="s">
        <v>250</v>
      </c>
    </row>
    <row r="719" spans="1:3" x14ac:dyDescent="0.55000000000000004">
      <c r="A719">
        <v>1860423389</v>
      </c>
      <c r="B719">
        <v>8</v>
      </c>
      <c r="C719" t="s">
        <v>250</v>
      </c>
    </row>
    <row r="720" spans="1:3" hidden="1" x14ac:dyDescent="0.55000000000000004">
      <c r="A720">
        <v>1860500125</v>
      </c>
      <c r="B720">
        <v>28</v>
      </c>
      <c r="C720" t="s">
        <v>250</v>
      </c>
    </row>
    <row r="721" spans="1:3" hidden="1" x14ac:dyDescent="0.55000000000000004">
      <c r="A721">
        <v>1860530399</v>
      </c>
      <c r="B721">
        <v>24</v>
      </c>
      <c r="C721" t="s">
        <v>251</v>
      </c>
    </row>
    <row r="722" spans="1:3" x14ac:dyDescent="0.55000000000000004">
      <c r="A722">
        <v>1860541080</v>
      </c>
      <c r="B722">
        <v>11</v>
      </c>
      <c r="C722" t="s">
        <v>250</v>
      </c>
    </row>
    <row r="723" spans="1:3" hidden="1" x14ac:dyDescent="0.55000000000000004">
      <c r="A723">
        <v>1860562037</v>
      </c>
      <c r="B723">
        <v>31</v>
      </c>
      <c r="C723" t="s">
        <v>250</v>
      </c>
    </row>
    <row r="724" spans="1:3" x14ac:dyDescent="0.55000000000000004">
      <c r="A724">
        <v>1860586695</v>
      </c>
      <c r="B724">
        <v>2</v>
      </c>
      <c r="C724" t="s">
        <v>250</v>
      </c>
    </row>
    <row r="725" spans="1:3" hidden="1" x14ac:dyDescent="0.55000000000000004">
      <c r="A725">
        <v>1860602498</v>
      </c>
      <c r="B725">
        <v>30</v>
      </c>
      <c r="C725" t="s">
        <v>250</v>
      </c>
    </row>
    <row r="726" spans="1:3" hidden="1" x14ac:dyDescent="0.55000000000000004">
      <c r="A726">
        <v>1860649169</v>
      </c>
      <c r="B726">
        <v>23</v>
      </c>
      <c r="C726" t="s">
        <v>252</v>
      </c>
    </row>
    <row r="727" spans="1:3" x14ac:dyDescent="0.55000000000000004">
      <c r="A727">
        <v>1860693740</v>
      </c>
      <c r="B727">
        <v>6</v>
      </c>
      <c r="C727" t="s">
        <v>250</v>
      </c>
    </row>
    <row r="728" spans="1:3" x14ac:dyDescent="0.55000000000000004">
      <c r="A728">
        <v>1860698933</v>
      </c>
      <c r="B728">
        <v>4</v>
      </c>
      <c r="C728" t="s">
        <v>250</v>
      </c>
    </row>
    <row r="729" spans="1:3" hidden="1" x14ac:dyDescent="0.55000000000000004">
      <c r="A729">
        <v>1860713806</v>
      </c>
      <c r="B729">
        <v>33</v>
      </c>
      <c r="C729" t="s">
        <v>250</v>
      </c>
    </row>
    <row r="730" spans="1:3" x14ac:dyDescent="0.55000000000000004">
      <c r="A730">
        <v>1860732816</v>
      </c>
      <c r="B730">
        <v>1</v>
      </c>
      <c r="C730" t="s">
        <v>250</v>
      </c>
    </row>
    <row r="731" spans="1:3" hidden="1" x14ac:dyDescent="0.55000000000000004">
      <c r="A731">
        <v>1860744068</v>
      </c>
      <c r="B731">
        <v>27</v>
      </c>
      <c r="C731" t="s">
        <v>250</v>
      </c>
    </row>
    <row r="732" spans="1:3" x14ac:dyDescent="0.55000000000000004">
      <c r="A732">
        <v>1860752345</v>
      </c>
      <c r="B732">
        <v>7</v>
      </c>
      <c r="C732" t="s">
        <v>250</v>
      </c>
    </row>
    <row r="733" spans="1:3" hidden="1" x14ac:dyDescent="0.55000000000000004">
      <c r="A733">
        <v>1860765390</v>
      </c>
      <c r="B733">
        <v>23</v>
      </c>
      <c r="C733" t="s">
        <v>253</v>
      </c>
    </row>
    <row r="734" spans="1:3" hidden="1" x14ac:dyDescent="0.55000000000000004">
      <c r="A734">
        <v>1860795044</v>
      </c>
      <c r="B734">
        <v>20</v>
      </c>
      <c r="C734" t="s">
        <v>254</v>
      </c>
    </row>
    <row r="735" spans="1:3" x14ac:dyDescent="0.55000000000000004">
      <c r="A735">
        <v>1860800672</v>
      </c>
      <c r="B735">
        <v>14</v>
      </c>
      <c r="C735" t="s">
        <v>250</v>
      </c>
    </row>
    <row r="736" spans="1:3" x14ac:dyDescent="0.55000000000000004">
      <c r="A736">
        <v>1860813169</v>
      </c>
      <c r="B736">
        <v>15</v>
      </c>
      <c r="C736" t="s">
        <v>250</v>
      </c>
    </row>
    <row r="737" spans="1:3" hidden="1" x14ac:dyDescent="0.55000000000000004">
      <c r="A737">
        <v>1860825880</v>
      </c>
      <c r="B737">
        <v>25</v>
      </c>
      <c r="C737" t="s">
        <v>250</v>
      </c>
    </row>
    <row r="738" spans="1:3" x14ac:dyDescent="0.55000000000000004">
      <c r="A738">
        <v>1860831375</v>
      </c>
      <c r="B738">
        <v>16</v>
      </c>
      <c r="C738" t="s">
        <v>250</v>
      </c>
    </row>
    <row r="739" spans="1:3" hidden="1" x14ac:dyDescent="0.55000000000000004">
      <c r="A739">
        <v>1860836987</v>
      </c>
      <c r="B739">
        <v>22</v>
      </c>
      <c r="C739" t="s">
        <v>255</v>
      </c>
    </row>
    <row r="740" spans="1:3" hidden="1" x14ac:dyDescent="0.55000000000000004">
      <c r="A740">
        <v>1860898079</v>
      </c>
      <c r="B740">
        <v>24</v>
      </c>
      <c r="C740" t="s">
        <v>256</v>
      </c>
    </row>
    <row r="741" spans="1:3" hidden="1" x14ac:dyDescent="0.55000000000000004">
      <c r="A741">
        <v>1860930318</v>
      </c>
      <c r="B741">
        <v>22</v>
      </c>
      <c r="C741" t="s">
        <v>257</v>
      </c>
    </row>
    <row r="742" spans="1:3" x14ac:dyDescent="0.55000000000000004">
      <c r="A742">
        <v>1860940172</v>
      </c>
      <c r="B742">
        <v>10</v>
      </c>
      <c r="C742" t="s">
        <v>250</v>
      </c>
    </row>
    <row r="743" spans="1:3" x14ac:dyDescent="0.55000000000000004">
      <c r="A743">
        <v>1860944910</v>
      </c>
      <c r="B743">
        <v>12</v>
      </c>
      <c r="C743" t="s">
        <v>250</v>
      </c>
    </row>
    <row r="744" spans="1:3" hidden="1" x14ac:dyDescent="0.55000000000000004">
      <c r="A744">
        <v>1860964913</v>
      </c>
      <c r="B744">
        <v>24</v>
      </c>
      <c r="C744" t="s">
        <v>258</v>
      </c>
    </row>
    <row r="745" spans="1:3" hidden="1" x14ac:dyDescent="0.55000000000000004">
      <c r="A745">
        <v>1860995354</v>
      </c>
      <c r="B745">
        <v>29</v>
      </c>
      <c r="C745" t="s">
        <v>250</v>
      </c>
    </row>
    <row r="746" spans="1:3" hidden="1" x14ac:dyDescent="0.55000000000000004">
      <c r="A746">
        <v>1861042247</v>
      </c>
      <c r="B746">
        <v>24</v>
      </c>
      <c r="C746" t="s">
        <v>259</v>
      </c>
    </row>
    <row r="747" spans="1:3" hidden="1" x14ac:dyDescent="0.55000000000000004">
      <c r="A747">
        <v>1861048849</v>
      </c>
      <c r="B747">
        <v>26</v>
      </c>
      <c r="C747" t="s">
        <v>250</v>
      </c>
    </row>
    <row r="748" spans="1:3" x14ac:dyDescent="0.55000000000000004">
      <c r="A748">
        <v>1861059098</v>
      </c>
      <c r="B748">
        <v>9</v>
      </c>
      <c r="C748" t="s">
        <v>250</v>
      </c>
    </row>
    <row r="749" spans="1:3" x14ac:dyDescent="0.55000000000000004">
      <c r="A749">
        <v>1861065686</v>
      </c>
      <c r="B749">
        <v>5</v>
      </c>
      <c r="C749" t="s">
        <v>250</v>
      </c>
    </row>
    <row r="750" spans="1:3" hidden="1" x14ac:dyDescent="0.55000000000000004">
      <c r="A750">
        <v>1861106038</v>
      </c>
      <c r="B750">
        <v>21</v>
      </c>
      <c r="C750" t="s">
        <v>260</v>
      </c>
    </row>
    <row r="751" spans="1:3" hidden="1" x14ac:dyDescent="0.55000000000000004">
      <c r="A751">
        <v>1861159410</v>
      </c>
      <c r="B751">
        <v>20</v>
      </c>
      <c r="C751" t="s">
        <v>261</v>
      </c>
    </row>
    <row r="752" spans="1:3" x14ac:dyDescent="0.55000000000000004">
      <c r="A752">
        <v>1861167527</v>
      </c>
      <c r="B752">
        <v>17</v>
      </c>
      <c r="C752" t="s">
        <v>250</v>
      </c>
    </row>
    <row r="753" spans="1:3" hidden="1" x14ac:dyDescent="0.55000000000000004">
      <c r="A753">
        <v>1861202527</v>
      </c>
      <c r="B753">
        <v>23</v>
      </c>
      <c r="C753" t="s">
        <v>262</v>
      </c>
    </row>
    <row r="754" spans="1:3" hidden="1" x14ac:dyDescent="0.55000000000000004">
      <c r="A754">
        <v>1861221967</v>
      </c>
      <c r="B754">
        <v>24</v>
      </c>
      <c r="C754" t="s">
        <v>263</v>
      </c>
    </row>
    <row r="755" spans="1:3" x14ac:dyDescent="0.55000000000000004">
      <c r="A755">
        <v>1861234539</v>
      </c>
      <c r="B755">
        <v>13</v>
      </c>
      <c r="C755" t="s">
        <v>250</v>
      </c>
    </row>
    <row r="756" spans="1:3" x14ac:dyDescent="0.55000000000000004">
      <c r="A756">
        <v>1861249915</v>
      </c>
      <c r="B756">
        <v>3</v>
      </c>
      <c r="C756" t="s">
        <v>250</v>
      </c>
    </row>
    <row r="757" spans="1:3" hidden="1" x14ac:dyDescent="0.55000000000000004">
      <c r="A757">
        <v>1861336098</v>
      </c>
      <c r="B757">
        <v>32</v>
      </c>
      <c r="C757" t="s">
        <v>250</v>
      </c>
    </row>
    <row r="758" spans="1:3" hidden="1" x14ac:dyDescent="0.55000000000000004">
      <c r="A758">
        <v>1861374228</v>
      </c>
      <c r="B758">
        <v>19</v>
      </c>
      <c r="C758" t="s">
        <v>264</v>
      </c>
    </row>
    <row r="759" spans="1:3" hidden="1" x14ac:dyDescent="0.55000000000000004">
      <c r="A759">
        <v>1861408679</v>
      </c>
      <c r="B759">
        <v>24</v>
      </c>
      <c r="C759" t="s">
        <v>265</v>
      </c>
    </row>
    <row r="760" spans="1:3" hidden="1" x14ac:dyDescent="0.55000000000000004">
      <c r="A760">
        <v>1861416490</v>
      </c>
      <c r="B760">
        <v>24</v>
      </c>
      <c r="C760" t="s">
        <v>266</v>
      </c>
    </row>
    <row r="761" spans="1:3" hidden="1" x14ac:dyDescent="0.55000000000000004">
      <c r="A761">
        <v>1861526144</v>
      </c>
      <c r="B761">
        <v>24</v>
      </c>
      <c r="C761" t="s">
        <v>267</v>
      </c>
    </row>
    <row r="762" spans="1:3" hidden="1" x14ac:dyDescent="0.55000000000000004">
      <c r="A762">
        <v>1861677076</v>
      </c>
      <c r="B762">
        <v>24</v>
      </c>
      <c r="C762" t="s">
        <v>268</v>
      </c>
    </row>
    <row r="763" spans="1:3" hidden="1" x14ac:dyDescent="0.55000000000000004">
      <c r="A763">
        <v>1861687220</v>
      </c>
      <c r="B763">
        <v>24</v>
      </c>
      <c r="C763" t="s">
        <v>269</v>
      </c>
    </row>
    <row r="764" spans="1:3" hidden="1" x14ac:dyDescent="0.55000000000000004">
      <c r="A764">
        <v>1862114786</v>
      </c>
      <c r="B764">
        <v>24</v>
      </c>
      <c r="C764" t="s">
        <v>270</v>
      </c>
    </row>
    <row r="765" spans="1:3" hidden="1" x14ac:dyDescent="0.55000000000000004">
      <c r="A765">
        <v>1862126132</v>
      </c>
      <c r="B765">
        <v>24</v>
      </c>
      <c r="C765" t="s">
        <v>271</v>
      </c>
    </row>
    <row r="766" spans="1:3" hidden="1" x14ac:dyDescent="0.55000000000000004">
      <c r="A766">
        <v>1862135995</v>
      </c>
      <c r="B766">
        <v>24</v>
      </c>
      <c r="C766" t="s">
        <v>272</v>
      </c>
    </row>
    <row r="767" spans="1:3" hidden="1" x14ac:dyDescent="0.55000000000000004">
      <c r="A767">
        <v>1862158902</v>
      </c>
      <c r="B767">
        <v>24</v>
      </c>
      <c r="C767" t="s">
        <v>273</v>
      </c>
    </row>
    <row r="768" spans="1:3" hidden="1" x14ac:dyDescent="0.55000000000000004">
      <c r="A768">
        <v>1862898819</v>
      </c>
      <c r="B768">
        <v>24</v>
      </c>
      <c r="C768" t="s">
        <v>274</v>
      </c>
    </row>
    <row r="769" spans="1:3" hidden="1" x14ac:dyDescent="0.55000000000000004">
      <c r="A769">
        <v>1863264128</v>
      </c>
      <c r="B769">
        <v>24</v>
      </c>
      <c r="C769" t="s">
        <v>275</v>
      </c>
    </row>
    <row r="770" spans="1:3" hidden="1" x14ac:dyDescent="0.55000000000000004">
      <c r="A770">
        <v>1885384303</v>
      </c>
      <c r="B770">
        <v>34</v>
      </c>
      <c r="C770" t="s">
        <v>43</v>
      </c>
    </row>
    <row r="771" spans="1:3" x14ac:dyDescent="0.55000000000000004">
      <c r="A771">
        <v>1885422187</v>
      </c>
      <c r="B771">
        <v>8</v>
      </c>
      <c r="C771" t="s">
        <v>43</v>
      </c>
    </row>
    <row r="772" spans="1:3" hidden="1" x14ac:dyDescent="0.55000000000000004">
      <c r="A772">
        <v>1885498922</v>
      </c>
      <c r="B772">
        <v>28</v>
      </c>
      <c r="C772" t="s">
        <v>43</v>
      </c>
    </row>
    <row r="773" spans="1:3" x14ac:dyDescent="0.55000000000000004">
      <c r="A773">
        <v>1885539878</v>
      </c>
      <c r="B773">
        <v>11</v>
      </c>
      <c r="C773" t="s">
        <v>43</v>
      </c>
    </row>
    <row r="774" spans="1:3" hidden="1" x14ac:dyDescent="0.55000000000000004">
      <c r="A774">
        <v>1885560880</v>
      </c>
      <c r="B774">
        <v>31</v>
      </c>
      <c r="C774" t="s">
        <v>43</v>
      </c>
    </row>
    <row r="775" spans="1:3" x14ac:dyDescent="0.55000000000000004">
      <c r="A775">
        <v>1885585538</v>
      </c>
      <c r="B775">
        <v>2</v>
      </c>
      <c r="C775" t="s">
        <v>43</v>
      </c>
    </row>
    <row r="776" spans="1:3" x14ac:dyDescent="0.55000000000000004">
      <c r="A776">
        <v>1885600074</v>
      </c>
      <c r="B776">
        <v>6</v>
      </c>
      <c r="C776" t="s">
        <v>43</v>
      </c>
    </row>
    <row r="777" spans="1:3" hidden="1" x14ac:dyDescent="0.55000000000000004">
      <c r="A777">
        <v>1885601341</v>
      </c>
      <c r="B777">
        <v>30</v>
      </c>
      <c r="C777" t="s">
        <v>43</v>
      </c>
    </row>
    <row r="778" spans="1:3" x14ac:dyDescent="0.55000000000000004">
      <c r="A778">
        <v>1885697776</v>
      </c>
      <c r="B778">
        <v>4</v>
      </c>
      <c r="C778" t="s">
        <v>43</v>
      </c>
    </row>
    <row r="779" spans="1:3" hidden="1" x14ac:dyDescent="0.55000000000000004">
      <c r="A779">
        <v>1885712558</v>
      </c>
      <c r="B779">
        <v>33</v>
      </c>
      <c r="C779" t="s">
        <v>43</v>
      </c>
    </row>
    <row r="780" spans="1:3" x14ac:dyDescent="0.55000000000000004">
      <c r="A780">
        <v>1885731614</v>
      </c>
      <c r="B780">
        <v>1</v>
      </c>
      <c r="C780" t="s">
        <v>43</v>
      </c>
    </row>
    <row r="781" spans="1:3" hidden="1" x14ac:dyDescent="0.55000000000000004">
      <c r="A781">
        <v>1885742865</v>
      </c>
      <c r="B781">
        <v>27</v>
      </c>
      <c r="C781" t="s">
        <v>43</v>
      </c>
    </row>
    <row r="782" spans="1:3" x14ac:dyDescent="0.55000000000000004">
      <c r="A782">
        <v>1885751188</v>
      </c>
      <c r="B782">
        <v>7</v>
      </c>
      <c r="C782" t="s">
        <v>43</v>
      </c>
    </row>
    <row r="783" spans="1:3" x14ac:dyDescent="0.55000000000000004">
      <c r="A783">
        <v>1885799515</v>
      </c>
      <c r="B783">
        <v>14</v>
      </c>
      <c r="C783" t="s">
        <v>43</v>
      </c>
    </row>
    <row r="784" spans="1:3" x14ac:dyDescent="0.55000000000000004">
      <c r="A784">
        <v>1885811967</v>
      </c>
      <c r="B784">
        <v>15</v>
      </c>
      <c r="C784" t="s">
        <v>43</v>
      </c>
    </row>
    <row r="785" spans="1:3" hidden="1" x14ac:dyDescent="0.55000000000000004">
      <c r="A785">
        <v>1885824723</v>
      </c>
      <c r="B785">
        <v>25</v>
      </c>
      <c r="C785" t="s">
        <v>43</v>
      </c>
    </row>
    <row r="786" spans="1:3" x14ac:dyDescent="0.55000000000000004">
      <c r="A786">
        <v>1885830172</v>
      </c>
      <c r="B786">
        <v>16</v>
      </c>
      <c r="C786" t="s">
        <v>43</v>
      </c>
    </row>
    <row r="787" spans="1:3" x14ac:dyDescent="0.55000000000000004">
      <c r="A787">
        <v>1885905898</v>
      </c>
      <c r="B787">
        <v>10</v>
      </c>
      <c r="C787" t="s">
        <v>43</v>
      </c>
    </row>
    <row r="788" spans="1:3" x14ac:dyDescent="0.55000000000000004">
      <c r="A788">
        <v>1885943753</v>
      </c>
      <c r="B788">
        <v>12</v>
      </c>
      <c r="C788" t="s">
        <v>43</v>
      </c>
    </row>
    <row r="789" spans="1:3" hidden="1" x14ac:dyDescent="0.55000000000000004">
      <c r="A789">
        <v>1885994197</v>
      </c>
      <c r="B789">
        <v>29</v>
      </c>
      <c r="C789" t="s">
        <v>43</v>
      </c>
    </row>
    <row r="790" spans="1:3" hidden="1" x14ac:dyDescent="0.55000000000000004">
      <c r="A790">
        <v>1886047692</v>
      </c>
      <c r="B790">
        <v>26</v>
      </c>
      <c r="C790" t="s">
        <v>43</v>
      </c>
    </row>
    <row r="791" spans="1:3" x14ac:dyDescent="0.55000000000000004">
      <c r="A791">
        <v>1886057895</v>
      </c>
      <c r="B791">
        <v>9</v>
      </c>
      <c r="C791" t="s">
        <v>43</v>
      </c>
    </row>
    <row r="792" spans="1:3" x14ac:dyDescent="0.55000000000000004">
      <c r="A792">
        <v>1886064529</v>
      </c>
      <c r="B792">
        <v>5</v>
      </c>
      <c r="C792" t="s">
        <v>43</v>
      </c>
    </row>
    <row r="793" spans="1:3" x14ac:dyDescent="0.55000000000000004">
      <c r="A793">
        <v>1886166279</v>
      </c>
      <c r="B793">
        <v>17</v>
      </c>
      <c r="C793" t="s">
        <v>43</v>
      </c>
    </row>
    <row r="794" spans="1:3" x14ac:dyDescent="0.55000000000000004">
      <c r="A794">
        <v>1886233290</v>
      </c>
      <c r="B794">
        <v>13</v>
      </c>
      <c r="C794" t="s">
        <v>43</v>
      </c>
    </row>
    <row r="795" spans="1:3" x14ac:dyDescent="0.55000000000000004">
      <c r="A795">
        <v>1886248758</v>
      </c>
      <c r="B795">
        <v>3</v>
      </c>
      <c r="C795" t="s">
        <v>43</v>
      </c>
    </row>
    <row r="796" spans="1:3" hidden="1" x14ac:dyDescent="0.55000000000000004">
      <c r="A796">
        <v>1886334941</v>
      </c>
      <c r="B796">
        <v>32</v>
      </c>
      <c r="C796" t="s">
        <v>43</v>
      </c>
    </row>
    <row r="797" spans="1:3" hidden="1" x14ac:dyDescent="0.55000000000000004">
      <c r="A797">
        <v>2100353079</v>
      </c>
      <c r="B797">
        <v>34</v>
      </c>
      <c r="C797" t="s">
        <v>0</v>
      </c>
    </row>
    <row r="798" spans="1:3" hidden="1" x14ac:dyDescent="0.55000000000000004">
      <c r="A798">
        <v>2100357605</v>
      </c>
      <c r="B798">
        <v>24</v>
      </c>
      <c r="C798" t="s">
        <v>1</v>
      </c>
    </row>
    <row r="799" spans="1:3" hidden="1" x14ac:dyDescent="0.55000000000000004">
      <c r="A799">
        <v>2100387897</v>
      </c>
      <c r="B799">
        <v>34</v>
      </c>
      <c r="C799" t="s">
        <v>276</v>
      </c>
    </row>
    <row r="800" spans="1:3" x14ac:dyDescent="0.55000000000000004">
      <c r="A800">
        <v>2100390962</v>
      </c>
      <c r="B800">
        <v>8</v>
      </c>
      <c r="C800" t="s">
        <v>0</v>
      </c>
    </row>
    <row r="801" spans="1:3" x14ac:dyDescent="0.55000000000000004">
      <c r="A801">
        <v>2100426209</v>
      </c>
      <c r="B801">
        <v>8</v>
      </c>
      <c r="C801" t="s">
        <v>277</v>
      </c>
    </row>
    <row r="802" spans="1:3" hidden="1" x14ac:dyDescent="0.55000000000000004">
      <c r="A802">
        <v>2100467698</v>
      </c>
      <c r="B802">
        <v>28</v>
      </c>
      <c r="C802" t="s">
        <v>0</v>
      </c>
    </row>
    <row r="803" spans="1:3" hidden="1" x14ac:dyDescent="0.55000000000000004">
      <c r="A803">
        <v>2100502529</v>
      </c>
      <c r="B803">
        <v>28</v>
      </c>
      <c r="C803" t="s">
        <v>278</v>
      </c>
    </row>
    <row r="804" spans="1:3" x14ac:dyDescent="0.55000000000000004">
      <c r="A804">
        <v>2100508653</v>
      </c>
      <c r="B804">
        <v>11</v>
      </c>
      <c r="C804" t="s">
        <v>0</v>
      </c>
    </row>
    <row r="805" spans="1:3" hidden="1" x14ac:dyDescent="0.55000000000000004">
      <c r="A805">
        <v>2100529656</v>
      </c>
      <c r="B805">
        <v>31</v>
      </c>
      <c r="C805" t="s">
        <v>0</v>
      </c>
    </row>
    <row r="806" spans="1:3" x14ac:dyDescent="0.55000000000000004">
      <c r="A806">
        <v>2100543905</v>
      </c>
      <c r="B806">
        <v>11</v>
      </c>
      <c r="C806" t="s">
        <v>279</v>
      </c>
    </row>
    <row r="807" spans="1:3" x14ac:dyDescent="0.55000000000000004">
      <c r="A807">
        <v>2100554313</v>
      </c>
      <c r="B807">
        <v>2</v>
      </c>
      <c r="C807" t="s">
        <v>0</v>
      </c>
    </row>
    <row r="808" spans="1:3" hidden="1" x14ac:dyDescent="0.55000000000000004">
      <c r="A808">
        <v>2100564463</v>
      </c>
      <c r="B808">
        <v>31</v>
      </c>
      <c r="C808" t="s">
        <v>280</v>
      </c>
    </row>
    <row r="809" spans="1:3" x14ac:dyDescent="0.55000000000000004">
      <c r="A809">
        <v>2100568849</v>
      </c>
      <c r="B809">
        <v>6</v>
      </c>
      <c r="C809" t="s">
        <v>0</v>
      </c>
    </row>
    <row r="810" spans="1:3" hidden="1" x14ac:dyDescent="0.55000000000000004">
      <c r="A810">
        <v>2100570117</v>
      </c>
      <c r="B810">
        <v>30</v>
      </c>
      <c r="C810" t="s">
        <v>0</v>
      </c>
    </row>
    <row r="811" spans="1:3" x14ac:dyDescent="0.55000000000000004">
      <c r="A811">
        <v>2100589550</v>
      </c>
      <c r="B811">
        <v>2</v>
      </c>
      <c r="C811" t="s">
        <v>281</v>
      </c>
    </row>
    <row r="812" spans="1:3" x14ac:dyDescent="0.55000000000000004">
      <c r="A812">
        <v>2100604029</v>
      </c>
      <c r="B812">
        <v>6</v>
      </c>
      <c r="C812" t="s">
        <v>282</v>
      </c>
    </row>
    <row r="813" spans="1:3" hidden="1" x14ac:dyDescent="0.55000000000000004">
      <c r="A813">
        <v>2100605348</v>
      </c>
      <c r="B813">
        <v>30</v>
      </c>
      <c r="C813" t="s">
        <v>283</v>
      </c>
    </row>
    <row r="814" spans="1:3" hidden="1" x14ac:dyDescent="0.55000000000000004">
      <c r="A814">
        <v>2100649083</v>
      </c>
      <c r="B814">
        <v>18</v>
      </c>
      <c r="C814" t="s">
        <v>1</v>
      </c>
    </row>
    <row r="815" spans="1:3" x14ac:dyDescent="0.55000000000000004">
      <c r="A815">
        <v>2100666551</v>
      </c>
      <c r="B815">
        <v>4</v>
      </c>
      <c r="C815" t="s">
        <v>0</v>
      </c>
    </row>
    <row r="816" spans="1:3" hidden="1" x14ac:dyDescent="0.55000000000000004">
      <c r="A816">
        <v>2100681334</v>
      </c>
      <c r="B816">
        <v>33</v>
      </c>
      <c r="C816" t="s">
        <v>0</v>
      </c>
    </row>
    <row r="817" spans="1:3" x14ac:dyDescent="0.55000000000000004">
      <c r="A817">
        <v>2100700389</v>
      </c>
      <c r="B817">
        <v>1</v>
      </c>
      <c r="C817" t="s">
        <v>0</v>
      </c>
    </row>
    <row r="818" spans="1:3" x14ac:dyDescent="0.55000000000000004">
      <c r="A818">
        <v>2100700934</v>
      </c>
      <c r="B818">
        <v>4</v>
      </c>
      <c r="C818" t="s">
        <v>284</v>
      </c>
    </row>
    <row r="819" spans="1:3" hidden="1" x14ac:dyDescent="0.55000000000000004">
      <c r="A819">
        <v>2100711641</v>
      </c>
      <c r="B819">
        <v>27</v>
      </c>
      <c r="C819" t="s">
        <v>0</v>
      </c>
    </row>
    <row r="820" spans="1:3" hidden="1" x14ac:dyDescent="0.55000000000000004">
      <c r="A820">
        <v>2100716569</v>
      </c>
      <c r="B820">
        <v>33</v>
      </c>
      <c r="C820" t="s">
        <v>285</v>
      </c>
    </row>
    <row r="821" spans="1:3" x14ac:dyDescent="0.55000000000000004">
      <c r="A821">
        <v>2100719963</v>
      </c>
      <c r="B821">
        <v>7</v>
      </c>
      <c r="C821" t="s">
        <v>0</v>
      </c>
    </row>
    <row r="822" spans="1:3" x14ac:dyDescent="0.55000000000000004">
      <c r="A822">
        <v>2100735653</v>
      </c>
      <c r="B822">
        <v>1</v>
      </c>
      <c r="C822" t="s">
        <v>286</v>
      </c>
    </row>
    <row r="823" spans="1:3" hidden="1" x14ac:dyDescent="0.55000000000000004">
      <c r="A823">
        <v>2100746870</v>
      </c>
      <c r="B823">
        <v>27</v>
      </c>
      <c r="C823" t="s">
        <v>287</v>
      </c>
    </row>
    <row r="824" spans="1:3" x14ac:dyDescent="0.55000000000000004">
      <c r="A824">
        <v>2100755217</v>
      </c>
      <c r="B824">
        <v>7</v>
      </c>
      <c r="C824" t="s">
        <v>288</v>
      </c>
    </row>
    <row r="825" spans="1:3" x14ac:dyDescent="0.55000000000000004">
      <c r="A825">
        <v>2100768290</v>
      </c>
      <c r="B825">
        <v>14</v>
      </c>
      <c r="C825" t="s">
        <v>0</v>
      </c>
    </row>
    <row r="826" spans="1:3" x14ac:dyDescent="0.55000000000000004">
      <c r="A826">
        <v>2100780742</v>
      </c>
      <c r="B826">
        <v>15</v>
      </c>
      <c r="C826" t="s">
        <v>0</v>
      </c>
    </row>
    <row r="827" spans="1:3" hidden="1" x14ac:dyDescent="0.55000000000000004">
      <c r="A827">
        <v>2100793499</v>
      </c>
      <c r="B827">
        <v>25</v>
      </c>
      <c r="C827" t="s">
        <v>0</v>
      </c>
    </row>
    <row r="828" spans="1:3" hidden="1" x14ac:dyDescent="0.55000000000000004">
      <c r="A828">
        <v>2100795058</v>
      </c>
      <c r="B828">
        <v>20</v>
      </c>
      <c r="C828" t="s">
        <v>1</v>
      </c>
    </row>
    <row r="829" spans="1:3" x14ac:dyDescent="0.55000000000000004">
      <c r="A829">
        <v>2100798948</v>
      </c>
      <c r="B829">
        <v>16</v>
      </c>
      <c r="C829" t="s">
        <v>0</v>
      </c>
    </row>
    <row r="830" spans="1:3" x14ac:dyDescent="0.55000000000000004">
      <c r="A830">
        <v>2100803564</v>
      </c>
      <c r="B830">
        <v>14</v>
      </c>
      <c r="C830" t="s">
        <v>289</v>
      </c>
    </row>
    <row r="831" spans="1:3" x14ac:dyDescent="0.55000000000000004">
      <c r="A831">
        <v>2100816058</v>
      </c>
      <c r="B831">
        <v>15</v>
      </c>
      <c r="C831" t="s">
        <v>290</v>
      </c>
    </row>
    <row r="832" spans="1:3" hidden="1" x14ac:dyDescent="0.55000000000000004">
      <c r="A832">
        <v>2100827944</v>
      </c>
      <c r="B832">
        <v>25</v>
      </c>
      <c r="C832" t="s">
        <v>291</v>
      </c>
    </row>
    <row r="833" spans="1:3" x14ac:dyDescent="0.55000000000000004">
      <c r="A833">
        <v>2100834244</v>
      </c>
      <c r="B833">
        <v>16</v>
      </c>
      <c r="C833" t="s">
        <v>292</v>
      </c>
    </row>
    <row r="834" spans="1:3" x14ac:dyDescent="0.55000000000000004">
      <c r="A834">
        <v>2100874673</v>
      </c>
      <c r="B834">
        <v>10</v>
      </c>
      <c r="C834" t="s">
        <v>0</v>
      </c>
    </row>
    <row r="835" spans="1:3" x14ac:dyDescent="0.55000000000000004">
      <c r="A835">
        <v>2100910000</v>
      </c>
      <c r="B835">
        <v>10</v>
      </c>
      <c r="C835" t="s">
        <v>293</v>
      </c>
    </row>
    <row r="836" spans="1:3" x14ac:dyDescent="0.55000000000000004">
      <c r="A836">
        <v>2100912528</v>
      </c>
      <c r="B836">
        <v>12</v>
      </c>
      <c r="C836" t="s">
        <v>0</v>
      </c>
    </row>
    <row r="837" spans="1:3" x14ac:dyDescent="0.55000000000000004">
      <c r="A837">
        <v>2100946889</v>
      </c>
      <c r="B837">
        <v>12</v>
      </c>
      <c r="C837" t="s">
        <v>294</v>
      </c>
    </row>
    <row r="838" spans="1:3" hidden="1" x14ac:dyDescent="0.55000000000000004">
      <c r="A838">
        <v>2100962973</v>
      </c>
      <c r="B838">
        <v>29</v>
      </c>
      <c r="C838" t="s">
        <v>0</v>
      </c>
    </row>
    <row r="839" spans="1:3" hidden="1" x14ac:dyDescent="0.55000000000000004">
      <c r="A839">
        <v>2100985635</v>
      </c>
      <c r="B839">
        <v>22</v>
      </c>
      <c r="C839" t="s">
        <v>1</v>
      </c>
    </row>
    <row r="840" spans="1:3" hidden="1" x14ac:dyDescent="0.55000000000000004">
      <c r="A840">
        <v>2100997473</v>
      </c>
      <c r="B840">
        <v>29</v>
      </c>
      <c r="C840" t="s">
        <v>295</v>
      </c>
    </row>
    <row r="841" spans="1:3" hidden="1" x14ac:dyDescent="0.55000000000000004">
      <c r="A841">
        <v>2101016468</v>
      </c>
      <c r="B841">
        <v>26</v>
      </c>
      <c r="C841" t="s">
        <v>0</v>
      </c>
    </row>
    <row r="842" spans="1:3" x14ac:dyDescent="0.55000000000000004">
      <c r="A842">
        <v>2101026670</v>
      </c>
      <c r="B842">
        <v>9</v>
      </c>
      <c r="C842" t="s">
        <v>0</v>
      </c>
    </row>
    <row r="843" spans="1:3" x14ac:dyDescent="0.55000000000000004">
      <c r="A843">
        <v>2101033304</v>
      </c>
      <c r="B843">
        <v>5</v>
      </c>
      <c r="C843" t="s">
        <v>0</v>
      </c>
    </row>
    <row r="844" spans="1:3" hidden="1" x14ac:dyDescent="0.55000000000000004">
      <c r="A844">
        <v>2101041636</v>
      </c>
      <c r="B844">
        <v>19</v>
      </c>
      <c r="C844" t="s">
        <v>1</v>
      </c>
    </row>
    <row r="845" spans="1:3" hidden="1" x14ac:dyDescent="0.55000000000000004">
      <c r="A845">
        <v>2101051717</v>
      </c>
      <c r="B845">
        <v>26</v>
      </c>
      <c r="C845" t="s">
        <v>296</v>
      </c>
    </row>
    <row r="846" spans="1:3" x14ac:dyDescent="0.55000000000000004">
      <c r="A846">
        <v>2101061941</v>
      </c>
      <c r="B846">
        <v>9</v>
      </c>
      <c r="C846" t="s">
        <v>297</v>
      </c>
    </row>
    <row r="847" spans="1:3" x14ac:dyDescent="0.55000000000000004">
      <c r="A847">
        <v>2101068569</v>
      </c>
      <c r="B847">
        <v>5</v>
      </c>
      <c r="C847" t="s">
        <v>298</v>
      </c>
    </row>
    <row r="848" spans="1:3" x14ac:dyDescent="0.55000000000000004">
      <c r="A848">
        <v>2101135055</v>
      </c>
      <c r="B848">
        <v>17</v>
      </c>
      <c r="C848" t="s">
        <v>0</v>
      </c>
    </row>
    <row r="849" spans="1:3" x14ac:dyDescent="0.55000000000000004">
      <c r="A849">
        <v>2101170310</v>
      </c>
      <c r="B849">
        <v>17</v>
      </c>
      <c r="C849" t="s">
        <v>299</v>
      </c>
    </row>
    <row r="850" spans="1:3" x14ac:dyDescent="0.55000000000000004">
      <c r="A850">
        <v>2101202065</v>
      </c>
      <c r="B850">
        <v>13</v>
      </c>
      <c r="C850" t="s">
        <v>0</v>
      </c>
    </row>
    <row r="851" spans="1:3" x14ac:dyDescent="0.55000000000000004">
      <c r="A851">
        <v>2101217533</v>
      </c>
      <c r="B851">
        <v>3</v>
      </c>
      <c r="C851" t="s">
        <v>0</v>
      </c>
    </row>
    <row r="852" spans="1:3" hidden="1" x14ac:dyDescent="0.55000000000000004">
      <c r="A852">
        <v>2101229248</v>
      </c>
      <c r="B852">
        <v>21</v>
      </c>
      <c r="C852" t="s">
        <v>1</v>
      </c>
    </row>
    <row r="853" spans="1:3" x14ac:dyDescent="0.55000000000000004">
      <c r="A853">
        <v>2101237191</v>
      </c>
      <c r="B853">
        <v>13</v>
      </c>
      <c r="C853" t="s">
        <v>300</v>
      </c>
    </row>
    <row r="854" spans="1:3" x14ac:dyDescent="0.55000000000000004">
      <c r="A854">
        <v>2101252845</v>
      </c>
      <c r="B854">
        <v>3</v>
      </c>
      <c r="C854" t="s">
        <v>301</v>
      </c>
    </row>
    <row r="855" spans="1:3" hidden="1" x14ac:dyDescent="0.55000000000000004">
      <c r="A855">
        <v>2101267804</v>
      </c>
      <c r="B855">
        <v>23</v>
      </c>
      <c r="C855" t="s">
        <v>1</v>
      </c>
    </row>
    <row r="856" spans="1:3" hidden="1" x14ac:dyDescent="0.55000000000000004">
      <c r="A856">
        <v>2101303717</v>
      </c>
      <c r="B856">
        <v>32</v>
      </c>
      <c r="C856" t="s">
        <v>0</v>
      </c>
    </row>
    <row r="857" spans="1:3" hidden="1" x14ac:dyDescent="0.55000000000000004">
      <c r="A857">
        <v>2101338959</v>
      </c>
      <c r="B857">
        <v>32</v>
      </c>
      <c r="C857" t="s">
        <v>302</v>
      </c>
    </row>
    <row r="858" spans="1:3" hidden="1" x14ac:dyDescent="0.55000000000000004">
      <c r="A858">
        <v>2160354230</v>
      </c>
      <c r="B858">
        <v>34</v>
      </c>
      <c r="C858" t="s">
        <v>303</v>
      </c>
    </row>
    <row r="859" spans="1:3" x14ac:dyDescent="0.55000000000000004">
      <c r="A859">
        <v>2160392113</v>
      </c>
      <c r="B859">
        <v>8</v>
      </c>
      <c r="C859" t="s">
        <v>303</v>
      </c>
    </row>
    <row r="860" spans="1:3" hidden="1" x14ac:dyDescent="0.55000000000000004">
      <c r="A860">
        <v>2160468849</v>
      </c>
      <c r="B860">
        <v>28</v>
      </c>
      <c r="C860" t="s">
        <v>303</v>
      </c>
    </row>
    <row r="861" spans="1:3" hidden="1" x14ac:dyDescent="0.55000000000000004">
      <c r="A861">
        <v>2160474430</v>
      </c>
      <c r="B861">
        <v>24</v>
      </c>
      <c r="C861" t="s">
        <v>304</v>
      </c>
    </row>
    <row r="862" spans="1:3" x14ac:dyDescent="0.55000000000000004">
      <c r="A862">
        <v>2160509850</v>
      </c>
      <c r="B862">
        <v>11</v>
      </c>
      <c r="C862" t="s">
        <v>303</v>
      </c>
    </row>
    <row r="863" spans="1:3" hidden="1" x14ac:dyDescent="0.55000000000000004">
      <c r="A863">
        <v>2160530807</v>
      </c>
      <c r="B863">
        <v>31</v>
      </c>
      <c r="C863" t="s">
        <v>303</v>
      </c>
    </row>
    <row r="864" spans="1:3" x14ac:dyDescent="0.55000000000000004">
      <c r="A864">
        <v>2160555450</v>
      </c>
      <c r="B864">
        <v>2</v>
      </c>
      <c r="C864" t="s">
        <v>303</v>
      </c>
    </row>
    <row r="865" spans="1:3" x14ac:dyDescent="0.55000000000000004">
      <c r="A865">
        <v>2160570000</v>
      </c>
      <c r="B865">
        <v>6</v>
      </c>
      <c r="C865" t="s">
        <v>303</v>
      </c>
    </row>
    <row r="866" spans="1:3" hidden="1" x14ac:dyDescent="0.55000000000000004">
      <c r="A866">
        <v>2160571268</v>
      </c>
      <c r="B866">
        <v>30</v>
      </c>
      <c r="C866" t="s">
        <v>303</v>
      </c>
    </row>
    <row r="867" spans="1:3" hidden="1" x14ac:dyDescent="0.55000000000000004">
      <c r="A867">
        <v>2160614971</v>
      </c>
      <c r="B867">
        <v>22</v>
      </c>
      <c r="C867" t="s">
        <v>305</v>
      </c>
    </row>
    <row r="868" spans="1:3" hidden="1" x14ac:dyDescent="0.55000000000000004">
      <c r="A868">
        <v>2160653445</v>
      </c>
      <c r="B868">
        <v>20</v>
      </c>
      <c r="C868" t="s">
        <v>306</v>
      </c>
    </row>
    <row r="869" spans="1:3" x14ac:dyDescent="0.55000000000000004">
      <c r="A869">
        <v>2160667702</v>
      </c>
      <c r="B869">
        <v>4</v>
      </c>
      <c r="C869" t="s">
        <v>303</v>
      </c>
    </row>
    <row r="870" spans="1:3" hidden="1" x14ac:dyDescent="0.55000000000000004">
      <c r="A870">
        <v>2160682485</v>
      </c>
      <c r="B870">
        <v>33</v>
      </c>
      <c r="C870" t="s">
        <v>303</v>
      </c>
    </row>
    <row r="871" spans="1:3" x14ac:dyDescent="0.55000000000000004">
      <c r="A871">
        <v>2160701540</v>
      </c>
      <c r="B871">
        <v>1</v>
      </c>
      <c r="C871" t="s">
        <v>303</v>
      </c>
    </row>
    <row r="872" spans="1:3" hidden="1" x14ac:dyDescent="0.55000000000000004">
      <c r="A872">
        <v>2160712837</v>
      </c>
      <c r="B872">
        <v>27</v>
      </c>
      <c r="C872" t="s">
        <v>303</v>
      </c>
    </row>
    <row r="873" spans="1:3" x14ac:dyDescent="0.55000000000000004">
      <c r="A873">
        <v>2160721114</v>
      </c>
      <c r="B873">
        <v>7</v>
      </c>
      <c r="C873" t="s">
        <v>303</v>
      </c>
    </row>
    <row r="874" spans="1:3" hidden="1" x14ac:dyDescent="0.55000000000000004">
      <c r="A874">
        <v>2160769011</v>
      </c>
      <c r="B874">
        <v>20</v>
      </c>
      <c r="C874" t="s">
        <v>307</v>
      </c>
    </row>
    <row r="875" spans="1:3" hidden="1" x14ac:dyDescent="0.55000000000000004">
      <c r="A875">
        <v>2160769293</v>
      </c>
      <c r="B875">
        <v>21</v>
      </c>
      <c r="C875" t="s">
        <v>308</v>
      </c>
    </row>
    <row r="876" spans="1:3" x14ac:dyDescent="0.55000000000000004">
      <c r="A876">
        <v>2160769487</v>
      </c>
      <c r="B876">
        <v>14</v>
      </c>
      <c r="C876" t="s">
        <v>303</v>
      </c>
    </row>
    <row r="877" spans="1:3" x14ac:dyDescent="0.55000000000000004">
      <c r="A877">
        <v>2160781893</v>
      </c>
      <c r="B877">
        <v>15</v>
      </c>
      <c r="C877" t="s">
        <v>303</v>
      </c>
    </row>
    <row r="878" spans="1:3" hidden="1" x14ac:dyDescent="0.55000000000000004">
      <c r="A878">
        <v>2160794650</v>
      </c>
      <c r="B878">
        <v>25</v>
      </c>
      <c r="C878" t="s">
        <v>303</v>
      </c>
    </row>
    <row r="879" spans="1:3" x14ac:dyDescent="0.55000000000000004">
      <c r="A879">
        <v>2160800144</v>
      </c>
      <c r="B879">
        <v>16</v>
      </c>
      <c r="C879" t="s">
        <v>303</v>
      </c>
    </row>
    <row r="880" spans="1:3" hidden="1" x14ac:dyDescent="0.55000000000000004">
      <c r="A880">
        <v>2160826896</v>
      </c>
      <c r="B880">
        <v>24</v>
      </c>
      <c r="C880" t="s">
        <v>309</v>
      </c>
    </row>
    <row r="881" spans="1:3" hidden="1" x14ac:dyDescent="0.55000000000000004">
      <c r="A881">
        <v>2160838942</v>
      </c>
      <c r="B881">
        <v>24</v>
      </c>
      <c r="C881" t="s">
        <v>310</v>
      </c>
    </row>
    <row r="882" spans="1:3" hidden="1" x14ac:dyDescent="0.55000000000000004">
      <c r="A882">
        <v>2160847093</v>
      </c>
      <c r="B882">
        <v>24</v>
      </c>
      <c r="C882" t="s">
        <v>311</v>
      </c>
    </row>
    <row r="883" spans="1:3" x14ac:dyDescent="0.55000000000000004">
      <c r="A883">
        <v>2160875870</v>
      </c>
      <c r="B883">
        <v>10</v>
      </c>
      <c r="C883" t="s">
        <v>303</v>
      </c>
    </row>
    <row r="884" spans="1:3" x14ac:dyDescent="0.55000000000000004">
      <c r="A884">
        <v>2160913725</v>
      </c>
      <c r="B884">
        <v>12</v>
      </c>
      <c r="C884" t="s">
        <v>303</v>
      </c>
    </row>
    <row r="885" spans="1:3" hidden="1" x14ac:dyDescent="0.55000000000000004">
      <c r="A885">
        <v>2160917849</v>
      </c>
      <c r="B885">
        <v>23</v>
      </c>
      <c r="C885" t="s">
        <v>312</v>
      </c>
    </row>
    <row r="886" spans="1:3" hidden="1" x14ac:dyDescent="0.55000000000000004">
      <c r="A886">
        <v>2160925936</v>
      </c>
      <c r="B886">
        <v>23</v>
      </c>
      <c r="C886" t="s">
        <v>313</v>
      </c>
    </row>
    <row r="887" spans="1:3" hidden="1" x14ac:dyDescent="0.55000000000000004">
      <c r="A887">
        <v>2160964124</v>
      </c>
      <c r="B887">
        <v>29</v>
      </c>
      <c r="C887" t="s">
        <v>303</v>
      </c>
    </row>
    <row r="888" spans="1:3" hidden="1" x14ac:dyDescent="0.55000000000000004">
      <c r="A888">
        <v>2161006907</v>
      </c>
      <c r="B888">
        <v>24</v>
      </c>
      <c r="C888" t="s">
        <v>314</v>
      </c>
    </row>
    <row r="889" spans="1:3" hidden="1" x14ac:dyDescent="0.55000000000000004">
      <c r="A889">
        <v>2161017619</v>
      </c>
      <c r="B889">
        <v>26</v>
      </c>
      <c r="C889" t="s">
        <v>303</v>
      </c>
    </row>
    <row r="890" spans="1:3" x14ac:dyDescent="0.55000000000000004">
      <c r="A890">
        <v>2161027821</v>
      </c>
      <c r="B890">
        <v>9</v>
      </c>
      <c r="C890" t="s">
        <v>303</v>
      </c>
    </row>
    <row r="891" spans="1:3" x14ac:dyDescent="0.55000000000000004">
      <c r="A891">
        <v>2161034455</v>
      </c>
      <c r="B891">
        <v>5</v>
      </c>
      <c r="C891" t="s">
        <v>303</v>
      </c>
    </row>
    <row r="892" spans="1:3" hidden="1" x14ac:dyDescent="0.55000000000000004">
      <c r="A892">
        <v>2161039054</v>
      </c>
      <c r="B892">
        <v>21</v>
      </c>
      <c r="C892" t="s">
        <v>315</v>
      </c>
    </row>
    <row r="893" spans="1:3" hidden="1" x14ac:dyDescent="0.55000000000000004">
      <c r="A893">
        <v>2161070895</v>
      </c>
      <c r="B893">
        <v>23</v>
      </c>
      <c r="C893" t="s">
        <v>316</v>
      </c>
    </row>
    <row r="894" spans="1:3" x14ac:dyDescent="0.55000000000000004">
      <c r="A894">
        <v>2161136206</v>
      </c>
      <c r="B894">
        <v>17</v>
      </c>
      <c r="C894" t="s">
        <v>303</v>
      </c>
    </row>
    <row r="895" spans="1:3" hidden="1" x14ac:dyDescent="0.55000000000000004">
      <c r="A895">
        <v>2161142896</v>
      </c>
      <c r="B895">
        <v>20</v>
      </c>
      <c r="C895" t="s">
        <v>317</v>
      </c>
    </row>
    <row r="896" spans="1:3" x14ac:dyDescent="0.55000000000000004">
      <c r="A896">
        <v>2161203216</v>
      </c>
      <c r="B896">
        <v>13</v>
      </c>
      <c r="C896" t="s">
        <v>303</v>
      </c>
    </row>
    <row r="897" spans="1:3" x14ac:dyDescent="0.55000000000000004">
      <c r="A897">
        <v>2161218684</v>
      </c>
      <c r="B897">
        <v>3</v>
      </c>
      <c r="C897" t="s">
        <v>303</v>
      </c>
    </row>
    <row r="898" spans="1:3" hidden="1" x14ac:dyDescent="0.55000000000000004">
      <c r="A898">
        <v>2161241301</v>
      </c>
      <c r="B898">
        <v>22</v>
      </c>
      <c r="C898" t="s">
        <v>318</v>
      </c>
    </row>
    <row r="899" spans="1:3" hidden="1" x14ac:dyDescent="0.55000000000000004">
      <c r="A899">
        <v>2161304868</v>
      </c>
      <c r="B899">
        <v>32</v>
      </c>
      <c r="C899" t="s">
        <v>303</v>
      </c>
    </row>
    <row r="900" spans="1:3" hidden="1" x14ac:dyDescent="0.55000000000000004">
      <c r="A900">
        <v>2161431473</v>
      </c>
      <c r="B900">
        <v>19</v>
      </c>
      <c r="C900" t="s">
        <v>319</v>
      </c>
    </row>
    <row r="901" spans="1:3" hidden="1" x14ac:dyDescent="0.55000000000000004">
      <c r="A901">
        <v>2185353836</v>
      </c>
      <c r="B901">
        <v>34</v>
      </c>
      <c r="C901" t="s">
        <v>43</v>
      </c>
    </row>
    <row r="902" spans="1:3" x14ac:dyDescent="0.55000000000000004">
      <c r="A902">
        <v>2185390956</v>
      </c>
      <c r="B902">
        <v>8</v>
      </c>
      <c r="C902" t="s">
        <v>43</v>
      </c>
    </row>
    <row r="903" spans="1:3" hidden="1" x14ac:dyDescent="0.55000000000000004">
      <c r="A903">
        <v>2185468307</v>
      </c>
      <c r="B903">
        <v>28</v>
      </c>
      <c r="C903" t="s">
        <v>43</v>
      </c>
    </row>
    <row r="904" spans="1:3" x14ac:dyDescent="0.55000000000000004">
      <c r="A904">
        <v>2185508647</v>
      </c>
      <c r="B904">
        <v>11</v>
      </c>
      <c r="C904" t="s">
        <v>43</v>
      </c>
    </row>
    <row r="905" spans="1:3" hidden="1" x14ac:dyDescent="0.55000000000000004">
      <c r="A905">
        <v>2185530265</v>
      </c>
      <c r="B905">
        <v>31</v>
      </c>
      <c r="C905" t="s">
        <v>43</v>
      </c>
    </row>
    <row r="906" spans="1:3" x14ac:dyDescent="0.55000000000000004">
      <c r="A906">
        <v>2185554307</v>
      </c>
      <c r="B906">
        <v>2</v>
      </c>
      <c r="C906" t="s">
        <v>43</v>
      </c>
    </row>
    <row r="907" spans="1:3" x14ac:dyDescent="0.55000000000000004">
      <c r="A907">
        <v>2185568843</v>
      </c>
      <c r="B907">
        <v>6</v>
      </c>
      <c r="C907" t="s">
        <v>43</v>
      </c>
    </row>
    <row r="908" spans="1:3" hidden="1" x14ac:dyDescent="0.55000000000000004">
      <c r="A908">
        <v>2185571052</v>
      </c>
      <c r="B908">
        <v>30</v>
      </c>
      <c r="C908" t="s">
        <v>43</v>
      </c>
    </row>
    <row r="909" spans="1:3" x14ac:dyDescent="0.55000000000000004">
      <c r="A909">
        <v>2185666545</v>
      </c>
      <c r="B909">
        <v>4</v>
      </c>
      <c r="C909" t="s">
        <v>43</v>
      </c>
    </row>
    <row r="910" spans="1:3" hidden="1" x14ac:dyDescent="0.55000000000000004">
      <c r="A910">
        <v>2185682729</v>
      </c>
      <c r="B910">
        <v>33</v>
      </c>
      <c r="C910" t="s">
        <v>43</v>
      </c>
    </row>
    <row r="911" spans="1:3" x14ac:dyDescent="0.55000000000000004">
      <c r="A911">
        <v>2185700383</v>
      </c>
      <c r="B911">
        <v>1</v>
      </c>
      <c r="C911" t="s">
        <v>43</v>
      </c>
    </row>
    <row r="912" spans="1:3" hidden="1" x14ac:dyDescent="0.55000000000000004">
      <c r="A912">
        <v>2185714320</v>
      </c>
      <c r="B912">
        <v>27</v>
      </c>
      <c r="C912" t="s">
        <v>43</v>
      </c>
    </row>
    <row r="913" spans="1:3" x14ac:dyDescent="0.55000000000000004">
      <c r="A913">
        <v>2185719957</v>
      </c>
      <c r="B913">
        <v>7</v>
      </c>
      <c r="C913" t="s">
        <v>43</v>
      </c>
    </row>
    <row r="914" spans="1:3" x14ac:dyDescent="0.55000000000000004">
      <c r="A914">
        <v>2185768284</v>
      </c>
      <c r="B914">
        <v>14</v>
      </c>
      <c r="C914" t="s">
        <v>43</v>
      </c>
    </row>
    <row r="915" spans="1:3" x14ac:dyDescent="0.55000000000000004">
      <c r="A915">
        <v>2185780736</v>
      </c>
      <c r="B915">
        <v>15</v>
      </c>
      <c r="C915" t="s">
        <v>43</v>
      </c>
    </row>
    <row r="916" spans="1:3" hidden="1" x14ac:dyDescent="0.55000000000000004">
      <c r="A916">
        <v>2185794434</v>
      </c>
      <c r="B916">
        <v>25</v>
      </c>
      <c r="C916" t="s">
        <v>43</v>
      </c>
    </row>
    <row r="917" spans="1:3" x14ac:dyDescent="0.55000000000000004">
      <c r="A917">
        <v>2185801621</v>
      </c>
      <c r="B917">
        <v>16</v>
      </c>
      <c r="C917" t="s">
        <v>43</v>
      </c>
    </row>
    <row r="918" spans="1:3" x14ac:dyDescent="0.55000000000000004">
      <c r="A918">
        <v>2185912522</v>
      </c>
      <c r="B918">
        <v>12</v>
      </c>
      <c r="C918" t="s">
        <v>43</v>
      </c>
    </row>
    <row r="919" spans="1:3" x14ac:dyDescent="0.55000000000000004">
      <c r="A919">
        <v>2185927068</v>
      </c>
      <c r="B919">
        <v>10</v>
      </c>
      <c r="C919" t="s">
        <v>43</v>
      </c>
    </row>
    <row r="920" spans="1:3" hidden="1" x14ac:dyDescent="0.55000000000000004">
      <c r="A920">
        <v>2185963582</v>
      </c>
      <c r="B920">
        <v>29</v>
      </c>
      <c r="C920" t="s">
        <v>43</v>
      </c>
    </row>
    <row r="921" spans="1:3" hidden="1" x14ac:dyDescent="0.55000000000000004">
      <c r="A921">
        <v>2186017225</v>
      </c>
      <c r="B921">
        <v>26</v>
      </c>
      <c r="C921" t="s">
        <v>43</v>
      </c>
    </row>
    <row r="922" spans="1:3" x14ac:dyDescent="0.55000000000000004">
      <c r="A922">
        <v>2186026664</v>
      </c>
      <c r="B922">
        <v>9</v>
      </c>
      <c r="C922" t="s">
        <v>43</v>
      </c>
    </row>
    <row r="923" spans="1:3" x14ac:dyDescent="0.55000000000000004">
      <c r="A923">
        <v>2186033298</v>
      </c>
      <c r="B923">
        <v>5</v>
      </c>
      <c r="C923" t="s">
        <v>43</v>
      </c>
    </row>
    <row r="924" spans="1:3" x14ac:dyDescent="0.55000000000000004">
      <c r="A924">
        <v>2186138259</v>
      </c>
      <c r="B924">
        <v>17</v>
      </c>
      <c r="C924" t="s">
        <v>43</v>
      </c>
    </row>
    <row r="925" spans="1:3" x14ac:dyDescent="0.55000000000000004">
      <c r="A925">
        <v>2186202059</v>
      </c>
      <c r="B925">
        <v>13</v>
      </c>
      <c r="C925" t="s">
        <v>43</v>
      </c>
    </row>
    <row r="926" spans="1:3" x14ac:dyDescent="0.55000000000000004">
      <c r="A926">
        <v>2186217527</v>
      </c>
      <c r="B926">
        <v>3</v>
      </c>
      <c r="C926" t="s">
        <v>43</v>
      </c>
    </row>
    <row r="927" spans="1:3" hidden="1" x14ac:dyDescent="0.55000000000000004">
      <c r="A927">
        <v>2186305662</v>
      </c>
      <c r="B927">
        <v>32</v>
      </c>
      <c r="C927" t="s">
        <v>43</v>
      </c>
    </row>
    <row r="928" spans="1:3" hidden="1" x14ac:dyDescent="0.55000000000000004">
      <c r="A928">
        <v>2400357605</v>
      </c>
      <c r="B928">
        <v>24</v>
      </c>
      <c r="C928" t="s">
        <v>1</v>
      </c>
    </row>
    <row r="929" spans="1:3" hidden="1" x14ac:dyDescent="0.55000000000000004">
      <c r="A929">
        <v>2400386938</v>
      </c>
      <c r="B929">
        <v>34</v>
      </c>
      <c r="C929" t="s">
        <v>320</v>
      </c>
    </row>
    <row r="930" spans="1:3" hidden="1" x14ac:dyDescent="0.55000000000000004">
      <c r="A930">
        <v>2400387757</v>
      </c>
      <c r="B930">
        <v>34</v>
      </c>
      <c r="C930" t="s">
        <v>0</v>
      </c>
    </row>
    <row r="931" spans="1:3" x14ac:dyDescent="0.55000000000000004">
      <c r="A931">
        <v>2400424899</v>
      </c>
      <c r="B931">
        <v>8</v>
      </c>
      <c r="C931" t="s">
        <v>321</v>
      </c>
    </row>
    <row r="932" spans="1:3" x14ac:dyDescent="0.55000000000000004">
      <c r="A932">
        <v>2400425717</v>
      </c>
      <c r="B932">
        <v>8</v>
      </c>
      <c r="C932" t="s">
        <v>0</v>
      </c>
    </row>
    <row r="933" spans="1:3" hidden="1" x14ac:dyDescent="0.55000000000000004">
      <c r="A933">
        <v>2400501575</v>
      </c>
      <c r="B933">
        <v>28</v>
      </c>
      <c r="C933" t="s">
        <v>322</v>
      </c>
    </row>
    <row r="934" spans="1:3" hidden="1" x14ac:dyDescent="0.55000000000000004">
      <c r="A934">
        <v>2400502394</v>
      </c>
      <c r="B934">
        <v>28</v>
      </c>
      <c r="C934" t="s">
        <v>0</v>
      </c>
    </row>
    <row r="935" spans="1:3" x14ac:dyDescent="0.55000000000000004">
      <c r="A935">
        <v>2400542558</v>
      </c>
      <c r="B935">
        <v>11</v>
      </c>
      <c r="C935" t="s">
        <v>323</v>
      </c>
    </row>
    <row r="936" spans="1:3" x14ac:dyDescent="0.55000000000000004">
      <c r="A936">
        <v>2400543377</v>
      </c>
      <c r="B936">
        <v>11</v>
      </c>
      <c r="C936" t="s">
        <v>0</v>
      </c>
    </row>
    <row r="937" spans="1:3" hidden="1" x14ac:dyDescent="0.55000000000000004">
      <c r="A937">
        <v>2400563529</v>
      </c>
      <c r="B937">
        <v>31</v>
      </c>
      <c r="C937" t="s">
        <v>324</v>
      </c>
    </row>
    <row r="938" spans="1:3" hidden="1" x14ac:dyDescent="0.55000000000000004">
      <c r="A938">
        <v>2400564347</v>
      </c>
      <c r="B938">
        <v>31</v>
      </c>
      <c r="C938" t="s">
        <v>0</v>
      </c>
    </row>
    <row r="939" spans="1:3" x14ac:dyDescent="0.55000000000000004">
      <c r="A939">
        <v>2400588194</v>
      </c>
      <c r="B939">
        <v>2</v>
      </c>
      <c r="C939" t="s">
        <v>325</v>
      </c>
    </row>
    <row r="940" spans="1:3" x14ac:dyDescent="0.55000000000000004">
      <c r="A940">
        <v>2400589015</v>
      </c>
      <c r="B940">
        <v>2</v>
      </c>
      <c r="C940" t="s">
        <v>0</v>
      </c>
    </row>
    <row r="941" spans="1:3" x14ac:dyDescent="0.55000000000000004">
      <c r="A941">
        <v>2400602669</v>
      </c>
      <c r="B941">
        <v>6</v>
      </c>
      <c r="C941" t="s">
        <v>326</v>
      </c>
    </row>
    <row r="942" spans="1:3" x14ac:dyDescent="0.55000000000000004">
      <c r="A942">
        <v>2400603490</v>
      </c>
      <c r="B942">
        <v>6</v>
      </c>
      <c r="C942" t="s">
        <v>0</v>
      </c>
    </row>
    <row r="943" spans="1:3" hidden="1" x14ac:dyDescent="0.55000000000000004">
      <c r="A943">
        <v>2400604015</v>
      </c>
      <c r="B943">
        <v>30</v>
      </c>
      <c r="C943" t="s">
        <v>327</v>
      </c>
    </row>
    <row r="944" spans="1:3" hidden="1" x14ac:dyDescent="0.55000000000000004">
      <c r="A944">
        <v>2400604834</v>
      </c>
      <c r="B944">
        <v>30</v>
      </c>
      <c r="C944" t="s">
        <v>0</v>
      </c>
    </row>
    <row r="945" spans="1:3" hidden="1" x14ac:dyDescent="0.55000000000000004">
      <c r="A945">
        <v>2400649083</v>
      </c>
      <c r="B945">
        <v>18</v>
      </c>
      <c r="C945" t="s">
        <v>1</v>
      </c>
    </row>
    <row r="946" spans="1:3" x14ac:dyDescent="0.55000000000000004">
      <c r="A946">
        <v>2400700236</v>
      </c>
      <c r="B946">
        <v>4</v>
      </c>
      <c r="C946" t="s">
        <v>328</v>
      </c>
    </row>
    <row r="947" spans="1:3" x14ac:dyDescent="0.55000000000000004">
      <c r="A947">
        <v>2400701054</v>
      </c>
      <c r="B947">
        <v>4</v>
      </c>
      <c r="C947" t="s">
        <v>0</v>
      </c>
    </row>
    <row r="948" spans="1:3" hidden="1" x14ac:dyDescent="0.55000000000000004">
      <c r="A948">
        <v>2400715208</v>
      </c>
      <c r="B948">
        <v>33</v>
      </c>
      <c r="C948" t="s">
        <v>329</v>
      </c>
    </row>
    <row r="949" spans="1:3" hidden="1" x14ac:dyDescent="0.55000000000000004">
      <c r="A949">
        <v>2400716026</v>
      </c>
      <c r="B949">
        <v>33</v>
      </c>
      <c r="C949" t="s">
        <v>0</v>
      </c>
    </row>
    <row r="950" spans="1:3" x14ac:dyDescent="0.55000000000000004">
      <c r="A950">
        <v>2400734305</v>
      </c>
      <c r="B950">
        <v>1</v>
      </c>
      <c r="C950" t="s">
        <v>330</v>
      </c>
    </row>
    <row r="951" spans="1:3" x14ac:dyDescent="0.55000000000000004">
      <c r="A951">
        <v>2400735123</v>
      </c>
      <c r="B951">
        <v>1</v>
      </c>
      <c r="C951" t="s">
        <v>0</v>
      </c>
    </row>
    <row r="952" spans="1:3" hidden="1" x14ac:dyDescent="0.55000000000000004">
      <c r="A952">
        <v>2400745555</v>
      </c>
      <c r="B952">
        <v>27</v>
      </c>
      <c r="C952" t="s">
        <v>331</v>
      </c>
    </row>
    <row r="953" spans="1:3" hidden="1" x14ac:dyDescent="0.55000000000000004">
      <c r="A953">
        <v>2400746373</v>
      </c>
      <c r="B953">
        <v>27</v>
      </c>
      <c r="C953" t="s">
        <v>0</v>
      </c>
    </row>
    <row r="954" spans="1:3" x14ac:dyDescent="0.55000000000000004">
      <c r="A954">
        <v>2400753768</v>
      </c>
      <c r="B954">
        <v>7</v>
      </c>
      <c r="C954" t="s">
        <v>332</v>
      </c>
    </row>
    <row r="955" spans="1:3" x14ac:dyDescent="0.55000000000000004">
      <c r="A955">
        <v>2400754586</v>
      </c>
      <c r="B955">
        <v>7</v>
      </c>
      <c r="C955" t="s">
        <v>0</v>
      </c>
    </row>
    <row r="956" spans="1:3" hidden="1" x14ac:dyDescent="0.55000000000000004">
      <c r="A956">
        <v>2400795058</v>
      </c>
      <c r="B956">
        <v>20</v>
      </c>
      <c r="C956" t="s">
        <v>1</v>
      </c>
    </row>
    <row r="957" spans="1:3" x14ac:dyDescent="0.55000000000000004">
      <c r="A957">
        <v>2400802207</v>
      </c>
      <c r="B957">
        <v>14</v>
      </c>
      <c r="C957" t="s">
        <v>333</v>
      </c>
    </row>
    <row r="958" spans="1:3" x14ac:dyDescent="0.55000000000000004">
      <c r="A958">
        <v>2400803025</v>
      </c>
      <c r="B958">
        <v>14</v>
      </c>
      <c r="C958" t="s">
        <v>0</v>
      </c>
    </row>
    <row r="959" spans="1:3" x14ac:dyDescent="0.55000000000000004">
      <c r="A959">
        <v>2400814852</v>
      </c>
      <c r="B959">
        <v>15</v>
      </c>
      <c r="C959" t="s">
        <v>334</v>
      </c>
    </row>
    <row r="960" spans="1:3" x14ac:dyDescent="0.55000000000000004">
      <c r="A960">
        <v>2400815670</v>
      </c>
      <c r="B960">
        <v>15</v>
      </c>
      <c r="C960" t="s">
        <v>0</v>
      </c>
    </row>
    <row r="961" spans="1:3" hidden="1" x14ac:dyDescent="0.55000000000000004">
      <c r="A961">
        <v>2400827387</v>
      </c>
      <c r="B961">
        <v>25</v>
      </c>
      <c r="C961" t="s">
        <v>335</v>
      </c>
    </row>
    <row r="962" spans="1:3" hidden="1" x14ac:dyDescent="0.55000000000000004">
      <c r="A962">
        <v>2400828205</v>
      </c>
      <c r="B962">
        <v>25</v>
      </c>
      <c r="C962" t="s">
        <v>0</v>
      </c>
    </row>
    <row r="963" spans="1:3" x14ac:dyDescent="0.55000000000000004">
      <c r="A963">
        <v>2400832843</v>
      </c>
      <c r="B963">
        <v>16</v>
      </c>
      <c r="C963" t="s">
        <v>336</v>
      </c>
    </row>
    <row r="964" spans="1:3" x14ac:dyDescent="0.55000000000000004">
      <c r="A964">
        <v>2400833661</v>
      </c>
      <c r="B964">
        <v>16</v>
      </c>
      <c r="C964" t="s">
        <v>0</v>
      </c>
    </row>
    <row r="965" spans="1:3" x14ac:dyDescent="0.55000000000000004">
      <c r="A965">
        <v>2400908979</v>
      </c>
      <c r="B965">
        <v>10</v>
      </c>
      <c r="C965" t="s">
        <v>337</v>
      </c>
    </row>
    <row r="966" spans="1:3" x14ac:dyDescent="0.55000000000000004">
      <c r="A966">
        <v>2400909797</v>
      </c>
      <c r="B966">
        <v>10</v>
      </c>
      <c r="C966" t="s">
        <v>0</v>
      </c>
    </row>
    <row r="967" spans="1:3" x14ac:dyDescent="0.55000000000000004">
      <c r="A967">
        <v>2400946214</v>
      </c>
      <c r="B967">
        <v>12</v>
      </c>
      <c r="C967" t="s">
        <v>338</v>
      </c>
    </row>
    <row r="968" spans="1:3" x14ac:dyDescent="0.55000000000000004">
      <c r="A968">
        <v>2400947033</v>
      </c>
      <c r="B968">
        <v>12</v>
      </c>
      <c r="C968" t="s">
        <v>0</v>
      </c>
    </row>
    <row r="969" spans="1:3" hidden="1" x14ac:dyDescent="0.55000000000000004">
      <c r="A969">
        <v>2400985635</v>
      </c>
      <c r="B969">
        <v>22</v>
      </c>
      <c r="C969" t="s">
        <v>1</v>
      </c>
    </row>
    <row r="970" spans="1:3" hidden="1" x14ac:dyDescent="0.55000000000000004">
      <c r="A970">
        <v>2400996831</v>
      </c>
      <c r="B970">
        <v>29</v>
      </c>
      <c r="C970" t="s">
        <v>339</v>
      </c>
    </row>
    <row r="971" spans="1:3" hidden="1" x14ac:dyDescent="0.55000000000000004">
      <c r="A971">
        <v>2400997649</v>
      </c>
      <c r="B971">
        <v>29</v>
      </c>
      <c r="C971" t="s">
        <v>0</v>
      </c>
    </row>
    <row r="972" spans="1:3" hidden="1" x14ac:dyDescent="0.55000000000000004">
      <c r="A972">
        <v>2401041636</v>
      </c>
      <c r="B972">
        <v>19</v>
      </c>
      <c r="C972" t="s">
        <v>1</v>
      </c>
    </row>
    <row r="973" spans="1:3" hidden="1" x14ac:dyDescent="0.55000000000000004">
      <c r="A973">
        <v>2401050356</v>
      </c>
      <c r="B973">
        <v>26</v>
      </c>
      <c r="C973" t="s">
        <v>340</v>
      </c>
    </row>
    <row r="974" spans="1:3" hidden="1" x14ac:dyDescent="0.55000000000000004">
      <c r="A974">
        <v>2401051174</v>
      </c>
      <c r="B974">
        <v>26</v>
      </c>
      <c r="C974" t="s">
        <v>0</v>
      </c>
    </row>
    <row r="975" spans="1:3" x14ac:dyDescent="0.55000000000000004">
      <c r="A975">
        <v>2401060557</v>
      </c>
      <c r="B975">
        <v>9</v>
      </c>
      <c r="C975" t="s">
        <v>341</v>
      </c>
    </row>
    <row r="976" spans="1:3" x14ac:dyDescent="0.55000000000000004">
      <c r="A976">
        <v>2401061375</v>
      </c>
      <c r="B976">
        <v>9</v>
      </c>
      <c r="C976" t="s">
        <v>0</v>
      </c>
    </row>
    <row r="977" spans="1:3" x14ac:dyDescent="0.55000000000000004">
      <c r="A977">
        <v>2401067204</v>
      </c>
      <c r="B977">
        <v>5</v>
      </c>
      <c r="C977" t="s">
        <v>342</v>
      </c>
    </row>
    <row r="978" spans="1:3" x14ac:dyDescent="0.55000000000000004">
      <c r="A978">
        <v>2401068022</v>
      </c>
      <c r="B978">
        <v>5</v>
      </c>
      <c r="C978" t="s">
        <v>0</v>
      </c>
    </row>
    <row r="979" spans="1:3" x14ac:dyDescent="0.55000000000000004">
      <c r="A979">
        <v>2401168965</v>
      </c>
      <c r="B979">
        <v>17</v>
      </c>
      <c r="C979" t="s">
        <v>343</v>
      </c>
    </row>
    <row r="980" spans="1:3" x14ac:dyDescent="0.55000000000000004">
      <c r="A980">
        <v>2401169783</v>
      </c>
      <c r="B980">
        <v>17</v>
      </c>
      <c r="C980" t="s">
        <v>0</v>
      </c>
    </row>
    <row r="981" spans="1:3" hidden="1" x14ac:dyDescent="0.55000000000000004">
      <c r="A981">
        <v>2401229248</v>
      </c>
      <c r="B981">
        <v>21</v>
      </c>
      <c r="C981" t="s">
        <v>1</v>
      </c>
    </row>
    <row r="982" spans="1:3" x14ac:dyDescent="0.55000000000000004">
      <c r="A982">
        <v>2401235881</v>
      </c>
      <c r="B982">
        <v>13</v>
      </c>
      <c r="C982" t="s">
        <v>344</v>
      </c>
    </row>
    <row r="983" spans="1:3" x14ac:dyDescent="0.55000000000000004">
      <c r="A983">
        <v>2401236700</v>
      </c>
      <c r="B983">
        <v>13</v>
      </c>
      <c r="C983" t="s">
        <v>0</v>
      </c>
    </row>
    <row r="984" spans="1:3" x14ac:dyDescent="0.55000000000000004">
      <c r="A984">
        <v>2401251357</v>
      </c>
      <c r="B984">
        <v>3</v>
      </c>
      <c r="C984" t="s">
        <v>345</v>
      </c>
    </row>
    <row r="985" spans="1:3" x14ac:dyDescent="0.55000000000000004">
      <c r="A985">
        <v>2401252176</v>
      </c>
      <c r="B985">
        <v>3</v>
      </c>
      <c r="C985" t="s">
        <v>0</v>
      </c>
    </row>
    <row r="986" spans="1:3" hidden="1" x14ac:dyDescent="0.55000000000000004">
      <c r="A986">
        <v>2401267804</v>
      </c>
      <c r="B986">
        <v>23</v>
      </c>
      <c r="C986" t="s">
        <v>1</v>
      </c>
    </row>
    <row r="987" spans="1:3" hidden="1" x14ac:dyDescent="0.55000000000000004">
      <c r="A987">
        <v>2401337637</v>
      </c>
      <c r="B987">
        <v>32</v>
      </c>
      <c r="C987" t="s">
        <v>346</v>
      </c>
    </row>
    <row r="988" spans="1:3" hidden="1" x14ac:dyDescent="0.55000000000000004">
      <c r="A988">
        <v>2401338455</v>
      </c>
      <c r="B988">
        <v>32</v>
      </c>
      <c r="C988" t="s">
        <v>0</v>
      </c>
    </row>
    <row r="989" spans="1:3" hidden="1" x14ac:dyDescent="0.55000000000000004">
      <c r="A989">
        <v>2460385460</v>
      </c>
      <c r="B989">
        <v>34</v>
      </c>
      <c r="C989" t="s">
        <v>347</v>
      </c>
    </row>
    <row r="990" spans="1:3" x14ac:dyDescent="0.55000000000000004">
      <c r="A990">
        <v>2460423389</v>
      </c>
      <c r="B990">
        <v>8</v>
      </c>
      <c r="C990" t="s">
        <v>347</v>
      </c>
    </row>
    <row r="991" spans="1:3" hidden="1" x14ac:dyDescent="0.55000000000000004">
      <c r="A991">
        <v>2460500079</v>
      </c>
      <c r="B991">
        <v>28</v>
      </c>
      <c r="C991" t="s">
        <v>347</v>
      </c>
    </row>
    <row r="992" spans="1:3" hidden="1" x14ac:dyDescent="0.55000000000000004">
      <c r="A992">
        <v>2460504409</v>
      </c>
      <c r="B992">
        <v>22</v>
      </c>
      <c r="C992" t="s">
        <v>348</v>
      </c>
    </row>
    <row r="993" spans="1:3" x14ac:dyDescent="0.55000000000000004">
      <c r="A993">
        <v>2460541035</v>
      </c>
      <c r="B993">
        <v>11</v>
      </c>
      <c r="C993" t="s">
        <v>347</v>
      </c>
    </row>
    <row r="994" spans="1:3" hidden="1" x14ac:dyDescent="0.55000000000000004">
      <c r="A994">
        <v>2460562037</v>
      </c>
      <c r="B994">
        <v>31</v>
      </c>
      <c r="C994" t="s">
        <v>347</v>
      </c>
    </row>
    <row r="995" spans="1:3" x14ac:dyDescent="0.55000000000000004">
      <c r="A995">
        <v>2460586695</v>
      </c>
      <c r="B995">
        <v>2</v>
      </c>
      <c r="C995" t="s">
        <v>347</v>
      </c>
    </row>
    <row r="996" spans="1:3" x14ac:dyDescent="0.55000000000000004">
      <c r="A996">
        <v>2460601276</v>
      </c>
      <c r="B996">
        <v>6</v>
      </c>
      <c r="C996" t="s">
        <v>347</v>
      </c>
    </row>
    <row r="997" spans="1:3" hidden="1" x14ac:dyDescent="0.55000000000000004">
      <c r="A997">
        <v>2460602544</v>
      </c>
      <c r="B997">
        <v>30</v>
      </c>
      <c r="C997" t="s">
        <v>347</v>
      </c>
    </row>
    <row r="998" spans="1:3" hidden="1" x14ac:dyDescent="0.55000000000000004">
      <c r="A998">
        <v>2460641643</v>
      </c>
      <c r="B998">
        <v>22</v>
      </c>
      <c r="C998" t="s">
        <v>349</v>
      </c>
    </row>
    <row r="999" spans="1:3" hidden="1" x14ac:dyDescent="0.55000000000000004">
      <c r="A999">
        <v>2460675182</v>
      </c>
      <c r="B999">
        <v>24</v>
      </c>
      <c r="C999" t="s">
        <v>350</v>
      </c>
    </row>
    <row r="1000" spans="1:3" hidden="1" x14ac:dyDescent="0.55000000000000004">
      <c r="A1000">
        <v>2460687852</v>
      </c>
      <c r="B1000">
        <v>20</v>
      </c>
      <c r="C1000" t="s">
        <v>351</v>
      </c>
    </row>
    <row r="1001" spans="1:3" x14ac:dyDescent="0.55000000000000004">
      <c r="A1001">
        <v>2460698918</v>
      </c>
      <c r="B1001">
        <v>4</v>
      </c>
      <c r="C1001" t="s">
        <v>347</v>
      </c>
    </row>
    <row r="1002" spans="1:3" hidden="1" x14ac:dyDescent="0.55000000000000004">
      <c r="A1002">
        <v>2460713715</v>
      </c>
      <c r="B1002">
        <v>33</v>
      </c>
      <c r="C1002" t="s">
        <v>347</v>
      </c>
    </row>
    <row r="1003" spans="1:3" hidden="1" x14ac:dyDescent="0.55000000000000004">
      <c r="A1003">
        <v>2460725023</v>
      </c>
      <c r="B1003">
        <v>23</v>
      </c>
      <c r="C1003" t="s">
        <v>352</v>
      </c>
    </row>
    <row r="1004" spans="1:3" x14ac:dyDescent="0.55000000000000004">
      <c r="A1004">
        <v>2460732771</v>
      </c>
      <c r="B1004">
        <v>1</v>
      </c>
      <c r="C1004" t="s">
        <v>347</v>
      </c>
    </row>
    <row r="1005" spans="1:3" hidden="1" x14ac:dyDescent="0.55000000000000004">
      <c r="A1005">
        <v>2460733227</v>
      </c>
      <c r="B1005">
        <v>23</v>
      </c>
      <c r="C1005" t="s">
        <v>353</v>
      </c>
    </row>
    <row r="1006" spans="1:3" hidden="1" x14ac:dyDescent="0.55000000000000004">
      <c r="A1006">
        <v>2460744022</v>
      </c>
      <c r="B1006">
        <v>27</v>
      </c>
      <c r="C1006" t="s">
        <v>347</v>
      </c>
    </row>
    <row r="1007" spans="1:3" x14ac:dyDescent="0.55000000000000004">
      <c r="A1007">
        <v>2460752390</v>
      </c>
      <c r="B1007">
        <v>7</v>
      </c>
      <c r="C1007" t="s">
        <v>347</v>
      </c>
    </row>
    <row r="1008" spans="1:3" hidden="1" x14ac:dyDescent="0.55000000000000004">
      <c r="A1008">
        <v>2460789555</v>
      </c>
      <c r="B1008">
        <v>24</v>
      </c>
      <c r="C1008" t="s">
        <v>354</v>
      </c>
    </row>
    <row r="1009" spans="1:3" x14ac:dyDescent="0.55000000000000004">
      <c r="A1009">
        <v>2460800657</v>
      </c>
      <c r="B1009">
        <v>14</v>
      </c>
      <c r="C1009" t="s">
        <v>347</v>
      </c>
    </row>
    <row r="1010" spans="1:3" x14ac:dyDescent="0.55000000000000004">
      <c r="A1010">
        <v>2460813169</v>
      </c>
      <c r="B1010">
        <v>15</v>
      </c>
      <c r="C1010" t="s">
        <v>347</v>
      </c>
    </row>
    <row r="1011" spans="1:3" hidden="1" x14ac:dyDescent="0.55000000000000004">
      <c r="A1011">
        <v>2460825880</v>
      </c>
      <c r="B1011">
        <v>25</v>
      </c>
      <c r="C1011" t="s">
        <v>347</v>
      </c>
    </row>
    <row r="1012" spans="1:3" x14ac:dyDescent="0.55000000000000004">
      <c r="A1012">
        <v>2460831329</v>
      </c>
      <c r="B1012">
        <v>16</v>
      </c>
      <c r="C1012" t="s">
        <v>347</v>
      </c>
    </row>
    <row r="1013" spans="1:3" hidden="1" x14ac:dyDescent="0.55000000000000004">
      <c r="A1013">
        <v>2460905796</v>
      </c>
      <c r="B1013">
        <v>24</v>
      </c>
      <c r="C1013" t="s">
        <v>355</v>
      </c>
    </row>
    <row r="1014" spans="1:3" x14ac:dyDescent="0.55000000000000004">
      <c r="A1014">
        <v>2460907100</v>
      </c>
      <c r="B1014">
        <v>10</v>
      </c>
      <c r="C1014" t="s">
        <v>347</v>
      </c>
    </row>
    <row r="1015" spans="1:3" hidden="1" x14ac:dyDescent="0.55000000000000004">
      <c r="A1015">
        <v>2460923453</v>
      </c>
      <c r="B1015">
        <v>22</v>
      </c>
      <c r="C1015" t="s">
        <v>356</v>
      </c>
    </row>
    <row r="1016" spans="1:3" x14ac:dyDescent="0.55000000000000004">
      <c r="A1016">
        <v>2460944910</v>
      </c>
      <c r="B1016">
        <v>12</v>
      </c>
      <c r="C1016" t="s">
        <v>347</v>
      </c>
    </row>
    <row r="1017" spans="1:3" hidden="1" x14ac:dyDescent="0.55000000000000004">
      <c r="A1017">
        <v>2460956925</v>
      </c>
      <c r="B1017">
        <v>22</v>
      </c>
      <c r="C1017" t="s">
        <v>357</v>
      </c>
    </row>
    <row r="1018" spans="1:3" hidden="1" x14ac:dyDescent="0.55000000000000004">
      <c r="A1018">
        <v>2460995354</v>
      </c>
      <c r="B1018">
        <v>29</v>
      </c>
      <c r="C1018" t="s">
        <v>347</v>
      </c>
    </row>
    <row r="1019" spans="1:3" hidden="1" x14ac:dyDescent="0.55000000000000004">
      <c r="A1019">
        <v>2461018496</v>
      </c>
      <c r="B1019">
        <v>22</v>
      </c>
      <c r="C1019" t="s">
        <v>358</v>
      </c>
    </row>
    <row r="1020" spans="1:3" hidden="1" x14ac:dyDescent="0.55000000000000004">
      <c r="A1020">
        <v>2461048895</v>
      </c>
      <c r="B1020">
        <v>26</v>
      </c>
      <c r="C1020" t="s">
        <v>347</v>
      </c>
    </row>
    <row r="1021" spans="1:3" x14ac:dyDescent="0.55000000000000004">
      <c r="A1021">
        <v>2461059037</v>
      </c>
      <c r="B1021">
        <v>9</v>
      </c>
      <c r="C1021" t="s">
        <v>347</v>
      </c>
    </row>
    <row r="1022" spans="1:3" x14ac:dyDescent="0.55000000000000004">
      <c r="A1022">
        <v>2461065731</v>
      </c>
      <c r="B1022">
        <v>5</v>
      </c>
      <c r="C1022" t="s">
        <v>347</v>
      </c>
    </row>
    <row r="1023" spans="1:3" hidden="1" x14ac:dyDescent="0.55000000000000004">
      <c r="A1023">
        <v>2461086068</v>
      </c>
      <c r="B1023">
        <v>21</v>
      </c>
      <c r="C1023" t="s">
        <v>359</v>
      </c>
    </row>
    <row r="1024" spans="1:3" x14ac:dyDescent="0.55000000000000004">
      <c r="A1024">
        <v>2461167482</v>
      </c>
      <c r="B1024">
        <v>17</v>
      </c>
      <c r="C1024" t="s">
        <v>347</v>
      </c>
    </row>
    <row r="1025" spans="1:3" hidden="1" x14ac:dyDescent="0.55000000000000004">
      <c r="A1025">
        <v>2461177150</v>
      </c>
      <c r="B1025">
        <v>20</v>
      </c>
      <c r="C1025" t="s">
        <v>360</v>
      </c>
    </row>
    <row r="1026" spans="1:3" hidden="1" x14ac:dyDescent="0.55000000000000004">
      <c r="A1026">
        <v>2461221218</v>
      </c>
      <c r="B1026">
        <v>21</v>
      </c>
      <c r="C1026" t="s">
        <v>361</v>
      </c>
    </row>
    <row r="1027" spans="1:3" x14ac:dyDescent="0.55000000000000004">
      <c r="A1027">
        <v>2461234447</v>
      </c>
      <c r="B1027">
        <v>13</v>
      </c>
      <c r="C1027" t="s">
        <v>347</v>
      </c>
    </row>
    <row r="1028" spans="1:3" x14ac:dyDescent="0.55000000000000004">
      <c r="A1028">
        <v>2461249915</v>
      </c>
      <c r="B1028">
        <v>3</v>
      </c>
      <c r="C1028" t="s">
        <v>347</v>
      </c>
    </row>
    <row r="1029" spans="1:3" hidden="1" x14ac:dyDescent="0.55000000000000004">
      <c r="A1029">
        <v>2461306513</v>
      </c>
      <c r="B1029">
        <v>22</v>
      </c>
      <c r="C1029" t="s">
        <v>362</v>
      </c>
    </row>
    <row r="1030" spans="1:3" hidden="1" x14ac:dyDescent="0.55000000000000004">
      <c r="A1030">
        <v>2461318929</v>
      </c>
      <c r="B1030">
        <v>22</v>
      </c>
      <c r="C1030" t="s">
        <v>363</v>
      </c>
    </row>
    <row r="1031" spans="1:3" hidden="1" x14ac:dyDescent="0.55000000000000004">
      <c r="A1031">
        <v>2461330775</v>
      </c>
      <c r="B1031">
        <v>22</v>
      </c>
      <c r="C1031" t="s">
        <v>364</v>
      </c>
    </row>
    <row r="1032" spans="1:3" hidden="1" x14ac:dyDescent="0.55000000000000004">
      <c r="A1032">
        <v>2461336144</v>
      </c>
      <c r="B1032">
        <v>32</v>
      </c>
      <c r="C1032" t="s">
        <v>347</v>
      </c>
    </row>
    <row r="1033" spans="1:3" hidden="1" x14ac:dyDescent="0.55000000000000004">
      <c r="A1033">
        <v>2461341633</v>
      </c>
      <c r="B1033">
        <v>22</v>
      </c>
      <c r="C1033" t="s">
        <v>365</v>
      </c>
    </row>
    <row r="1034" spans="1:3" hidden="1" x14ac:dyDescent="0.55000000000000004">
      <c r="A1034">
        <v>2461347994</v>
      </c>
      <c r="B1034">
        <v>22</v>
      </c>
      <c r="C1034" t="s">
        <v>366</v>
      </c>
    </row>
    <row r="1035" spans="1:3" hidden="1" x14ac:dyDescent="0.55000000000000004">
      <c r="A1035">
        <v>2461383154</v>
      </c>
      <c r="B1035">
        <v>19</v>
      </c>
      <c r="C1035" t="s">
        <v>367</v>
      </c>
    </row>
    <row r="1036" spans="1:3" hidden="1" x14ac:dyDescent="0.55000000000000004">
      <c r="A1036">
        <v>2485384303</v>
      </c>
      <c r="B1036">
        <v>34</v>
      </c>
      <c r="C1036" t="s">
        <v>43</v>
      </c>
    </row>
    <row r="1037" spans="1:3" x14ac:dyDescent="0.55000000000000004">
      <c r="A1037">
        <v>2485422187</v>
      </c>
      <c r="B1037">
        <v>8</v>
      </c>
      <c r="C1037" t="s">
        <v>43</v>
      </c>
    </row>
    <row r="1038" spans="1:3" hidden="1" x14ac:dyDescent="0.55000000000000004">
      <c r="A1038">
        <v>2485498922</v>
      </c>
      <c r="B1038">
        <v>28</v>
      </c>
      <c r="C1038" t="s">
        <v>43</v>
      </c>
    </row>
    <row r="1039" spans="1:3" x14ac:dyDescent="0.55000000000000004">
      <c r="A1039">
        <v>2485539878</v>
      </c>
      <c r="B1039">
        <v>11</v>
      </c>
      <c r="C1039" t="s">
        <v>43</v>
      </c>
    </row>
    <row r="1040" spans="1:3" hidden="1" x14ac:dyDescent="0.55000000000000004">
      <c r="A1040">
        <v>2485560880</v>
      </c>
      <c r="B1040">
        <v>31</v>
      </c>
      <c r="C1040" t="s">
        <v>43</v>
      </c>
    </row>
    <row r="1041" spans="1:3" x14ac:dyDescent="0.55000000000000004">
      <c r="A1041">
        <v>2485585538</v>
      </c>
      <c r="B1041">
        <v>2</v>
      </c>
      <c r="C1041" t="s">
        <v>43</v>
      </c>
    </row>
    <row r="1042" spans="1:3" x14ac:dyDescent="0.55000000000000004">
      <c r="A1042">
        <v>2485600074</v>
      </c>
      <c r="B1042">
        <v>6</v>
      </c>
      <c r="C1042" t="s">
        <v>43</v>
      </c>
    </row>
    <row r="1043" spans="1:3" hidden="1" x14ac:dyDescent="0.55000000000000004">
      <c r="A1043">
        <v>2485601341</v>
      </c>
      <c r="B1043">
        <v>30</v>
      </c>
      <c r="C1043" t="s">
        <v>43</v>
      </c>
    </row>
    <row r="1044" spans="1:3" x14ac:dyDescent="0.55000000000000004">
      <c r="A1044">
        <v>2485697761</v>
      </c>
      <c r="B1044">
        <v>4</v>
      </c>
      <c r="C1044" t="s">
        <v>43</v>
      </c>
    </row>
    <row r="1045" spans="1:3" hidden="1" x14ac:dyDescent="0.55000000000000004">
      <c r="A1045">
        <v>2485712558</v>
      </c>
      <c r="B1045">
        <v>33</v>
      </c>
      <c r="C1045" t="s">
        <v>43</v>
      </c>
    </row>
    <row r="1046" spans="1:3" x14ac:dyDescent="0.55000000000000004">
      <c r="A1046">
        <v>2485731614</v>
      </c>
      <c r="B1046">
        <v>1</v>
      </c>
      <c r="C1046" t="s">
        <v>43</v>
      </c>
    </row>
    <row r="1047" spans="1:3" hidden="1" x14ac:dyDescent="0.55000000000000004">
      <c r="A1047">
        <v>2485742865</v>
      </c>
      <c r="B1047">
        <v>27</v>
      </c>
      <c r="C1047" t="s">
        <v>43</v>
      </c>
    </row>
    <row r="1048" spans="1:3" x14ac:dyDescent="0.55000000000000004">
      <c r="A1048">
        <v>2485751188</v>
      </c>
      <c r="B1048">
        <v>7</v>
      </c>
      <c r="C1048" t="s">
        <v>43</v>
      </c>
    </row>
    <row r="1049" spans="1:3" x14ac:dyDescent="0.55000000000000004">
      <c r="A1049">
        <v>2485799500</v>
      </c>
      <c r="B1049">
        <v>14</v>
      </c>
      <c r="C1049" t="s">
        <v>43</v>
      </c>
    </row>
    <row r="1050" spans="1:3" x14ac:dyDescent="0.55000000000000004">
      <c r="A1050">
        <v>2485812012</v>
      </c>
      <c r="B1050">
        <v>15</v>
      </c>
      <c r="C1050" t="s">
        <v>43</v>
      </c>
    </row>
    <row r="1051" spans="1:3" hidden="1" x14ac:dyDescent="0.55000000000000004">
      <c r="A1051">
        <v>2485824723</v>
      </c>
      <c r="B1051">
        <v>25</v>
      </c>
      <c r="C1051" t="s">
        <v>43</v>
      </c>
    </row>
    <row r="1052" spans="1:3" x14ac:dyDescent="0.55000000000000004">
      <c r="A1052">
        <v>2485830172</v>
      </c>
      <c r="B1052">
        <v>16</v>
      </c>
      <c r="C1052" t="s">
        <v>43</v>
      </c>
    </row>
    <row r="1053" spans="1:3" x14ac:dyDescent="0.55000000000000004">
      <c r="A1053">
        <v>2485905898</v>
      </c>
      <c r="B1053">
        <v>10</v>
      </c>
      <c r="C1053" t="s">
        <v>43</v>
      </c>
    </row>
    <row r="1054" spans="1:3" x14ac:dyDescent="0.55000000000000004">
      <c r="A1054">
        <v>2485943753</v>
      </c>
      <c r="B1054">
        <v>12</v>
      </c>
      <c r="C1054" t="s">
        <v>43</v>
      </c>
    </row>
    <row r="1055" spans="1:3" hidden="1" x14ac:dyDescent="0.55000000000000004">
      <c r="A1055">
        <v>2485994197</v>
      </c>
      <c r="B1055">
        <v>29</v>
      </c>
      <c r="C1055" t="s">
        <v>43</v>
      </c>
    </row>
    <row r="1056" spans="1:3" hidden="1" x14ac:dyDescent="0.55000000000000004">
      <c r="A1056">
        <v>2486047692</v>
      </c>
      <c r="B1056">
        <v>26</v>
      </c>
      <c r="C1056" t="s">
        <v>43</v>
      </c>
    </row>
    <row r="1057" spans="1:3" x14ac:dyDescent="0.55000000000000004">
      <c r="A1057">
        <v>2486057880</v>
      </c>
      <c r="B1057">
        <v>9</v>
      </c>
      <c r="C1057" t="s">
        <v>43</v>
      </c>
    </row>
    <row r="1058" spans="1:3" x14ac:dyDescent="0.55000000000000004">
      <c r="A1058">
        <v>2486064529</v>
      </c>
      <c r="B1058">
        <v>5</v>
      </c>
      <c r="C1058" t="s">
        <v>43</v>
      </c>
    </row>
    <row r="1059" spans="1:3" x14ac:dyDescent="0.55000000000000004">
      <c r="A1059">
        <v>2486166279</v>
      </c>
      <c r="B1059">
        <v>17</v>
      </c>
      <c r="C1059" t="s">
        <v>43</v>
      </c>
    </row>
    <row r="1060" spans="1:3" x14ac:dyDescent="0.55000000000000004">
      <c r="A1060">
        <v>2486233290</v>
      </c>
      <c r="B1060">
        <v>13</v>
      </c>
      <c r="C1060" t="s">
        <v>43</v>
      </c>
    </row>
    <row r="1061" spans="1:3" x14ac:dyDescent="0.55000000000000004">
      <c r="A1061">
        <v>2486248758</v>
      </c>
      <c r="B1061">
        <v>3</v>
      </c>
      <c r="C1061" t="s">
        <v>43</v>
      </c>
    </row>
    <row r="1062" spans="1:3" hidden="1" x14ac:dyDescent="0.55000000000000004">
      <c r="A1062">
        <v>2486334941</v>
      </c>
      <c r="B1062">
        <v>32</v>
      </c>
      <c r="C1062" t="s">
        <v>43</v>
      </c>
    </row>
    <row r="1063" spans="1:3" hidden="1" x14ac:dyDescent="0.55000000000000004">
      <c r="A1063">
        <v>2700353079</v>
      </c>
      <c r="B1063">
        <v>34</v>
      </c>
      <c r="C1063" t="s">
        <v>0</v>
      </c>
    </row>
    <row r="1064" spans="1:3" hidden="1" x14ac:dyDescent="0.55000000000000004">
      <c r="A1064">
        <v>2700357605</v>
      </c>
      <c r="B1064">
        <v>24</v>
      </c>
      <c r="C1064" t="s">
        <v>1</v>
      </c>
    </row>
    <row r="1065" spans="1:3" hidden="1" x14ac:dyDescent="0.55000000000000004">
      <c r="A1065">
        <v>2700388323</v>
      </c>
      <c r="B1065">
        <v>34</v>
      </c>
      <c r="C1065" t="s">
        <v>368</v>
      </c>
    </row>
    <row r="1066" spans="1:3" x14ac:dyDescent="0.55000000000000004">
      <c r="A1066">
        <v>2700390962</v>
      </c>
      <c r="B1066">
        <v>8</v>
      </c>
      <c r="C1066" t="s">
        <v>0</v>
      </c>
    </row>
    <row r="1067" spans="1:3" x14ac:dyDescent="0.55000000000000004">
      <c r="A1067">
        <v>2700426223</v>
      </c>
      <c r="B1067">
        <v>8</v>
      </c>
      <c r="C1067" t="s">
        <v>369</v>
      </c>
    </row>
    <row r="1068" spans="1:3" hidden="1" x14ac:dyDescent="0.55000000000000004">
      <c r="A1068">
        <v>2700467698</v>
      </c>
      <c r="B1068">
        <v>28</v>
      </c>
      <c r="C1068" t="s">
        <v>0</v>
      </c>
    </row>
    <row r="1069" spans="1:3" hidden="1" x14ac:dyDescent="0.55000000000000004">
      <c r="A1069">
        <v>2700502925</v>
      </c>
      <c r="B1069">
        <v>28</v>
      </c>
      <c r="C1069" t="s">
        <v>370</v>
      </c>
    </row>
    <row r="1070" spans="1:3" x14ac:dyDescent="0.55000000000000004">
      <c r="A1070">
        <v>2700508653</v>
      </c>
      <c r="B1070">
        <v>11</v>
      </c>
      <c r="C1070" t="s">
        <v>0</v>
      </c>
    </row>
    <row r="1071" spans="1:3" hidden="1" x14ac:dyDescent="0.55000000000000004">
      <c r="A1071">
        <v>2700529656</v>
      </c>
      <c r="B1071">
        <v>31</v>
      </c>
      <c r="C1071" t="s">
        <v>0</v>
      </c>
    </row>
    <row r="1072" spans="1:3" x14ac:dyDescent="0.55000000000000004">
      <c r="A1072">
        <v>2700543926</v>
      </c>
      <c r="B1072">
        <v>11</v>
      </c>
      <c r="C1072" t="s">
        <v>371</v>
      </c>
    </row>
    <row r="1073" spans="1:3" x14ac:dyDescent="0.55000000000000004">
      <c r="A1073">
        <v>2700554313</v>
      </c>
      <c r="B1073">
        <v>2</v>
      </c>
      <c r="C1073" t="s">
        <v>0</v>
      </c>
    </row>
    <row r="1074" spans="1:3" hidden="1" x14ac:dyDescent="0.55000000000000004">
      <c r="A1074">
        <v>2700564898</v>
      </c>
      <c r="B1074">
        <v>31</v>
      </c>
      <c r="C1074" t="s">
        <v>372</v>
      </c>
    </row>
    <row r="1075" spans="1:3" x14ac:dyDescent="0.55000000000000004">
      <c r="A1075">
        <v>2700568849</v>
      </c>
      <c r="B1075">
        <v>6</v>
      </c>
      <c r="C1075" t="s">
        <v>0</v>
      </c>
    </row>
    <row r="1076" spans="1:3" hidden="1" x14ac:dyDescent="0.55000000000000004">
      <c r="A1076">
        <v>2700570117</v>
      </c>
      <c r="B1076">
        <v>30</v>
      </c>
      <c r="C1076" t="s">
        <v>0</v>
      </c>
    </row>
    <row r="1077" spans="1:3" x14ac:dyDescent="0.55000000000000004">
      <c r="A1077">
        <v>2700589498</v>
      </c>
      <c r="B1077">
        <v>2</v>
      </c>
      <c r="C1077" t="s">
        <v>373</v>
      </c>
    </row>
    <row r="1078" spans="1:3" x14ac:dyDescent="0.55000000000000004">
      <c r="A1078">
        <v>2700604108</v>
      </c>
      <c r="B1078">
        <v>6</v>
      </c>
      <c r="C1078" t="s">
        <v>374</v>
      </c>
    </row>
    <row r="1079" spans="1:3" hidden="1" x14ac:dyDescent="0.55000000000000004">
      <c r="A1079">
        <v>2700605377</v>
      </c>
      <c r="B1079">
        <v>30</v>
      </c>
      <c r="C1079" t="s">
        <v>375</v>
      </c>
    </row>
    <row r="1080" spans="1:3" hidden="1" x14ac:dyDescent="0.55000000000000004">
      <c r="A1080">
        <v>2700649083</v>
      </c>
      <c r="B1080">
        <v>18</v>
      </c>
      <c r="C1080" t="s">
        <v>1</v>
      </c>
    </row>
    <row r="1081" spans="1:3" x14ac:dyDescent="0.55000000000000004">
      <c r="A1081">
        <v>2700666551</v>
      </c>
      <c r="B1081">
        <v>4</v>
      </c>
      <c r="C1081" t="s">
        <v>0</v>
      </c>
    </row>
    <row r="1082" spans="1:3" hidden="1" x14ac:dyDescent="0.55000000000000004">
      <c r="A1082">
        <v>2700681334</v>
      </c>
      <c r="B1082">
        <v>33</v>
      </c>
      <c r="C1082" t="s">
        <v>0</v>
      </c>
    </row>
    <row r="1083" spans="1:3" x14ac:dyDescent="0.55000000000000004">
      <c r="A1083">
        <v>2700700389</v>
      </c>
      <c r="B1083">
        <v>1</v>
      </c>
      <c r="C1083" t="s">
        <v>0</v>
      </c>
    </row>
    <row r="1084" spans="1:3" x14ac:dyDescent="0.55000000000000004">
      <c r="A1084">
        <v>2700701791</v>
      </c>
      <c r="B1084">
        <v>4</v>
      </c>
      <c r="C1084" t="s">
        <v>376</v>
      </c>
    </row>
    <row r="1085" spans="1:3" hidden="1" x14ac:dyDescent="0.55000000000000004">
      <c r="A1085">
        <v>2700711641</v>
      </c>
      <c r="B1085">
        <v>27</v>
      </c>
      <c r="C1085" t="s">
        <v>0</v>
      </c>
    </row>
    <row r="1086" spans="1:3" hidden="1" x14ac:dyDescent="0.55000000000000004">
      <c r="A1086">
        <v>2700716467</v>
      </c>
      <c r="B1086">
        <v>33</v>
      </c>
      <c r="C1086" t="s">
        <v>377</v>
      </c>
    </row>
    <row r="1087" spans="1:3" x14ac:dyDescent="0.55000000000000004">
      <c r="A1087">
        <v>2700719963</v>
      </c>
      <c r="B1087">
        <v>7</v>
      </c>
      <c r="C1087" t="s">
        <v>0</v>
      </c>
    </row>
    <row r="1088" spans="1:3" x14ac:dyDescent="0.55000000000000004">
      <c r="A1088">
        <v>2700735630</v>
      </c>
      <c r="B1088">
        <v>1</v>
      </c>
      <c r="C1088" t="s">
        <v>378</v>
      </c>
    </row>
    <row r="1089" spans="1:3" hidden="1" x14ac:dyDescent="0.55000000000000004">
      <c r="A1089">
        <v>2700746799</v>
      </c>
      <c r="B1089">
        <v>27</v>
      </c>
      <c r="C1089" t="s">
        <v>379</v>
      </c>
    </row>
    <row r="1090" spans="1:3" x14ac:dyDescent="0.55000000000000004">
      <c r="A1090">
        <v>2700755222</v>
      </c>
      <c r="B1090">
        <v>7</v>
      </c>
      <c r="C1090" t="s">
        <v>380</v>
      </c>
    </row>
    <row r="1091" spans="1:3" x14ac:dyDescent="0.55000000000000004">
      <c r="A1091">
        <v>2700768290</v>
      </c>
      <c r="B1091">
        <v>14</v>
      </c>
      <c r="C1091" t="s">
        <v>0</v>
      </c>
    </row>
    <row r="1092" spans="1:3" x14ac:dyDescent="0.55000000000000004">
      <c r="A1092">
        <v>2700780742</v>
      </c>
      <c r="B1092">
        <v>15</v>
      </c>
      <c r="C1092" t="s">
        <v>0</v>
      </c>
    </row>
    <row r="1093" spans="1:3" hidden="1" x14ac:dyDescent="0.55000000000000004">
      <c r="A1093">
        <v>2700793499</v>
      </c>
      <c r="B1093">
        <v>25</v>
      </c>
      <c r="C1093" t="s">
        <v>0</v>
      </c>
    </row>
    <row r="1094" spans="1:3" hidden="1" x14ac:dyDescent="0.55000000000000004">
      <c r="A1094">
        <v>2700795058</v>
      </c>
      <c r="B1094">
        <v>20</v>
      </c>
      <c r="C1094" t="s">
        <v>1</v>
      </c>
    </row>
    <row r="1095" spans="1:3" x14ac:dyDescent="0.55000000000000004">
      <c r="A1095">
        <v>2700798948</v>
      </c>
      <c r="B1095">
        <v>16</v>
      </c>
      <c r="C1095" t="s">
        <v>0</v>
      </c>
    </row>
    <row r="1096" spans="1:3" x14ac:dyDescent="0.55000000000000004">
      <c r="A1096">
        <v>2700803036</v>
      </c>
      <c r="B1096">
        <v>14</v>
      </c>
      <c r="C1096" t="s">
        <v>381</v>
      </c>
    </row>
    <row r="1097" spans="1:3" x14ac:dyDescent="0.55000000000000004">
      <c r="A1097">
        <v>2700815908</v>
      </c>
      <c r="B1097">
        <v>15</v>
      </c>
      <c r="C1097" t="s">
        <v>382</v>
      </c>
    </row>
    <row r="1098" spans="1:3" hidden="1" x14ac:dyDescent="0.55000000000000004">
      <c r="A1098">
        <v>2700828772</v>
      </c>
      <c r="B1098">
        <v>25</v>
      </c>
      <c r="C1098" t="s">
        <v>383</v>
      </c>
    </row>
    <row r="1099" spans="1:3" x14ac:dyDescent="0.55000000000000004">
      <c r="A1099">
        <v>2700834207</v>
      </c>
      <c r="B1099">
        <v>16</v>
      </c>
      <c r="C1099" t="s">
        <v>384</v>
      </c>
    </row>
    <row r="1100" spans="1:3" x14ac:dyDescent="0.55000000000000004">
      <c r="A1100">
        <v>2700874673</v>
      </c>
      <c r="B1100">
        <v>10</v>
      </c>
      <c r="C1100" t="s">
        <v>0</v>
      </c>
    </row>
    <row r="1101" spans="1:3" x14ac:dyDescent="0.55000000000000004">
      <c r="A1101">
        <v>2700910017</v>
      </c>
      <c r="B1101">
        <v>10</v>
      </c>
      <c r="C1101" t="s">
        <v>385</v>
      </c>
    </row>
    <row r="1102" spans="1:3" x14ac:dyDescent="0.55000000000000004">
      <c r="A1102">
        <v>2700912528</v>
      </c>
      <c r="B1102">
        <v>12</v>
      </c>
      <c r="C1102" t="s">
        <v>0</v>
      </c>
    </row>
    <row r="1103" spans="1:3" x14ac:dyDescent="0.55000000000000004">
      <c r="A1103">
        <v>2700947788</v>
      </c>
      <c r="B1103">
        <v>12</v>
      </c>
      <c r="C1103" t="s">
        <v>386</v>
      </c>
    </row>
    <row r="1104" spans="1:3" hidden="1" x14ac:dyDescent="0.55000000000000004">
      <c r="A1104">
        <v>2700962973</v>
      </c>
      <c r="B1104">
        <v>29</v>
      </c>
      <c r="C1104" t="s">
        <v>0</v>
      </c>
    </row>
    <row r="1105" spans="1:3" hidden="1" x14ac:dyDescent="0.55000000000000004">
      <c r="A1105">
        <v>2700985635</v>
      </c>
      <c r="B1105">
        <v>22</v>
      </c>
      <c r="C1105" t="s">
        <v>1</v>
      </c>
    </row>
    <row r="1106" spans="1:3" hidden="1" x14ac:dyDescent="0.55000000000000004">
      <c r="A1106">
        <v>2700998222</v>
      </c>
      <c r="B1106">
        <v>29</v>
      </c>
      <c r="C1106" t="s">
        <v>387</v>
      </c>
    </row>
    <row r="1107" spans="1:3" hidden="1" x14ac:dyDescent="0.55000000000000004">
      <c r="A1107">
        <v>2701016468</v>
      </c>
      <c r="B1107">
        <v>26</v>
      </c>
      <c r="C1107" t="s">
        <v>0</v>
      </c>
    </row>
    <row r="1108" spans="1:3" x14ac:dyDescent="0.55000000000000004">
      <c r="A1108">
        <v>2701026670</v>
      </c>
      <c r="B1108">
        <v>9</v>
      </c>
      <c r="C1108" t="s">
        <v>0</v>
      </c>
    </row>
    <row r="1109" spans="1:3" x14ac:dyDescent="0.55000000000000004">
      <c r="A1109">
        <v>2701033304</v>
      </c>
      <c r="B1109">
        <v>5</v>
      </c>
      <c r="C1109" t="s">
        <v>0</v>
      </c>
    </row>
    <row r="1110" spans="1:3" hidden="1" x14ac:dyDescent="0.55000000000000004">
      <c r="A1110">
        <v>2701041636</v>
      </c>
      <c r="B1110">
        <v>19</v>
      </c>
      <c r="C1110" t="s">
        <v>1</v>
      </c>
    </row>
    <row r="1111" spans="1:3" hidden="1" x14ac:dyDescent="0.55000000000000004">
      <c r="A1111">
        <v>2701051740</v>
      </c>
      <c r="B1111">
        <v>26</v>
      </c>
      <c r="C1111" t="s">
        <v>388</v>
      </c>
    </row>
    <row r="1112" spans="1:3" x14ac:dyDescent="0.55000000000000004">
      <c r="A1112">
        <v>2701061434</v>
      </c>
      <c r="B1112">
        <v>9</v>
      </c>
      <c r="C1112" t="s">
        <v>389</v>
      </c>
    </row>
    <row r="1113" spans="1:3" x14ac:dyDescent="0.55000000000000004">
      <c r="A1113">
        <v>2701068489</v>
      </c>
      <c r="B1113">
        <v>5</v>
      </c>
      <c r="C1113" t="s">
        <v>390</v>
      </c>
    </row>
    <row r="1114" spans="1:3" x14ac:dyDescent="0.55000000000000004">
      <c r="A1114">
        <v>2701135055</v>
      </c>
      <c r="B1114">
        <v>17</v>
      </c>
      <c r="C1114" t="s">
        <v>0</v>
      </c>
    </row>
    <row r="1115" spans="1:3" x14ac:dyDescent="0.55000000000000004">
      <c r="A1115">
        <v>2701170330</v>
      </c>
      <c r="B1115">
        <v>17</v>
      </c>
      <c r="C1115" t="s">
        <v>391</v>
      </c>
    </row>
    <row r="1116" spans="1:3" x14ac:dyDescent="0.55000000000000004">
      <c r="A1116">
        <v>2701202065</v>
      </c>
      <c r="B1116">
        <v>13</v>
      </c>
      <c r="C1116" t="s">
        <v>0</v>
      </c>
    </row>
    <row r="1117" spans="1:3" x14ac:dyDescent="0.55000000000000004">
      <c r="A1117">
        <v>2701217533</v>
      </c>
      <c r="B1117">
        <v>3</v>
      </c>
      <c r="C1117" t="s">
        <v>0</v>
      </c>
    </row>
    <row r="1118" spans="1:3" hidden="1" x14ac:dyDescent="0.55000000000000004">
      <c r="A1118">
        <v>2701229248</v>
      </c>
      <c r="B1118">
        <v>21</v>
      </c>
      <c r="C1118" t="s">
        <v>1</v>
      </c>
    </row>
    <row r="1119" spans="1:3" x14ac:dyDescent="0.55000000000000004">
      <c r="A1119">
        <v>2701237586</v>
      </c>
      <c r="B1119">
        <v>13</v>
      </c>
      <c r="C1119" t="s">
        <v>392</v>
      </c>
    </row>
    <row r="1120" spans="1:3" x14ac:dyDescent="0.55000000000000004">
      <c r="A1120">
        <v>2701252711</v>
      </c>
      <c r="B1120">
        <v>3</v>
      </c>
      <c r="C1120" t="s">
        <v>393</v>
      </c>
    </row>
    <row r="1121" spans="1:3" hidden="1" x14ac:dyDescent="0.55000000000000004">
      <c r="A1121">
        <v>2701267804</v>
      </c>
      <c r="B1121">
        <v>23</v>
      </c>
      <c r="C1121" t="s">
        <v>1</v>
      </c>
    </row>
    <row r="1122" spans="1:3" hidden="1" x14ac:dyDescent="0.55000000000000004">
      <c r="A1122">
        <v>2701303717</v>
      </c>
      <c r="B1122">
        <v>32</v>
      </c>
      <c r="C1122" t="s">
        <v>0</v>
      </c>
    </row>
    <row r="1123" spans="1:3" hidden="1" x14ac:dyDescent="0.55000000000000004">
      <c r="A1123">
        <v>2701338994</v>
      </c>
      <c r="B1123">
        <v>32</v>
      </c>
      <c r="C1123" t="s">
        <v>394</v>
      </c>
    </row>
    <row r="1124" spans="1:3" hidden="1" x14ac:dyDescent="0.55000000000000004">
      <c r="A1124">
        <v>2760354230</v>
      </c>
      <c r="B1124">
        <v>34</v>
      </c>
      <c r="C1124" t="s">
        <v>395</v>
      </c>
    </row>
    <row r="1125" spans="1:3" x14ac:dyDescent="0.55000000000000004">
      <c r="A1125">
        <v>2760392159</v>
      </c>
      <c r="B1125">
        <v>8</v>
      </c>
      <c r="C1125" t="s">
        <v>395</v>
      </c>
    </row>
    <row r="1126" spans="1:3" hidden="1" x14ac:dyDescent="0.55000000000000004">
      <c r="A1126">
        <v>2760468849</v>
      </c>
      <c r="B1126">
        <v>28</v>
      </c>
      <c r="C1126" t="s">
        <v>395</v>
      </c>
    </row>
    <row r="1127" spans="1:3" x14ac:dyDescent="0.55000000000000004">
      <c r="A1127">
        <v>2760509804</v>
      </c>
      <c r="B1127">
        <v>11</v>
      </c>
      <c r="C1127" t="s">
        <v>395</v>
      </c>
    </row>
    <row r="1128" spans="1:3" hidden="1" x14ac:dyDescent="0.55000000000000004">
      <c r="A1128">
        <v>2760530807</v>
      </c>
      <c r="B1128">
        <v>31</v>
      </c>
      <c r="C1128" t="s">
        <v>395</v>
      </c>
    </row>
    <row r="1129" spans="1:3" x14ac:dyDescent="0.55000000000000004">
      <c r="A1129">
        <v>2760555464</v>
      </c>
      <c r="B1129">
        <v>2</v>
      </c>
      <c r="C1129" t="s">
        <v>395</v>
      </c>
    </row>
    <row r="1130" spans="1:3" x14ac:dyDescent="0.55000000000000004">
      <c r="A1130">
        <v>2760570000</v>
      </c>
      <c r="B1130">
        <v>6</v>
      </c>
      <c r="C1130" t="s">
        <v>395</v>
      </c>
    </row>
    <row r="1131" spans="1:3" hidden="1" x14ac:dyDescent="0.55000000000000004">
      <c r="A1131">
        <v>2760571268</v>
      </c>
      <c r="B1131">
        <v>30</v>
      </c>
      <c r="C1131" t="s">
        <v>395</v>
      </c>
    </row>
    <row r="1132" spans="1:3" hidden="1" x14ac:dyDescent="0.55000000000000004">
      <c r="A1132">
        <v>2760635801</v>
      </c>
      <c r="B1132">
        <v>24</v>
      </c>
      <c r="C1132" t="s">
        <v>396</v>
      </c>
    </row>
    <row r="1133" spans="1:3" x14ac:dyDescent="0.55000000000000004">
      <c r="A1133">
        <v>2760667702</v>
      </c>
      <c r="B1133">
        <v>4</v>
      </c>
      <c r="C1133" t="s">
        <v>395</v>
      </c>
    </row>
    <row r="1134" spans="1:3" hidden="1" x14ac:dyDescent="0.55000000000000004">
      <c r="A1134">
        <v>2760678055</v>
      </c>
      <c r="B1134">
        <v>21</v>
      </c>
      <c r="C1134" t="s">
        <v>397</v>
      </c>
    </row>
    <row r="1135" spans="1:3" hidden="1" x14ac:dyDescent="0.55000000000000004">
      <c r="A1135">
        <v>2760682485</v>
      </c>
      <c r="B1135">
        <v>33</v>
      </c>
      <c r="C1135" t="s">
        <v>395</v>
      </c>
    </row>
    <row r="1136" spans="1:3" x14ac:dyDescent="0.55000000000000004">
      <c r="A1136">
        <v>2760701540</v>
      </c>
      <c r="B1136">
        <v>1</v>
      </c>
      <c r="C1136" t="s">
        <v>395</v>
      </c>
    </row>
    <row r="1137" spans="1:3" hidden="1" x14ac:dyDescent="0.55000000000000004">
      <c r="A1137">
        <v>2760712837</v>
      </c>
      <c r="B1137">
        <v>27</v>
      </c>
      <c r="C1137" t="s">
        <v>395</v>
      </c>
    </row>
    <row r="1138" spans="1:3" hidden="1" x14ac:dyDescent="0.55000000000000004">
      <c r="A1138">
        <v>2760713149</v>
      </c>
      <c r="B1138">
        <v>21</v>
      </c>
      <c r="C1138" t="s">
        <v>398</v>
      </c>
    </row>
    <row r="1139" spans="1:3" hidden="1" x14ac:dyDescent="0.55000000000000004">
      <c r="A1139">
        <v>2760714401</v>
      </c>
      <c r="B1139">
        <v>23</v>
      </c>
      <c r="C1139" t="s">
        <v>399</v>
      </c>
    </row>
    <row r="1140" spans="1:3" x14ac:dyDescent="0.55000000000000004">
      <c r="A1140">
        <v>2760721114</v>
      </c>
      <c r="B1140">
        <v>7</v>
      </c>
      <c r="C1140" t="s">
        <v>395</v>
      </c>
    </row>
    <row r="1141" spans="1:3" hidden="1" x14ac:dyDescent="0.55000000000000004">
      <c r="A1141">
        <v>2760722525</v>
      </c>
      <c r="B1141">
        <v>23</v>
      </c>
      <c r="C1141" t="s">
        <v>400</v>
      </c>
    </row>
    <row r="1142" spans="1:3" hidden="1" x14ac:dyDescent="0.55000000000000004">
      <c r="A1142">
        <v>2760750219</v>
      </c>
      <c r="B1142">
        <v>24</v>
      </c>
      <c r="C1142" t="s">
        <v>401</v>
      </c>
    </row>
    <row r="1143" spans="1:3" hidden="1" x14ac:dyDescent="0.55000000000000004">
      <c r="A1143">
        <v>2760755897</v>
      </c>
      <c r="B1143">
        <v>21</v>
      </c>
      <c r="C1143" t="s">
        <v>402</v>
      </c>
    </row>
    <row r="1144" spans="1:3" x14ac:dyDescent="0.55000000000000004">
      <c r="A1144">
        <v>2760769441</v>
      </c>
      <c r="B1144">
        <v>14</v>
      </c>
      <c r="C1144" t="s">
        <v>395</v>
      </c>
    </row>
    <row r="1145" spans="1:3" x14ac:dyDescent="0.55000000000000004">
      <c r="A1145">
        <v>2760781893</v>
      </c>
      <c r="B1145">
        <v>15</v>
      </c>
      <c r="C1145" t="s">
        <v>395</v>
      </c>
    </row>
    <row r="1146" spans="1:3" hidden="1" x14ac:dyDescent="0.55000000000000004">
      <c r="A1146">
        <v>2760794650</v>
      </c>
      <c r="B1146">
        <v>25</v>
      </c>
      <c r="C1146" t="s">
        <v>395</v>
      </c>
    </row>
    <row r="1147" spans="1:3" hidden="1" x14ac:dyDescent="0.55000000000000004">
      <c r="A1147">
        <v>2760797403</v>
      </c>
      <c r="B1147">
        <v>21</v>
      </c>
      <c r="C1147" t="s">
        <v>403</v>
      </c>
    </row>
    <row r="1148" spans="1:3" x14ac:dyDescent="0.55000000000000004">
      <c r="A1148">
        <v>2760800099</v>
      </c>
      <c r="B1148">
        <v>16</v>
      </c>
      <c r="C1148" t="s">
        <v>395</v>
      </c>
    </row>
    <row r="1149" spans="1:3" hidden="1" x14ac:dyDescent="0.55000000000000004">
      <c r="A1149">
        <v>2760811905</v>
      </c>
      <c r="B1149">
        <v>20</v>
      </c>
      <c r="C1149" t="s">
        <v>404</v>
      </c>
    </row>
    <row r="1150" spans="1:3" hidden="1" x14ac:dyDescent="0.55000000000000004">
      <c r="A1150">
        <v>2760846017</v>
      </c>
      <c r="B1150">
        <v>22</v>
      </c>
      <c r="C1150" t="s">
        <v>405</v>
      </c>
    </row>
    <row r="1151" spans="1:3" hidden="1" x14ac:dyDescent="0.55000000000000004">
      <c r="A1151">
        <v>2760866435</v>
      </c>
      <c r="B1151">
        <v>24</v>
      </c>
      <c r="C1151" t="s">
        <v>406</v>
      </c>
    </row>
    <row r="1152" spans="1:3" x14ac:dyDescent="0.55000000000000004">
      <c r="A1152">
        <v>2760875824</v>
      </c>
      <c r="B1152">
        <v>10</v>
      </c>
      <c r="C1152" t="s">
        <v>395</v>
      </c>
    </row>
    <row r="1153" spans="1:3" hidden="1" x14ac:dyDescent="0.55000000000000004">
      <c r="A1153">
        <v>2760896352</v>
      </c>
      <c r="B1153">
        <v>22</v>
      </c>
      <c r="C1153" t="s">
        <v>407</v>
      </c>
    </row>
    <row r="1154" spans="1:3" x14ac:dyDescent="0.55000000000000004">
      <c r="A1154">
        <v>2760913679</v>
      </c>
      <c r="B1154">
        <v>12</v>
      </c>
      <c r="C1154" t="s">
        <v>395</v>
      </c>
    </row>
    <row r="1155" spans="1:3" hidden="1" x14ac:dyDescent="0.55000000000000004">
      <c r="A1155">
        <v>2760964124</v>
      </c>
      <c r="B1155">
        <v>29</v>
      </c>
      <c r="C1155" t="s">
        <v>395</v>
      </c>
    </row>
    <row r="1156" spans="1:3" hidden="1" x14ac:dyDescent="0.55000000000000004">
      <c r="A1156">
        <v>2761017619</v>
      </c>
      <c r="B1156">
        <v>26</v>
      </c>
      <c r="C1156" t="s">
        <v>395</v>
      </c>
    </row>
    <row r="1157" spans="1:3" x14ac:dyDescent="0.55000000000000004">
      <c r="A1157">
        <v>2761027821</v>
      </c>
      <c r="B1157">
        <v>9</v>
      </c>
      <c r="C1157" t="s">
        <v>395</v>
      </c>
    </row>
    <row r="1158" spans="1:3" x14ac:dyDescent="0.55000000000000004">
      <c r="A1158">
        <v>2761034455</v>
      </c>
      <c r="B1158">
        <v>5</v>
      </c>
      <c r="C1158" t="s">
        <v>395</v>
      </c>
    </row>
    <row r="1159" spans="1:3" hidden="1" x14ac:dyDescent="0.55000000000000004">
      <c r="A1159">
        <v>2761051272</v>
      </c>
      <c r="B1159">
        <v>20</v>
      </c>
      <c r="C1159" t="s">
        <v>408</v>
      </c>
    </row>
    <row r="1160" spans="1:3" hidden="1" x14ac:dyDescent="0.55000000000000004">
      <c r="A1160">
        <v>2761091348</v>
      </c>
      <c r="B1160">
        <v>22</v>
      </c>
      <c r="C1160" t="s">
        <v>409</v>
      </c>
    </row>
    <row r="1161" spans="1:3" hidden="1" x14ac:dyDescent="0.55000000000000004">
      <c r="A1161">
        <v>2761108363</v>
      </c>
      <c r="B1161">
        <v>21</v>
      </c>
      <c r="C1161" t="s">
        <v>410</v>
      </c>
    </row>
    <row r="1162" spans="1:3" hidden="1" x14ac:dyDescent="0.55000000000000004">
      <c r="A1162">
        <v>2761141555</v>
      </c>
      <c r="B1162">
        <v>21</v>
      </c>
      <c r="C1162" t="s">
        <v>411</v>
      </c>
    </row>
    <row r="1163" spans="1:3" x14ac:dyDescent="0.55000000000000004">
      <c r="A1163">
        <v>2761144070</v>
      </c>
      <c r="B1163">
        <v>17</v>
      </c>
      <c r="C1163" t="s">
        <v>395</v>
      </c>
    </row>
    <row r="1164" spans="1:3" hidden="1" x14ac:dyDescent="0.55000000000000004">
      <c r="A1164">
        <v>2761170921</v>
      </c>
      <c r="B1164">
        <v>21</v>
      </c>
      <c r="C1164" t="s">
        <v>412</v>
      </c>
    </row>
    <row r="1165" spans="1:3" hidden="1" x14ac:dyDescent="0.55000000000000004">
      <c r="A1165">
        <v>2761192445</v>
      </c>
      <c r="B1165">
        <v>21</v>
      </c>
      <c r="C1165" t="s">
        <v>413</v>
      </c>
    </row>
    <row r="1166" spans="1:3" x14ac:dyDescent="0.55000000000000004">
      <c r="A1166">
        <v>2761203216</v>
      </c>
      <c r="B1166">
        <v>13</v>
      </c>
      <c r="C1166" t="s">
        <v>395</v>
      </c>
    </row>
    <row r="1167" spans="1:3" x14ac:dyDescent="0.55000000000000004">
      <c r="A1167">
        <v>2761218730</v>
      </c>
      <c r="B1167">
        <v>3</v>
      </c>
      <c r="C1167" t="s">
        <v>395</v>
      </c>
    </row>
    <row r="1168" spans="1:3" hidden="1" x14ac:dyDescent="0.55000000000000004">
      <c r="A1168">
        <v>2761256023</v>
      </c>
      <c r="B1168">
        <v>21</v>
      </c>
      <c r="C1168" t="s">
        <v>414</v>
      </c>
    </row>
    <row r="1169" spans="1:3" hidden="1" x14ac:dyDescent="0.55000000000000004">
      <c r="A1169">
        <v>2761304868</v>
      </c>
      <c r="B1169">
        <v>32</v>
      </c>
      <c r="C1169" t="s">
        <v>395</v>
      </c>
    </row>
    <row r="1170" spans="1:3" hidden="1" x14ac:dyDescent="0.55000000000000004">
      <c r="A1170">
        <v>2761308099</v>
      </c>
      <c r="B1170">
        <v>21</v>
      </c>
      <c r="C1170" t="s">
        <v>415</v>
      </c>
    </row>
    <row r="1171" spans="1:3" hidden="1" x14ac:dyDescent="0.55000000000000004">
      <c r="A1171">
        <v>2761420981</v>
      </c>
      <c r="B1171">
        <v>19</v>
      </c>
      <c r="C1171" t="s">
        <v>416</v>
      </c>
    </row>
    <row r="1172" spans="1:3" hidden="1" x14ac:dyDescent="0.55000000000000004">
      <c r="A1172">
        <v>2761440837</v>
      </c>
      <c r="B1172">
        <v>21</v>
      </c>
      <c r="C1172" t="s">
        <v>417</v>
      </c>
    </row>
    <row r="1173" spans="1:3" hidden="1" x14ac:dyDescent="0.55000000000000004">
      <c r="A1173">
        <v>2761544368</v>
      </c>
      <c r="B1173">
        <v>21</v>
      </c>
      <c r="C1173" t="s">
        <v>418</v>
      </c>
    </row>
    <row r="1174" spans="1:3" hidden="1" x14ac:dyDescent="0.55000000000000004">
      <c r="A1174">
        <v>2761637852</v>
      </c>
      <c r="B1174">
        <v>22</v>
      </c>
      <c r="C1174" t="s">
        <v>419</v>
      </c>
    </row>
    <row r="1175" spans="1:3" hidden="1" x14ac:dyDescent="0.55000000000000004">
      <c r="A1175">
        <v>2762034503</v>
      </c>
      <c r="B1175">
        <v>21</v>
      </c>
      <c r="C1175" t="s">
        <v>420</v>
      </c>
    </row>
    <row r="1176" spans="1:3" hidden="1" x14ac:dyDescent="0.55000000000000004">
      <c r="A1176">
        <v>2763174560</v>
      </c>
      <c r="B1176">
        <v>21</v>
      </c>
      <c r="C1176" t="s">
        <v>421</v>
      </c>
    </row>
    <row r="1177" spans="1:3" hidden="1" x14ac:dyDescent="0.55000000000000004">
      <c r="A1177">
        <v>2785353821</v>
      </c>
      <c r="B1177">
        <v>34</v>
      </c>
      <c r="C1177" t="s">
        <v>43</v>
      </c>
    </row>
    <row r="1178" spans="1:3" x14ac:dyDescent="0.55000000000000004">
      <c r="A1178">
        <v>2785390956</v>
      </c>
      <c r="B1178">
        <v>8</v>
      </c>
      <c r="C1178" t="s">
        <v>43</v>
      </c>
    </row>
    <row r="1179" spans="1:3" hidden="1" x14ac:dyDescent="0.55000000000000004">
      <c r="A1179">
        <v>2785468307</v>
      </c>
      <c r="B1179">
        <v>28</v>
      </c>
      <c r="C1179" t="s">
        <v>43</v>
      </c>
    </row>
    <row r="1180" spans="1:3" x14ac:dyDescent="0.55000000000000004">
      <c r="A1180">
        <v>2785508647</v>
      </c>
      <c r="B1180">
        <v>11</v>
      </c>
      <c r="C1180" t="s">
        <v>43</v>
      </c>
    </row>
    <row r="1181" spans="1:3" hidden="1" x14ac:dyDescent="0.55000000000000004">
      <c r="A1181">
        <v>2785530250</v>
      </c>
      <c r="B1181">
        <v>31</v>
      </c>
      <c r="C1181" t="s">
        <v>43</v>
      </c>
    </row>
    <row r="1182" spans="1:3" x14ac:dyDescent="0.55000000000000004">
      <c r="A1182">
        <v>2785554307</v>
      </c>
      <c r="B1182">
        <v>2</v>
      </c>
      <c r="C1182" t="s">
        <v>43</v>
      </c>
    </row>
    <row r="1183" spans="1:3" x14ac:dyDescent="0.55000000000000004">
      <c r="A1183">
        <v>2785568843</v>
      </c>
      <c r="B1183">
        <v>6</v>
      </c>
      <c r="C1183" t="s">
        <v>43</v>
      </c>
    </row>
    <row r="1184" spans="1:3" hidden="1" x14ac:dyDescent="0.55000000000000004">
      <c r="A1184">
        <v>2785571007</v>
      </c>
      <c r="B1184">
        <v>30</v>
      </c>
      <c r="C1184" t="s">
        <v>43</v>
      </c>
    </row>
    <row r="1185" spans="1:3" x14ac:dyDescent="0.55000000000000004">
      <c r="A1185">
        <v>2785666545</v>
      </c>
      <c r="B1185">
        <v>4</v>
      </c>
      <c r="C1185" t="s">
        <v>43</v>
      </c>
    </row>
    <row r="1186" spans="1:3" hidden="1" x14ac:dyDescent="0.55000000000000004">
      <c r="A1186">
        <v>2785682669</v>
      </c>
      <c r="B1186">
        <v>33</v>
      </c>
      <c r="C1186" t="s">
        <v>43</v>
      </c>
    </row>
    <row r="1187" spans="1:3" x14ac:dyDescent="0.55000000000000004">
      <c r="A1187">
        <v>2785700383</v>
      </c>
      <c r="B1187">
        <v>1</v>
      </c>
      <c r="C1187" t="s">
        <v>43</v>
      </c>
    </row>
    <row r="1188" spans="1:3" hidden="1" x14ac:dyDescent="0.55000000000000004">
      <c r="A1188">
        <v>2785714184</v>
      </c>
      <c r="B1188">
        <v>27</v>
      </c>
      <c r="C1188" t="s">
        <v>43</v>
      </c>
    </row>
    <row r="1189" spans="1:3" x14ac:dyDescent="0.55000000000000004">
      <c r="A1189">
        <v>2785719957</v>
      </c>
      <c r="B1189">
        <v>7</v>
      </c>
      <c r="C1189" t="s">
        <v>43</v>
      </c>
    </row>
    <row r="1190" spans="1:3" x14ac:dyDescent="0.55000000000000004">
      <c r="A1190">
        <v>2785768284</v>
      </c>
      <c r="B1190">
        <v>14</v>
      </c>
      <c r="C1190" t="s">
        <v>43</v>
      </c>
    </row>
    <row r="1191" spans="1:3" x14ac:dyDescent="0.55000000000000004">
      <c r="A1191">
        <v>2785780736</v>
      </c>
      <c r="B1191">
        <v>15</v>
      </c>
      <c r="C1191" t="s">
        <v>43</v>
      </c>
    </row>
    <row r="1192" spans="1:3" hidden="1" x14ac:dyDescent="0.55000000000000004">
      <c r="A1192">
        <v>2785795550</v>
      </c>
      <c r="B1192">
        <v>25</v>
      </c>
      <c r="C1192" t="s">
        <v>43</v>
      </c>
    </row>
    <row r="1193" spans="1:3" x14ac:dyDescent="0.55000000000000004">
      <c r="A1193">
        <v>2785802305</v>
      </c>
      <c r="B1193">
        <v>16</v>
      </c>
      <c r="C1193" t="s">
        <v>43</v>
      </c>
    </row>
    <row r="1194" spans="1:3" x14ac:dyDescent="0.55000000000000004">
      <c r="A1194">
        <v>2785874667</v>
      </c>
      <c r="B1194">
        <v>10</v>
      </c>
      <c r="C1194" t="s">
        <v>43</v>
      </c>
    </row>
    <row r="1195" spans="1:3" x14ac:dyDescent="0.55000000000000004">
      <c r="A1195">
        <v>2785912522</v>
      </c>
      <c r="B1195">
        <v>12</v>
      </c>
      <c r="C1195" t="s">
        <v>43</v>
      </c>
    </row>
    <row r="1196" spans="1:3" hidden="1" x14ac:dyDescent="0.55000000000000004">
      <c r="A1196">
        <v>2785965039</v>
      </c>
      <c r="B1196">
        <v>29</v>
      </c>
      <c r="C1196" t="s">
        <v>43</v>
      </c>
    </row>
    <row r="1197" spans="1:3" hidden="1" x14ac:dyDescent="0.55000000000000004">
      <c r="A1197">
        <v>2786017240</v>
      </c>
      <c r="B1197">
        <v>26</v>
      </c>
      <c r="C1197" t="s">
        <v>43</v>
      </c>
    </row>
    <row r="1198" spans="1:3" x14ac:dyDescent="0.55000000000000004">
      <c r="A1198">
        <v>2786026664</v>
      </c>
      <c r="B1198">
        <v>9</v>
      </c>
      <c r="C1198" t="s">
        <v>43</v>
      </c>
    </row>
    <row r="1199" spans="1:3" x14ac:dyDescent="0.55000000000000004">
      <c r="A1199">
        <v>2786033298</v>
      </c>
      <c r="B1199">
        <v>5</v>
      </c>
      <c r="C1199" t="s">
        <v>43</v>
      </c>
    </row>
    <row r="1200" spans="1:3" x14ac:dyDescent="0.55000000000000004">
      <c r="A1200">
        <v>2786138615</v>
      </c>
      <c r="B1200">
        <v>17</v>
      </c>
      <c r="C1200" t="s">
        <v>43</v>
      </c>
    </row>
    <row r="1201" spans="1:3" x14ac:dyDescent="0.55000000000000004">
      <c r="A1201">
        <v>2786202059</v>
      </c>
      <c r="B1201">
        <v>13</v>
      </c>
      <c r="C1201" t="s">
        <v>43</v>
      </c>
    </row>
    <row r="1202" spans="1:3" x14ac:dyDescent="0.55000000000000004">
      <c r="A1202">
        <v>2786217527</v>
      </c>
      <c r="B1202">
        <v>3</v>
      </c>
      <c r="C1202" t="s">
        <v>43</v>
      </c>
    </row>
    <row r="1203" spans="1:3" hidden="1" x14ac:dyDescent="0.55000000000000004">
      <c r="A1203">
        <v>2786305647</v>
      </c>
      <c r="B1203">
        <v>32</v>
      </c>
      <c r="C1203" t="s">
        <v>43</v>
      </c>
    </row>
    <row r="1204" spans="1:3" hidden="1" x14ac:dyDescent="0.55000000000000004">
      <c r="A1204">
        <v>3000357605</v>
      </c>
      <c r="B1204">
        <v>24</v>
      </c>
      <c r="C1204" t="s">
        <v>1</v>
      </c>
    </row>
    <row r="1205" spans="1:3" hidden="1" x14ac:dyDescent="0.55000000000000004">
      <c r="A1205">
        <v>3000386954</v>
      </c>
      <c r="B1205">
        <v>34</v>
      </c>
      <c r="C1205" t="s">
        <v>422</v>
      </c>
    </row>
    <row r="1206" spans="1:3" hidden="1" x14ac:dyDescent="0.55000000000000004">
      <c r="A1206">
        <v>3000387772</v>
      </c>
      <c r="B1206">
        <v>34</v>
      </c>
      <c r="C1206" t="s">
        <v>0</v>
      </c>
    </row>
    <row r="1207" spans="1:3" x14ac:dyDescent="0.55000000000000004">
      <c r="A1207">
        <v>3000424776</v>
      </c>
      <c r="B1207">
        <v>8</v>
      </c>
      <c r="C1207" t="s">
        <v>423</v>
      </c>
    </row>
    <row r="1208" spans="1:3" x14ac:dyDescent="0.55000000000000004">
      <c r="A1208">
        <v>3000425595</v>
      </c>
      <c r="B1208">
        <v>8</v>
      </c>
      <c r="C1208" t="s">
        <v>0</v>
      </c>
    </row>
    <row r="1209" spans="1:3" hidden="1" x14ac:dyDescent="0.55000000000000004">
      <c r="A1209">
        <v>3000501591</v>
      </c>
      <c r="B1209">
        <v>28</v>
      </c>
      <c r="C1209" t="s">
        <v>424</v>
      </c>
    </row>
    <row r="1210" spans="1:3" hidden="1" x14ac:dyDescent="0.55000000000000004">
      <c r="A1210">
        <v>3000502409</v>
      </c>
      <c r="B1210">
        <v>28</v>
      </c>
      <c r="C1210" t="s">
        <v>0</v>
      </c>
    </row>
    <row r="1211" spans="1:3" x14ac:dyDescent="0.55000000000000004">
      <c r="A1211">
        <v>3000542463</v>
      </c>
      <c r="B1211">
        <v>11</v>
      </c>
      <c r="C1211" t="s">
        <v>425</v>
      </c>
    </row>
    <row r="1212" spans="1:3" x14ac:dyDescent="0.55000000000000004">
      <c r="A1212">
        <v>3000543282</v>
      </c>
      <c r="B1212">
        <v>11</v>
      </c>
      <c r="C1212" t="s">
        <v>0</v>
      </c>
    </row>
    <row r="1213" spans="1:3" hidden="1" x14ac:dyDescent="0.55000000000000004">
      <c r="A1213">
        <v>3000563520</v>
      </c>
      <c r="B1213">
        <v>31</v>
      </c>
      <c r="C1213" t="s">
        <v>426</v>
      </c>
    </row>
    <row r="1214" spans="1:3" hidden="1" x14ac:dyDescent="0.55000000000000004">
      <c r="A1214">
        <v>3000564339</v>
      </c>
      <c r="B1214">
        <v>31</v>
      </c>
      <c r="C1214" t="s">
        <v>0</v>
      </c>
    </row>
    <row r="1215" spans="1:3" x14ac:dyDescent="0.55000000000000004">
      <c r="A1215">
        <v>3000588113</v>
      </c>
      <c r="B1215">
        <v>2</v>
      </c>
      <c r="C1215" t="s">
        <v>427</v>
      </c>
    </row>
    <row r="1216" spans="1:3" x14ac:dyDescent="0.55000000000000004">
      <c r="A1216">
        <v>3000588931</v>
      </c>
      <c r="B1216">
        <v>2</v>
      </c>
      <c r="C1216" t="s">
        <v>0</v>
      </c>
    </row>
    <row r="1217" spans="1:3" x14ac:dyDescent="0.55000000000000004">
      <c r="A1217">
        <v>3000602755</v>
      </c>
      <c r="B1217">
        <v>6</v>
      </c>
      <c r="C1217" t="s">
        <v>428</v>
      </c>
    </row>
    <row r="1218" spans="1:3" x14ac:dyDescent="0.55000000000000004">
      <c r="A1218">
        <v>3000603573</v>
      </c>
      <c r="B1218">
        <v>6</v>
      </c>
      <c r="C1218" t="s">
        <v>0</v>
      </c>
    </row>
    <row r="1219" spans="1:3" hidden="1" x14ac:dyDescent="0.55000000000000004">
      <c r="A1219">
        <v>3000603983</v>
      </c>
      <c r="B1219">
        <v>30</v>
      </c>
      <c r="C1219" t="s">
        <v>429</v>
      </c>
    </row>
    <row r="1220" spans="1:3" hidden="1" x14ac:dyDescent="0.55000000000000004">
      <c r="A1220">
        <v>3000604801</v>
      </c>
      <c r="B1220">
        <v>30</v>
      </c>
      <c r="C1220" t="s">
        <v>0</v>
      </c>
    </row>
    <row r="1221" spans="1:3" hidden="1" x14ac:dyDescent="0.55000000000000004">
      <c r="A1221">
        <v>3000649083</v>
      </c>
      <c r="B1221">
        <v>18</v>
      </c>
      <c r="C1221" t="s">
        <v>1</v>
      </c>
    </row>
    <row r="1222" spans="1:3" x14ac:dyDescent="0.55000000000000004">
      <c r="A1222">
        <v>3000700847</v>
      </c>
      <c r="B1222">
        <v>4</v>
      </c>
      <c r="C1222" t="s">
        <v>430</v>
      </c>
    </row>
    <row r="1223" spans="1:3" x14ac:dyDescent="0.55000000000000004">
      <c r="A1223">
        <v>3000701666</v>
      </c>
      <c r="B1223">
        <v>4</v>
      </c>
      <c r="C1223" t="s">
        <v>0</v>
      </c>
    </row>
    <row r="1224" spans="1:3" hidden="1" x14ac:dyDescent="0.55000000000000004">
      <c r="A1224">
        <v>3000715127</v>
      </c>
      <c r="B1224">
        <v>33</v>
      </c>
      <c r="C1224" t="s">
        <v>431</v>
      </c>
    </row>
    <row r="1225" spans="1:3" hidden="1" x14ac:dyDescent="0.55000000000000004">
      <c r="A1225">
        <v>3000715945</v>
      </c>
      <c r="B1225">
        <v>33</v>
      </c>
      <c r="C1225" t="s">
        <v>0</v>
      </c>
    </row>
    <row r="1226" spans="1:3" x14ac:dyDescent="0.55000000000000004">
      <c r="A1226">
        <v>3000734294</v>
      </c>
      <c r="B1226">
        <v>1</v>
      </c>
      <c r="C1226" t="s">
        <v>432</v>
      </c>
    </row>
    <row r="1227" spans="1:3" x14ac:dyDescent="0.55000000000000004">
      <c r="A1227">
        <v>3000735112</v>
      </c>
      <c r="B1227">
        <v>1</v>
      </c>
      <c r="C1227" t="s">
        <v>0</v>
      </c>
    </row>
    <row r="1228" spans="1:3" hidden="1" x14ac:dyDescent="0.55000000000000004">
      <c r="A1228">
        <v>3000745461</v>
      </c>
      <c r="B1228">
        <v>27</v>
      </c>
      <c r="C1228" t="s">
        <v>433</v>
      </c>
    </row>
    <row r="1229" spans="1:3" hidden="1" x14ac:dyDescent="0.55000000000000004">
      <c r="A1229">
        <v>3000746282</v>
      </c>
      <c r="B1229">
        <v>27</v>
      </c>
      <c r="C1229" t="s">
        <v>0</v>
      </c>
    </row>
    <row r="1230" spans="1:3" x14ac:dyDescent="0.55000000000000004">
      <c r="A1230">
        <v>3000753853</v>
      </c>
      <c r="B1230">
        <v>7</v>
      </c>
      <c r="C1230" t="s">
        <v>434</v>
      </c>
    </row>
    <row r="1231" spans="1:3" x14ac:dyDescent="0.55000000000000004">
      <c r="A1231">
        <v>3000754671</v>
      </c>
      <c r="B1231">
        <v>7</v>
      </c>
      <c r="C1231" t="s">
        <v>0</v>
      </c>
    </row>
    <row r="1232" spans="1:3" hidden="1" x14ac:dyDescent="0.55000000000000004">
      <c r="A1232">
        <v>3000795058</v>
      </c>
      <c r="B1232">
        <v>20</v>
      </c>
      <c r="C1232" t="s">
        <v>1</v>
      </c>
    </row>
    <row r="1233" spans="1:3" x14ac:dyDescent="0.55000000000000004">
      <c r="A1233">
        <v>3000802233</v>
      </c>
      <c r="B1233">
        <v>14</v>
      </c>
      <c r="C1233" t="s">
        <v>435</v>
      </c>
    </row>
    <row r="1234" spans="1:3" x14ac:dyDescent="0.55000000000000004">
      <c r="A1234">
        <v>3000803053</v>
      </c>
      <c r="B1234">
        <v>14</v>
      </c>
      <c r="C1234" t="s">
        <v>0</v>
      </c>
    </row>
    <row r="1235" spans="1:3" x14ac:dyDescent="0.55000000000000004">
      <c r="A1235">
        <v>3000814640</v>
      </c>
      <c r="B1235">
        <v>15</v>
      </c>
      <c r="C1235" t="s">
        <v>436</v>
      </c>
    </row>
    <row r="1236" spans="1:3" x14ac:dyDescent="0.55000000000000004">
      <c r="A1236">
        <v>3000815459</v>
      </c>
      <c r="B1236">
        <v>15</v>
      </c>
      <c r="C1236" t="s">
        <v>0</v>
      </c>
    </row>
    <row r="1237" spans="1:3" hidden="1" x14ac:dyDescent="0.55000000000000004">
      <c r="A1237">
        <v>3000827273</v>
      </c>
      <c r="B1237">
        <v>25</v>
      </c>
      <c r="C1237" t="s">
        <v>437</v>
      </c>
    </row>
    <row r="1238" spans="1:3" hidden="1" x14ac:dyDescent="0.55000000000000004">
      <c r="A1238">
        <v>3000828091</v>
      </c>
      <c r="B1238">
        <v>25</v>
      </c>
      <c r="C1238" t="s">
        <v>0</v>
      </c>
    </row>
    <row r="1239" spans="1:3" x14ac:dyDescent="0.55000000000000004">
      <c r="A1239">
        <v>3000832850</v>
      </c>
      <c r="B1239">
        <v>16</v>
      </c>
      <c r="C1239" t="s">
        <v>438</v>
      </c>
    </row>
    <row r="1240" spans="1:3" x14ac:dyDescent="0.55000000000000004">
      <c r="A1240">
        <v>3000833668</v>
      </c>
      <c r="B1240">
        <v>16</v>
      </c>
      <c r="C1240" t="s">
        <v>0</v>
      </c>
    </row>
    <row r="1241" spans="1:3" x14ac:dyDescent="0.55000000000000004">
      <c r="A1241">
        <v>3000908703</v>
      </c>
      <c r="B1241">
        <v>10</v>
      </c>
      <c r="C1241" t="s">
        <v>439</v>
      </c>
    </row>
    <row r="1242" spans="1:3" x14ac:dyDescent="0.55000000000000004">
      <c r="A1242">
        <v>3000909521</v>
      </c>
      <c r="B1242">
        <v>10</v>
      </c>
      <c r="C1242" t="s">
        <v>0</v>
      </c>
    </row>
    <row r="1243" spans="1:3" x14ac:dyDescent="0.55000000000000004">
      <c r="A1243">
        <v>3000946421</v>
      </c>
      <c r="B1243">
        <v>12</v>
      </c>
      <c r="C1243" t="s">
        <v>440</v>
      </c>
    </row>
    <row r="1244" spans="1:3" x14ac:dyDescent="0.55000000000000004">
      <c r="A1244">
        <v>3000947240</v>
      </c>
      <c r="B1244">
        <v>12</v>
      </c>
      <c r="C1244" t="s">
        <v>0</v>
      </c>
    </row>
    <row r="1245" spans="1:3" hidden="1" x14ac:dyDescent="0.55000000000000004">
      <c r="A1245">
        <v>3000985635</v>
      </c>
      <c r="B1245">
        <v>22</v>
      </c>
      <c r="C1245" t="s">
        <v>1</v>
      </c>
    </row>
    <row r="1246" spans="1:3" hidden="1" x14ac:dyDescent="0.55000000000000004">
      <c r="A1246">
        <v>3000996883</v>
      </c>
      <c r="B1246">
        <v>29</v>
      </c>
      <c r="C1246" t="s">
        <v>441</v>
      </c>
    </row>
    <row r="1247" spans="1:3" hidden="1" x14ac:dyDescent="0.55000000000000004">
      <c r="A1247">
        <v>3000997702</v>
      </c>
      <c r="B1247">
        <v>29</v>
      </c>
      <c r="C1247" t="s">
        <v>0</v>
      </c>
    </row>
    <row r="1248" spans="1:3" hidden="1" x14ac:dyDescent="0.55000000000000004">
      <c r="A1248">
        <v>3001041636</v>
      </c>
      <c r="B1248">
        <v>19</v>
      </c>
      <c r="C1248" t="s">
        <v>1</v>
      </c>
    </row>
    <row r="1249" spans="1:3" hidden="1" x14ac:dyDescent="0.55000000000000004">
      <c r="A1249">
        <v>3001050356</v>
      </c>
      <c r="B1249">
        <v>26</v>
      </c>
      <c r="C1249" t="s">
        <v>442</v>
      </c>
    </row>
    <row r="1250" spans="1:3" hidden="1" x14ac:dyDescent="0.55000000000000004">
      <c r="A1250">
        <v>3001051174</v>
      </c>
      <c r="B1250">
        <v>26</v>
      </c>
      <c r="C1250" t="s">
        <v>0</v>
      </c>
    </row>
    <row r="1251" spans="1:3" x14ac:dyDescent="0.55000000000000004">
      <c r="A1251">
        <v>3001060502</v>
      </c>
      <c r="B1251">
        <v>9</v>
      </c>
      <c r="C1251" t="s">
        <v>443</v>
      </c>
    </row>
    <row r="1252" spans="1:3" x14ac:dyDescent="0.55000000000000004">
      <c r="A1252">
        <v>3001061321</v>
      </c>
      <c r="B1252">
        <v>9</v>
      </c>
      <c r="C1252" t="s">
        <v>0</v>
      </c>
    </row>
    <row r="1253" spans="1:3" x14ac:dyDescent="0.55000000000000004">
      <c r="A1253">
        <v>3001067101</v>
      </c>
      <c r="B1253">
        <v>5</v>
      </c>
      <c r="C1253" t="s">
        <v>444</v>
      </c>
    </row>
    <row r="1254" spans="1:3" x14ac:dyDescent="0.55000000000000004">
      <c r="A1254">
        <v>3001067919</v>
      </c>
      <c r="B1254">
        <v>5</v>
      </c>
      <c r="C1254" t="s">
        <v>0</v>
      </c>
    </row>
    <row r="1255" spans="1:3" x14ac:dyDescent="0.55000000000000004">
      <c r="A1255">
        <v>3001168691</v>
      </c>
      <c r="B1255">
        <v>17</v>
      </c>
      <c r="C1255" t="s">
        <v>445</v>
      </c>
    </row>
    <row r="1256" spans="1:3" x14ac:dyDescent="0.55000000000000004">
      <c r="A1256">
        <v>3001169509</v>
      </c>
      <c r="B1256">
        <v>17</v>
      </c>
      <c r="C1256" t="s">
        <v>0</v>
      </c>
    </row>
    <row r="1257" spans="1:3" hidden="1" x14ac:dyDescent="0.55000000000000004">
      <c r="A1257">
        <v>3001229248</v>
      </c>
      <c r="B1257">
        <v>21</v>
      </c>
      <c r="C1257" t="s">
        <v>1</v>
      </c>
    </row>
    <row r="1258" spans="1:3" x14ac:dyDescent="0.55000000000000004">
      <c r="A1258">
        <v>3001236049</v>
      </c>
      <c r="B1258">
        <v>13</v>
      </c>
      <c r="C1258" t="s">
        <v>446</v>
      </c>
    </row>
    <row r="1259" spans="1:3" x14ac:dyDescent="0.55000000000000004">
      <c r="A1259">
        <v>3001236867</v>
      </c>
      <c r="B1259">
        <v>13</v>
      </c>
      <c r="C1259" t="s">
        <v>0</v>
      </c>
    </row>
    <row r="1260" spans="1:3" x14ac:dyDescent="0.55000000000000004">
      <c r="A1260">
        <v>3001251362</v>
      </c>
      <c r="B1260">
        <v>3</v>
      </c>
      <c r="C1260" t="s">
        <v>447</v>
      </c>
    </row>
    <row r="1261" spans="1:3" x14ac:dyDescent="0.55000000000000004">
      <c r="A1261">
        <v>3001252180</v>
      </c>
      <c r="B1261">
        <v>3</v>
      </c>
      <c r="C1261" t="s">
        <v>0</v>
      </c>
    </row>
    <row r="1262" spans="1:3" hidden="1" x14ac:dyDescent="0.55000000000000004">
      <c r="A1262">
        <v>3001267804</v>
      </c>
      <c r="B1262">
        <v>23</v>
      </c>
      <c r="C1262" t="s">
        <v>1</v>
      </c>
    </row>
    <row r="1263" spans="1:3" hidden="1" x14ac:dyDescent="0.55000000000000004">
      <c r="A1263">
        <v>3001337536</v>
      </c>
      <c r="B1263">
        <v>32</v>
      </c>
      <c r="C1263" t="s">
        <v>448</v>
      </c>
    </row>
    <row r="1264" spans="1:3" hidden="1" x14ac:dyDescent="0.55000000000000004">
      <c r="A1264">
        <v>3001338355</v>
      </c>
      <c r="B1264">
        <v>32</v>
      </c>
      <c r="C1264" t="s">
        <v>0</v>
      </c>
    </row>
    <row r="1265" spans="1:3" hidden="1" x14ac:dyDescent="0.55000000000000004">
      <c r="A1265">
        <v>3060385612</v>
      </c>
      <c r="B1265">
        <v>34</v>
      </c>
      <c r="C1265" t="s">
        <v>449</v>
      </c>
    </row>
    <row r="1266" spans="1:3" x14ac:dyDescent="0.55000000000000004">
      <c r="A1266">
        <v>3060423496</v>
      </c>
      <c r="B1266">
        <v>8</v>
      </c>
      <c r="C1266" t="s">
        <v>449</v>
      </c>
    </row>
    <row r="1267" spans="1:3" hidden="1" x14ac:dyDescent="0.55000000000000004">
      <c r="A1267">
        <v>3060500231</v>
      </c>
      <c r="B1267">
        <v>28</v>
      </c>
      <c r="C1267" t="s">
        <v>449</v>
      </c>
    </row>
    <row r="1268" spans="1:3" x14ac:dyDescent="0.55000000000000004">
      <c r="A1268">
        <v>3060541187</v>
      </c>
      <c r="B1268">
        <v>11</v>
      </c>
      <c r="C1268" t="s">
        <v>449</v>
      </c>
    </row>
    <row r="1269" spans="1:3" hidden="1" x14ac:dyDescent="0.55000000000000004">
      <c r="A1269">
        <v>3060562189</v>
      </c>
      <c r="B1269">
        <v>31</v>
      </c>
      <c r="C1269" t="s">
        <v>449</v>
      </c>
    </row>
    <row r="1270" spans="1:3" hidden="1" x14ac:dyDescent="0.55000000000000004">
      <c r="A1270">
        <v>3060577970</v>
      </c>
      <c r="B1270">
        <v>21</v>
      </c>
      <c r="C1270" t="s">
        <v>450</v>
      </c>
    </row>
    <row r="1271" spans="1:3" x14ac:dyDescent="0.55000000000000004">
      <c r="A1271">
        <v>3060586847</v>
      </c>
      <c r="B1271">
        <v>2</v>
      </c>
      <c r="C1271" t="s">
        <v>449</v>
      </c>
    </row>
    <row r="1272" spans="1:3" hidden="1" x14ac:dyDescent="0.55000000000000004">
      <c r="A1272">
        <v>3060596304</v>
      </c>
      <c r="B1272">
        <v>24</v>
      </c>
      <c r="C1272" t="s">
        <v>451</v>
      </c>
    </row>
    <row r="1273" spans="1:3" x14ac:dyDescent="0.55000000000000004">
      <c r="A1273">
        <v>3060601383</v>
      </c>
      <c r="B1273">
        <v>6</v>
      </c>
      <c r="C1273" t="s">
        <v>449</v>
      </c>
    </row>
    <row r="1274" spans="1:3" hidden="1" x14ac:dyDescent="0.55000000000000004">
      <c r="A1274">
        <v>3060616252</v>
      </c>
      <c r="B1274">
        <v>30</v>
      </c>
      <c r="C1274" t="s">
        <v>449</v>
      </c>
    </row>
    <row r="1275" spans="1:3" hidden="1" x14ac:dyDescent="0.55000000000000004">
      <c r="A1275">
        <v>3060684223</v>
      </c>
      <c r="B1275">
        <v>21</v>
      </c>
      <c r="C1275" t="s">
        <v>452</v>
      </c>
    </row>
    <row r="1276" spans="1:3" hidden="1" x14ac:dyDescent="0.55000000000000004">
      <c r="A1276">
        <v>3060685991</v>
      </c>
      <c r="B1276">
        <v>20</v>
      </c>
      <c r="C1276" t="s">
        <v>453</v>
      </c>
    </row>
    <row r="1277" spans="1:3" x14ac:dyDescent="0.55000000000000004">
      <c r="A1277">
        <v>3060699085</v>
      </c>
      <c r="B1277">
        <v>4</v>
      </c>
      <c r="C1277" t="s">
        <v>449</v>
      </c>
    </row>
    <row r="1278" spans="1:3" hidden="1" x14ac:dyDescent="0.55000000000000004">
      <c r="A1278">
        <v>3060713867</v>
      </c>
      <c r="B1278">
        <v>33</v>
      </c>
      <c r="C1278" t="s">
        <v>449</v>
      </c>
    </row>
    <row r="1279" spans="1:3" hidden="1" x14ac:dyDescent="0.55000000000000004">
      <c r="A1279">
        <v>3060723960</v>
      </c>
      <c r="B1279">
        <v>21</v>
      </c>
      <c r="C1279" t="s">
        <v>454</v>
      </c>
    </row>
    <row r="1280" spans="1:3" hidden="1" x14ac:dyDescent="0.55000000000000004">
      <c r="A1280">
        <v>3060732882</v>
      </c>
      <c r="B1280">
        <v>23</v>
      </c>
      <c r="C1280" t="s">
        <v>455</v>
      </c>
    </row>
    <row r="1281" spans="1:3" x14ac:dyDescent="0.55000000000000004">
      <c r="A1281">
        <v>3060732923</v>
      </c>
      <c r="B1281">
        <v>1</v>
      </c>
      <c r="C1281" t="s">
        <v>449</v>
      </c>
    </row>
    <row r="1282" spans="1:3" hidden="1" x14ac:dyDescent="0.55000000000000004">
      <c r="A1282">
        <v>3060744174</v>
      </c>
      <c r="B1282">
        <v>27</v>
      </c>
      <c r="C1282" t="s">
        <v>449</v>
      </c>
    </row>
    <row r="1283" spans="1:3" hidden="1" x14ac:dyDescent="0.55000000000000004">
      <c r="A1283">
        <v>3060745024</v>
      </c>
      <c r="B1283">
        <v>21</v>
      </c>
      <c r="C1283" t="s">
        <v>456</v>
      </c>
    </row>
    <row r="1284" spans="1:3" x14ac:dyDescent="0.55000000000000004">
      <c r="A1284">
        <v>3060752497</v>
      </c>
      <c r="B1284">
        <v>7</v>
      </c>
      <c r="C1284" t="s">
        <v>449</v>
      </c>
    </row>
    <row r="1285" spans="1:3" x14ac:dyDescent="0.55000000000000004">
      <c r="A1285">
        <v>3060800824</v>
      </c>
      <c r="B1285">
        <v>14</v>
      </c>
      <c r="C1285" t="s">
        <v>449</v>
      </c>
    </row>
    <row r="1286" spans="1:3" x14ac:dyDescent="0.55000000000000004">
      <c r="A1286">
        <v>3060813276</v>
      </c>
      <c r="B1286">
        <v>15</v>
      </c>
      <c r="C1286" t="s">
        <v>449</v>
      </c>
    </row>
    <row r="1287" spans="1:3" hidden="1" x14ac:dyDescent="0.55000000000000004">
      <c r="A1287">
        <v>3060826032</v>
      </c>
      <c r="B1287">
        <v>25</v>
      </c>
      <c r="C1287" t="s">
        <v>449</v>
      </c>
    </row>
    <row r="1288" spans="1:3" x14ac:dyDescent="0.55000000000000004">
      <c r="A1288">
        <v>3060831481</v>
      </c>
      <c r="B1288">
        <v>16</v>
      </c>
      <c r="C1288" t="s">
        <v>449</v>
      </c>
    </row>
    <row r="1289" spans="1:3" hidden="1" x14ac:dyDescent="0.55000000000000004">
      <c r="A1289">
        <v>3060835897</v>
      </c>
      <c r="B1289">
        <v>24</v>
      </c>
      <c r="C1289" t="s">
        <v>457</v>
      </c>
    </row>
    <row r="1290" spans="1:3" hidden="1" x14ac:dyDescent="0.55000000000000004">
      <c r="A1290">
        <v>3060843935</v>
      </c>
      <c r="B1290">
        <v>24</v>
      </c>
      <c r="C1290" t="s">
        <v>458</v>
      </c>
    </row>
    <row r="1291" spans="1:3" hidden="1" x14ac:dyDescent="0.55000000000000004">
      <c r="A1291">
        <v>3060845503</v>
      </c>
      <c r="B1291">
        <v>21</v>
      </c>
      <c r="C1291" t="s">
        <v>459</v>
      </c>
    </row>
    <row r="1292" spans="1:3" hidden="1" x14ac:dyDescent="0.55000000000000004">
      <c r="A1292">
        <v>3060849088</v>
      </c>
      <c r="B1292">
        <v>23</v>
      </c>
      <c r="C1292" t="s">
        <v>460</v>
      </c>
    </row>
    <row r="1293" spans="1:3" hidden="1" x14ac:dyDescent="0.55000000000000004">
      <c r="A1293">
        <v>3060875858</v>
      </c>
      <c r="B1293">
        <v>21</v>
      </c>
      <c r="C1293" t="s">
        <v>461</v>
      </c>
    </row>
    <row r="1294" spans="1:3" hidden="1" x14ac:dyDescent="0.55000000000000004">
      <c r="A1294">
        <v>3060891874</v>
      </c>
      <c r="B1294">
        <v>21</v>
      </c>
      <c r="C1294" t="s">
        <v>462</v>
      </c>
    </row>
    <row r="1295" spans="1:3" hidden="1" x14ac:dyDescent="0.55000000000000004">
      <c r="A1295">
        <v>3060903376</v>
      </c>
      <c r="B1295">
        <v>22</v>
      </c>
      <c r="C1295" t="s">
        <v>463</v>
      </c>
    </row>
    <row r="1296" spans="1:3" x14ac:dyDescent="0.55000000000000004">
      <c r="A1296">
        <v>3060907207</v>
      </c>
      <c r="B1296">
        <v>10</v>
      </c>
      <c r="C1296" t="s">
        <v>449</v>
      </c>
    </row>
    <row r="1297" spans="1:3" hidden="1" x14ac:dyDescent="0.55000000000000004">
      <c r="A1297">
        <v>3060944481</v>
      </c>
      <c r="B1297">
        <v>21</v>
      </c>
      <c r="C1297" t="s">
        <v>464</v>
      </c>
    </row>
    <row r="1298" spans="1:3" x14ac:dyDescent="0.55000000000000004">
      <c r="A1298">
        <v>3060945062</v>
      </c>
      <c r="B1298">
        <v>12</v>
      </c>
      <c r="C1298" t="s">
        <v>449</v>
      </c>
    </row>
    <row r="1299" spans="1:3" hidden="1" x14ac:dyDescent="0.55000000000000004">
      <c r="A1299">
        <v>3060995506</v>
      </c>
      <c r="B1299">
        <v>29</v>
      </c>
      <c r="C1299" t="s">
        <v>449</v>
      </c>
    </row>
    <row r="1300" spans="1:3" hidden="1" x14ac:dyDescent="0.55000000000000004">
      <c r="A1300">
        <v>3061030290</v>
      </c>
      <c r="B1300">
        <v>21</v>
      </c>
      <c r="C1300" t="s">
        <v>465</v>
      </c>
    </row>
    <row r="1301" spans="1:3" hidden="1" x14ac:dyDescent="0.55000000000000004">
      <c r="A1301">
        <v>3061049001</v>
      </c>
      <c r="B1301">
        <v>26</v>
      </c>
      <c r="C1301" t="s">
        <v>449</v>
      </c>
    </row>
    <row r="1302" spans="1:3" x14ac:dyDescent="0.55000000000000004">
      <c r="A1302">
        <v>3061059189</v>
      </c>
      <c r="B1302">
        <v>9</v>
      </c>
      <c r="C1302" t="s">
        <v>449</v>
      </c>
    </row>
    <row r="1303" spans="1:3" x14ac:dyDescent="0.55000000000000004">
      <c r="A1303">
        <v>3061065838</v>
      </c>
      <c r="B1303">
        <v>5</v>
      </c>
      <c r="C1303" t="s">
        <v>449</v>
      </c>
    </row>
    <row r="1304" spans="1:3" hidden="1" x14ac:dyDescent="0.55000000000000004">
      <c r="A1304">
        <v>3061101734</v>
      </c>
      <c r="B1304">
        <v>21</v>
      </c>
      <c r="C1304" t="s">
        <v>466</v>
      </c>
    </row>
    <row r="1305" spans="1:3" hidden="1" x14ac:dyDescent="0.55000000000000004">
      <c r="A1305">
        <v>3061115345</v>
      </c>
      <c r="B1305">
        <v>21</v>
      </c>
      <c r="C1305" t="s">
        <v>467</v>
      </c>
    </row>
    <row r="1306" spans="1:3" hidden="1" x14ac:dyDescent="0.55000000000000004">
      <c r="A1306">
        <v>3061150129</v>
      </c>
      <c r="B1306">
        <v>21</v>
      </c>
      <c r="C1306" t="s">
        <v>468</v>
      </c>
    </row>
    <row r="1307" spans="1:3" x14ac:dyDescent="0.55000000000000004">
      <c r="A1307">
        <v>3061167588</v>
      </c>
      <c r="B1307">
        <v>17</v>
      </c>
      <c r="C1307" t="s">
        <v>449</v>
      </c>
    </row>
    <row r="1308" spans="1:3" hidden="1" x14ac:dyDescent="0.55000000000000004">
      <c r="A1308">
        <v>3061175363</v>
      </c>
      <c r="B1308">
        <v>20</v>
      </c>
      <c r="C1308" t="s">
        <v>469</v>
      </c>
    </row>
    <row r="1309" spans="1:3" hidden="1" x14ac:dyDescent="0.55000000000000004">
      <c r="A1309">
        <v>3061205744</v>
      </c>
      <c r="B1309">
        <v>21</v>
      </c>
      <c r="C1309" t="s">
        <v>470</v>
      </c>
    </row>
    <row r="1310" spans="1:3" x14ac:dyDescent="0.55000000000000004">
      <c r="A1310">
        <v>3061234599</v>
      </c>
      <c r="B1310">
        <v>13</v>
      </c>
      <c r="C1310" t="s">
        <v>449</v>
      </c>
    </row>
    <row r="1311" spans="1:3" x14ac:dyDescent="0.55000000000000004">
      <c r="A1311">
        <v>3061250067</v>
      </c>
      <c r="B1311">
        <v>3</v>
      </c>
      <c r="C1311" t="s">
        <v>449</v>
      </c>
    </row>
    <row r="1312" spans="1:3" hidden="1" x14ac:dyDescent="0.55000000000000004">
      <c r="A1312">
        <v>3061286927</v>
      </c>
      <c r="B1312">
        <v>21</v>
      </c>
      <c r="C1312" t="s">
        <v>471</v>
      </c>
    </row>
    <row r="1313" spans="1:3" hidden="1" x14ac:dyDescent="0.55000000000000004">
      <c r="A1313">
        <v>3061322998</v>
      </c>
      <c r="B1313">
        <v>21</v>
      </c>
      <c r="C1313" t="s">
        <v>472</v>
      </c>
    </row>
    <row r="1314" spans="1:3" hidden="1" x14ac:dyDescent="0.55000000000000004">
      <c r="A1314">
        <v>3061336250</v>
      </c>
      <c r="B1314">
        <v>32</v>
      </c>
      <c r="C1314" t="s">
        <v>449</v>
      </c>
    </row>
    <row r="1315" spans="1:3" hidden="1" x14ac:dyDescent="0.55000000000000004">
      <c r="A1315">
        <v>3061373327</v>
      </c>
      <c r="B1315">
        <v>21</v>
      </c>
      <c r="C1315" t="s">
        <v>473</v>
      </c>
    </row>
    <row r="1316" spans="1:3" hidden="1" x14ac:dyDescent="0.55000000000000004">
      <c r="A1316">
        <v>3061468638</v>
      </c>
      <c r="B1316">
        <v>19</v>
      </c>
      <c r="C1316" t="s">
        <v>474</v>
      </c>
    </row>
    <row r="1317" spans="1:3" hidden="1" x14ac:dyDescent="0.55000000000000004">
      <c r="A1317">
        <v>3061509986</v>
      </c>
      <c r="B1317">
        <v>21</v>
      </c>
      <c r="C1317" t="s">
        <v>475</v>
      </c>
    </row>
    <row r="1318" spans="1:3" hidden="1" x14ac:dyDescent="0.55000000000000004">
      <c r="A1318">
        <v>3085384303</v>
      </c>
      <c r="B1318">
        <v>34</v>
      </c>
      <c r="C1318" t="s">
        <v>43</v>
      </c>
    </row>
    <row r="1319" spans="1:3" x14ac:dyDescent="0.55000000000000004">
      <c r="A1319">
        <v>3085422187</v>
      </c>
      <c r="B1319">
        <v>8</v>
      </c>
      <c r="C1319" t="s">
        <v>43</v>
      </c>
    </row>
    <row r="1320" spans="1:3" hidden="1" x14ac:dyDescent="0.55000000000000004">
      <c r="A1320">
        <v>3085498922</v>
      </c>
      <c r="B1320">
        <v>28</v>
      </c>
      <c r="C1320" t="s">
        <v>43</v>
      </c>
    </row>
    <row r="1321" spans="1:3" x14ac:dyDescent="0.55000000000000004">
      <c r="A1321">
        <v>3085539878</v>
      </c>
      <c r="B1321">
        <v>11</v>
      </c>
      <c r="C1321" t="s">
        <v>43</v>
      </c>
    </row>
    <row r="1322" spans="1:3" hidden="1" x14ac:dyDescent="0.55000000000000004">
      <c r="A1322">
        <v>3085560880</v>
      </c>
      <c r="B1322">
        <v>31</v>
      </c>
      <c r="C1322" t="s">
        <v>43</v>
      </c>
    </row>
    <row r="1323" spans="1:3" x14ac:dyDescent="0.55000000000000004">
      <c r="A1323">
        <v>3085585538</v>
      </c>
      <c r="B1323">
        <v>2</v>
      </c>
      <c r="C1323" t="s">
        <v>43</v>
      </c>
    </row>
    <row r="1324" spans="1:3" x14ac:dyDescent="0.55000000000000004">
      <c r="A1324">
        <v>3085600074</v>
      </c>
      <c r="B1324">
        <v>6</v>
      </c>
      <c r="C1324" t="s">
        <v>43</v>
      </c>
    </row>
    <row r="1325" spans="1:3" hidden="1" x14ac:dyDescent="0.55000000000000004">
      <c r="A1325">
        <v>3085601341</v>
      </c>
      <c r="B1325">
        <v>30</v>
      </c>
      <c r="C1325" t="s">
        <v>43</v>
      </c>
    </row>
    <row r="1326" spans="1:3" x14ac:dyDescent="0.55000000000000004">
      <c r="A1326">
        <v>3085697776</v>
      </c>
      <c r="B1326">
        <v>4</v>
      </c>
      <c r="C1326" t="s">
        <v>43</v>
      </c>
    </row>
    <row r="1327" spans="1:3" hidden="1" x14ac:dyDescent="0.55000000000000004">
      <c r="A1327">
        <v>3085712558</v>
      </c>
      <c r="B1327">
        <v>33</v>
      </c>
      <c r="C1327" t="s">
        <v>43</v>
      </c>
    </row>
    <row r="1328" spans="1:3" x14ac:dyDescent="0.55000000000000004">
      <c r="A1328">
        <v>3085731614</v>
      </c>
      <c r="B1328">
        <v>1</v>
      </c>
      <c r="C1328" t="s">
        <v>43</v>
      </c>
    </row>
    <row r="1329" spans="1:3" hidden="1" x14ac:dyDescent="0.55000000000000004">
      <c r="A1329">
        <v>3085742865</v>
      </c>
      <c r="B1329">
        <v>27</v>
      </c>
      <c r="C1329" t="s">
        <v>43</v>
      </c>
    </row>
    <row r="1330" spans="1:3" x14ac:dyDescent="0.55000000000000004">
      <c r="A1330">
        <v>3085751188</v>
      </c>
      <c r="B1330">
        <v>7</v>
      </c>
      <c r="C1330" t="s">
        <v>43</v>
      </c>
    </row>
    <row r="1331" spans="1:3" x14ac:dyDescent="0.55000000000000004">
      <c r="A1331">
        <v>3085799515</v>
      </c>
      <c r="B1331">
        <v>14</v>
      </c>
      <c r="C1331" t="s">
        <v>43</v>
      </c>
    </row>
    <row r="1332" spans="1:3" x14ac:dyDescent="0.55000000000000004">
      <c r="A1332">
        <v>3085811967</v>
      </c>
      <c r="B1332">
        <v>15</v>
      </c>
      <c r="C1332" t="s">
        <v>43</v>
      </c>
    </row>
    <row r="1333" spans="1:3" hidden="1" x14ac:dyDescent="0.55000000000000004">
      <c r="A1333">
        <v>3085824723</v>
      </c>
      <c r="B1333">
        <v>25</v>
      </c>
      <c r="C1333" t="s">
        <v>43</v>
      </c>
    </row>
    <row r="1334" spans="1:3" x14ac:dyDescent="0.55000000000000004">
      <c r="A1334">
        <v>3085830172</v>
      </c>
      <c r="B1334">
        <v>16</v>
      </c>
      <c r="C1334" t="s">
        <v>43</v>
      </c>
    </row>
    <row r="1335" spans="1:3" x14ac:dyDescent="0.55000000000000004">
      <c r="A1335">
        <v>3085905898</v>
      </c>
      <c r="B1335">
        <v>10</v>
      </c>
      <c r="C1335" t="s">
        <v>43</v>
      </c>
    </row>
    <row r="1336" spans="1:3" x14ac:dyDescent="0.55000000000000004">
      <c r="A1336">
        <v>3085943753</v>
      </c>
      <c r="B1336">
        <v>12</v>
      </c>
      <c r="C1336" t="s">
        <v>43</v>
      </c>
    </row>
    <row r="1337" spans="1:3" hidden="1" x14ac:dyDescent="0.55000000000000004">
      <c r="A1337">
        <v>3085994197</v>
      </c>
      <c r="B1337">
        <v>29</v>
      </c>
      <c r="C1337" t="s">
        <v>43</v>
      </c>
    </row>
    <row r="1338" spans="1:3" hidden="1" x14ac:dyDescent="0.55000000000000004">
      <c r="A1338">
        <v>3086047692</v>
      </c>
      <c r="B1338">
        <v>26</v>
      </c>
      <c r="C1338" t="s">
        <v>43</v>
      </c>
    </row>
    <row r="1339" spans="1:3" x14ac:dyDescent="0.55000000000000004">
      <c r="A1339">
        <v>3086057880</v>
      </c>
      <c r="B1339">
        <v>9</v>
      </c>
      <c r="C1339" t="s">
        <v>43</v>
      </c>
    </row>
    <row r="1340" spans="1:3" x14ac:dyDescent="0.55000000000000004">
      <c r="A1340">
        <v>3086064529</v>
      </c>
      <c r="B1340">
        <v>5</v>
      </c>
      <c r="C1340" t="s">
        <v>43</v>
      </c>
    </row>
    <row r="1341" spans="1:3" x14ac:dyDescent="0.55000000000000004">
      <c r="A1341">
        <v>3086166279</v>
      </c>
      <c r="B1341">
        <v>17</v>
      </c>
      <c r="C1341" t="s">
        <v>43</v>
      </c>
    </row>
    <row r="1342" spans="1:3" x14ac:dyDescent="0.55000000000000004">
      <c r="A1342">
        <v>3086233290</v>
      </c>
      <c r="B1342">
        <v>13</v>
      </c>
      <c r="C1342" t="s">
        <v>43</v>
      </c>
    </row>
    <row r="1343" spans="1:3" x14ac:dyDescent="0.55000000000000004">
      <c r="A1343">
        <v>3086248758</v>
      </c>
      <c r="B1343">
        <v>3</v>
      </c>
      <c r="C1343" t="s">
        <v>43</v>
      </c>
    </row>
    <row r="1344" spans="1:3" hidden="1" x14ac:dyDescent="0.55000000000000004">
      <c r="A1344">
        <v>3086334941</v>
      </c>
      <c r="B1344">
        <v>32</v>
      </c>
      <c r="C1344" t="s">
        <v>43</v>
      </c>
    </row>
    <row r="1345" spans="1:3" hidden="1" x14ac:dyDescent="0.55000000000000004">
      <c r="A1345">
        <v>3300353079</v>
      </c>
      <c r="B1345">
        <v>34</v>
      </c>
      <c r="C1345" t="s">
        <v>0</v>
      </c>
    </row>
    <row r="1346" spans="1:3" hidden="1" x14ac:dyDescent="0.55000000000000004">
      <c r="A1346">
        <v>3300357605</v>
      </c>
      <c r="B1346">
        <v>24</v>
      </c>
      <c r="C1346" t="s">
        <v>1</v>
      </c>
    </row>
    <row r="1347" spans="1:3" hidden="1" x14ac:dyDescent="0.55000000000000004">
      <c r="A1347">
        <v>3300388795</v>
      </c>
      <c r="B1347">
        <v>34</v>
      </c>
      <c r="C1347" t="s">
        <v>476</v>
      </c>
    </row>
    <row r="1348" spans="1:3" x14ac:dyDescent="0.55000000000000004">
      <c r="A1348">
        <v>3300390962</v>
      </c>
      <c r="B1348">
        <v>8</v>
      </c>
      <c r="C1348" t="s">
        <v>0</v>
      </c>
    </row>
    <row r="1349" spans="1:3" x14ac:dyDescent="0.55000000000000004">
      <c r="A1349">
        <v>3300426759</v>
      </c>
      <c r="B1349">
        <v>8</v>
      </c>
      <c r="C1349" t="s">
        <v>477</v>
      </c>
    </row>
    <row r="1350" spans="1:3" hidden="1" x14ac:dyDescent="0.55000000000000004">
      <c r="A1350">
        <v>3300467698</v>
      </c>
      <c r="B1350">
        <v>28</v>
      </c>
      <c r="C1350" t="s">
        <v>0</v>
      </c>
    </row>
    <row r="1351" spans="1:3" hidden="1" x14ac:dyDescent="0.55000000000000004">
      <c r="A1351">
        <v>3300503439</v>
      </c>
      <c r="B1351">
        <v>28</v>
      </c>
      <c r="C1351" t="s">
        <v>478</v>
      </c>
    </row>
    <row r="1352" spans="1:3" x14ac:dyDescent="0.55000000000000004">
      <c r="A1352">
        <v>3300508653</v>
      </c>
      <c r="B1352">
        <v>11</v>
      </c>
      <c r="C1352" t="s">
        <v>0</v>
      </c>
    </row>
    <row r="1353" spans="1:3" hidden="1" x14ac:dyDescent="0.55000000000000004">
      <c r="A1353">
        <v>3300529656</v>
      </c>
      <c r="B1353">
        <v>31</v>
      </c>
      <c r="C1353" t="s">
        <v>0</v>
      </c>
    </row>
    <row r="1354" spans="1:3" x14ac:dyDescent="0.55000000000000004">
      <c r="A1354">
        <v>3300544323</v>
      </c>
      <c r="B1354">
        <v>11</v>
      </c>
      <c r="C1354" t="s">
        <v>479</v>
      </c>
    </row>
    <row r="1355" spans="1:3" x14ac:dyDescent="0.55000000000000004">
      <c r="A1355">
        <v>3300554313</v>
      </c>
      <c r="B1355">
        <v>2</v>
      </c>
      <c r="C1355" t="s">
        <v>0</v>
      </c>
    </row>
    <row r="1356" spans="1:3" hidden="1" x14ac:dyDescent="0.55000000000000004">
      <c r="A1356">
        <v>3300565491</v>
      </c>
      <c r="B1356">
        <v>31</v>
      </c>
      <c r="C1356" t="s">
        <v>480</v>
      </c>
    </row>
    <row r="1357" spans="1:3" x14ac:dyDescent="0.55000000000000004">
      <c r="A1357">
        <v>3300568849</v>
      </c>
      <c r="B1357">
        <v>6</v>
      </c>
      <c r="C1357" t="s">
        <v>0</v>
      </c>
    </row>
    <row r="1358" spans="1:3" hidden="1" x14ac:dyDescent="0.55000000000000004">
      <c r="A1358">
        <v>3300570117</v>
      </c>
      <c r="B1358">
        <v>30</v>
      </c>
      <c r="C1358" t="s">
        <v>0</v>
      </c>
    </row>
    <row r="1359" spans="1:3" x14ac:dyDescent="0.55000000000000004">
      <c r="A1359">
        <v>3300589993</v>
      </c>
      <c r="B1359">
        <v>2</v>
      </c>
      <c r="C1359" t="s">
        <v>481</v>
      </c>
    </row>
    <row r="1360" spans="1:3" x14ac:dyDescent="0.55000000000000004">
      <c r="A1360">
        <v>3300604629</v>
      </c>
      <c r="B1360">
        <v>6</v>
      </c>
      <c r="C1360" t="s">
        <v>482</v>
      </c>
    </row>
    <row r="1361" spans="1:3" hidden="1" x14ac:dyDescent="0.55000000000000004">
      <c r="A1361">
        <v>3300605866</v>
      </c>
      <c r="B1361">
        <v>30</v>
      </c>
      <c r="C1361" t="s">
        <v>483</v>
      </c>
    </row>
    <row r="1362" spans="1:3" hidden="1" x14ac:dyDescent="0.55000000000000004">
      <c r="A1362">
        <v>3300649083</v>
      </c>
      <c r="B1362">
        <v>18</v>
      </c>
      <c r="C1362" t="s">
        <v>1</v>
      </c>
    </row>
    <row r="1363" spans="1:3" x14ac:dyDescent="0.55000000000000004">
      <c r="A1363">
        <v>3300666551</v>
      </c>
      <c r="B1363">
        <v>4</v>
      </c>
      <c r="C1363" t="s">
        <v>0</v>
      </c>
    </row>
    <row r="1364" spans="1:3" hidden="1" x14ac:dyDescent="0.55000000000000004">
      <c r="A1364">
        <v>3300681334</v>
      </c>
      <c r="B1364">
        <v>33</v>
      </c>
      <c r="C1364" t="s">
        <v>0</v>
      </c>
    </row>
    <row r="1365" spans="1:3" x14ac:dyDescent="0.55000000000000004">
      <c r="A1365">
        <v>3300700389</v>
      </c>
      <c r="B1365">
        <v>1</v>
      </c>
      <c r="C1365" t="s">
        <v>0</v>
      </c>
    </row>
    <row r="1366" spans="1:3" x14ac:dyDescent="0.55000000000000004">
      <c r="A1366">
        <v>3300702386</v>
      </c>
      <c r="B1366">
        <v>4</v>
      </c>
      <c r="C1366" t="s">
        <v>484</v>
      </c>
    </row>
    <row r="1367" spans="1:3" hidden="1" x14ac:dyDescent="0.55000000000000004">
      <c r="A1367">
        <v>3300711641</v>
      </c>
      <c r="B1367">
        <v>27</v>
      </c>
      <c r="C1367" t="s">
        <v>0</v>
      </c>
    </row>
    <row r="1368" spans="1:3" hidden="1" x14ac:dyDescent="0.55000000000000004">
      <c r="A1368">
        <v>3300717107</v>
      </c>
      <c r="B1368">
        <v>33</v>
      </c>
      <c r="C1368" t="s">
        <v>485</v>
      </c>
    </row>
    <row r="1369" spans="1:3" x14ac:dyDescent="0.55000000000000004">
      <c r="A1369">
        <v>3300719963</v>
      </c>
      <c r="B1369">
        <v>7</v>
      </c>
      <c r="C1369" t="s">
        <v>0</v>
      </c>
    </row>
    <row r="1370" spans="1:3" x14ac:dyDescent="0.55000000000000004">
      <c r="A1370">
        <v>3300736148</v>
      </c>
      <c r="B1370">
        <v>1</v>
      </c>
      <c r="C1370" t="s">
        <v>486</v>
      </c>
    </row>
    <row r="1371" spans="1:3" hidden="1" x14ac:dyDescent="0.55000000000000004">
      <c r="A1371">
        <v>3300747367</v>
      </c>
      <c r="B1371">
        <v>27</v>
      </c>
      <c r="C1371" t="s">
        <v>487</v>
      </c>
    </row>
    <row r="1372" spans="1:3" x14ac:dyDescent="0.55000000000000004">
      <c r="A1372">
        <v>3300755831</v>
      </c>
      <c r="B1372">
        <v>7</v>
      </c>
      <c r="C1372" t="s">
        <v>488</v>
      </c>
    </row>
    <row r="1373" spans="1:3" x14ac:dyDescent="0.55000000000000004">
      <c r="A1373">
        <v>3300768290</v>
      </c>
      <c r="B1373">
        <v>14</v>
      </c>
      <c r="C1373" t="s">
        <v>0</v>
      </c>
    </row>
    <row r="1374" spans="1:3" x14ac:dyDescent="0.55000000000000004">
      <c r="A1374">
        <v>3300780742</v>
      </c>
      <c r="B1374">
        <v>15</v>
      </c>
      <c r="C1374" t="s">
        <v>0</v>
      </c>
    </row>
    <row r="1375" spans="1:3" hidden="1" x14ac:dyDescent="0.55000000000000004">
      <c r="A1375">
        <v>3300793499</v>
      </c>
      <c r="B1375">
        <v>25</v>
      </c>
      <c r="C1375" t="s">
        <v>0</v>
      </c>
    </row>
    <row r="1376" spans="1:3" hidden="1" x14ac:dyDescent="0.55000000000000004">
      <c r="A1376">
        <v>3300795058</v>
      </c>
      <c r="B1376">
        <v>20</v>
      </c>
      <c r="C1376" t="s">
        <v>1</v>
      </c>
    </row>
    <row r="1377" spans="1:3" x14ac:dyDescent="0.55000000000000004">
      <c r="A1377">
        <v>3300798948</v>
      </c>
      <c r="B1377">
        <v>16</v>
      </c>
      <c r="C1377" t="s">
        <v>0</v>
      </c>
    </row>
    <row r="1378" spans="1:3" x14ac:dyDescent="0.55000000000000004">
      <c r="A1378">
        <v>3300804058</v>
      </c>
      <c r="B1378">
        <v>14</v>
      </c>
      <c r="C1378" t="s">
        <v>489</v>
      </c>
    </row>
    <row r="1379" spans="1:3" x14ac:dyDescent="0.55000000000000004">
      <c r="A1379">
        <v>3300816603</v>
      </c>
      <c r="B1379">
        <v>15</v>
      </c>
      <c r="C1379" t="s">
        <v>490</v>
      </c>
    </row>
    <row r="1380" spans="1:3" hidden="1" x14ac:dyDescent="0.55000000000000004">
      <c r="A1380">
        <v>3300829292</v>
      </c>
      <c r="B1380">
        <v>25</v>
      </c>
      <c r="C1380" t="s">
        <v>491</v>
      </c>
    </row>
    <row r="1381" spans="1:3" x14ac:dyDescent="0.55000000000000004">
      <c r="A1381">
        <v>3300834723</v>
      </c>
      <c r="B1381">
        <v>16</v>
      </c>
      <c r="C1381" t="s">
        <v>492</v>
      </c>
    </row>
    <row r="1382" spans="1:3" x14ac:dyDescent="0.55000000000000004">
      <c r="A1382">
        <v>3300874673</v>
      </c>
      <c r="B1382">
        <v>10</v>
      </c>
      <c r="C1382" t="s">
        <v>0</v>
      </c>
    </row>
    <row r="1383" spans="1:3" x14ac:dyDescent="0.55000000000000004">
      <c r="A1383">
        <v>3300910607</v>
      </c>
      <c r="B1383">
        <v>10</v>
      </c>
      <c r="C1383" t="s">
        <v>493</v>
      </c>
    </row>
    <row r="1384" spans="1:3" x14ac:dyDescent="0.55000000000000004">
      <c r="A1384">
        <v>3300912528</v>
      </c>
      <c r="B1384">
        <v>12</v>
      </c>
      <c r="C1384" t="s">
        <v>0</v>
      </c>
    </row>
    <row r="1385" spans="1:3" x14ac:dyDescent="0.55000000000000004">
      <c r="A1385">
        <v>3300948324</v>
      </c>
      <c r="B1385">
        <v>12</v>
      </c>
      <c r="C1385" t="s">
        <v>494</v>
      </c>
    </row>
    <row r="1386" spans="1:3" hidden="1" x14ac:dyDescent="0.55000000000000004">
      <c r="A1386">
        <v>3300962973</v>
      </c>
      <c r="B1386">
        <v>29</v>
      </c>
      <c r="C1386" t="s">
        <v>0</v>
      </c>
    </row>
    <row r="1387" spans="1:3" hidden="1" x14ac:dyDescent="0.55000000000000004">
      <c r="A1387">
        <v>3300985635</v>
      </c>
      <c r="B1387">
        <v>22</v>
      </c>
      <c r="C1387" t="s">
        <v>1</v>
      </c>
    </row>
    <row r="1388" spans="1:3" hidden="1" x14ac:dyDescent="0.55000000000000004">
      <c r="A1388">
        <v>3300998718</v>
      </c>
      <c r="B1388">
        <v>29</v>
      </c>
      <c r="C1388" t="s">
        <v>495</v>
      </c>
    </row>
    <row r="1389" spans="1:3" hidden="1" x14ac:dyDescent="0.55000000000000004">
      <c r="A1389">
        <v>3301016468</v>
      </c>
      <c r="B1389">
        <v>26</v>
      </c>
      <c r="C1389" t="s">
        <v>0</v>
      </c>
    </row>
    <row r="1390" spans="1:3" x14ac:dyDescent="0.55000000000000004">
      <c r="A1390">
        <v>3301026670</v>
      </c>
      <c r="B1390">
        <v>9</v>
      </c>
      <c r="C1390" t="s">
        <v>0</v>
      </c>
    </row>
    <row r="1391" spans="1:3" x14ac:dyDescent="0.55000000000000004">
      <c r="A1391">
        <v>3301033304</v>
      </c>
      <c r="B1391">
        <v>5</v>
      </c>
      <c r="C1391" t="s">
        <v>0</v>
      </c>
    </row>
    <row r="1392" spans="1:3" hidden="1" x14ac:dyDescent="0.55000000000000004">
      <c r="A1392">
        <v>3301041636</v>
      </c>
      <c r="B1392">
        <v>19</v>
      </c>
      <c r="C1392" t="s">
        <v>1</v>
      </c>
    </row>
    <row r="1393" spans="1:3" hidden="1" x14ac:dyDescent="0.55000000000000004">
      <c r="A1393">
        <v>3301052217</v>
      </c>
      <c r="B1393">
        <v>26</v>
      </c>
      <c r="C1393" t="s">
        <v>496</v>
      </c>
    </row>
    <row r="1394" spans="1:3" x14ac:dyDescent="0.55000000000000004">
      <c r="A1394">
        <v>3301061990</v>
      </c>
      <c r="B1394">
        <v>9</v>
      </c>
      <c r="C1394" t="s">
        <v>497</v>
      </c>
    </row>
    <row r="1395" spans="1:3" x14ac:dyDescent="0.55000000000000004">
      <c r="A1395">
        <v>3301069080</v>
      </c>
      <c r="B1395">
        <v>5</v>
      </c>
      <c r="C1395" t="s">
        <v>498</v>
      </c>
    </row>
    <row r="1396" spans="1:3" x14ac:dyDescent="0.55000000000000004">
      <c r="A1396">
        <v>3301135055</v>
      </c>
      <c r="B1396">
        <v>17</v>
      </c>
      <c r="C1396" t="s">
        <v>0</v>
      </c>
    </row>
    <row r="1397" spans="1:3" x14ac:dyDescent="0.55000000000000004">
      <c r="A1397">
        <v>3301170736</v>
      </c>
      <c r="B1397">
        <v>17</v>
      </c>
      <c r="C1397" t="s">
        <v>499</v>
      </c>
    </row>
    <row r="1398" spans="1:3" x14ac:dyDescent="0.55000000000000004">
      <c r="A1398">
        <v>3301202065</v>
      </c>
      <c r="B1398">
        <v>13</v>
      </c>
      <c r="C1398" t="s">
        <v>0</v>
      </c>
    </row>
    <row r="1399" spans="1:3" x14ac:dyDescent="0.55000000000000004">
      <c r="A1399">
        <v>3301217533</v>
      </c>
      <c r="B1399">
        <v>3</v>
      </c>
      <c r="C1399" t="s">
        <v>0</v>
      </c>
    </row>
    <row r="1400" spans="1:3" hidden="1" x14ac:dyDescent="0.55000000000000004">
      <c r="A1400">
        <v>3301229248</v>
      </c>
      <c r="B1400">
        <v>21</v>
      </c>
      <c r="C1400" t="s">
        <v>1</v>
      </c>
    </row>
    <row r="1401" spans="1:3" x14ac:dyDescent="0.55000000000000004">
      <c r="A1401">
        <v>3301238015</v>
      </c>
      <c r="B1401">
        <v>13</v>
      </c>
      <c r="C1401" t="s">
        <v>500</v>
      </c>
    </row>
    <row r="1402" spans="1:3" x14ac:dyDescent="0.55000000000000004">
      <c r="A1402">
        <v>3301253296</v>
      </c>
      <c r="B1402">
        <v>3</v>
      </c>
      <c r="C1402" t="s">
        <v>501</v>
      </c>
    </row>
    <row r="1403" spans="1:3" hidden="1" x14ac:dyDescent="0.55000000000000004">
      <c r="A1403">
        <v>3301267804</v>
      </c>
      <c r="B1403">
        <v>23</v>
      </c>
      <c r="C1403" t="s">
        <v>1</v>
      </c>
    </row>
    <row r="1404" spans="1:3" hidden="1" x14ac:dyDescent="0.55000000000000004">
      <c r="A1404">
        <v>3301303717</v>
      </c>
      <c r="B1404">
        <v>32</v>
      </c>
      <c r="C1404" t="s">
        <v>0</v>
      </c>
    </row>
    <row r="1405" spans="1:3" hidden="1" x14ac:dyDescent="0.55000000000000004">
      <c r="A1405">
        <v>3301339455</v>
      </c>
      <c r="B1405">
        <v>32</v>
      </c>
      <c r="C1405" t="s">
        <v>502</v>
      </c>
    </row>
    <row r="1406" spans="1:3" hidden="1" x14ac:dyDescent="0.55000000000000004">
      <c r="A1406">
        <v>3360354427</v>
      </c>
      <c r="B1406">
        <v>34</v>
      </c>
      <c r="C1406" t="s">
        <v>503</v>
      </c>
    </row>
    <row r="1407" spans="1:3" x14ac:dyDescent="0.55000000000000004">
      <c r="A1407">
        <v>3360392310</v>
      </c>
      <c r="B1407">
        <v>8</v>
      </c>
      <c r="C1407" t="s">
        <v>503</v>
      </c>
    </row>
    <row r="1408" spans="1:3" hidden="1" x14ac:dyDescent="0.55000000000000004">
      <c r="A1408">
        <v>3360469046</v>
      </c>
      <c r="B1408">
        <v>28</v>
      </c>
      <c r="C1408" t="s">
        <v>503</v>
      </c>
    </row>
    <row r="1409" spans="1:3" x14ac:dyDescent="0.55000000000000004">
      <c r="A1409">
        <v>3360509956</v>
      </c>
      <c r="B1409">
        <v>11</v>
      </c>
      <c r="C1409" t="s">
        <v>503</v>
      </c>
    </row>
    <row r="1410" spans="1:3" hidden="1" x14ac:dyDescent="0.55000000000000004">
      <c r="A1410">
        <v>3360530958</v>
      </c>
      <c r="B1410">
        <v>31</v>
      </c>
      <c r="C1410" t="s">
        <v>503</v>
      </c>
    </row>
    <row r="1411" spans="1:3" hidden="1" x14ac:dyDescent="0.55000000000000004">
      <c r="A1411">
        <v>3360557233</v>
      </c>
      <c r="B1411">
        <v>24</v>
      </c>
      <c r="C1411" t="s">
        <v>504</v>
      </c>
    </row>
    <row r="1412" spans="1:3" hidden="1" x14ac:dyDescent="0.55000000000000004">
      <c r="A1412">
        <v>3360571419</v>
      </c>
      <c r="B1412">
        <v>30</v>
      </c>
      <c r="C1412" t="s">
        <v>503</v>
      </c>
    </row>
    <row r="1413" spans="1:3" x14ac:dyDescent="0.55000000000000004">
      <c r="A1413">
        <v>3360576913</v>
      </c>
      <c r="B1413">
        <v>6</v>
      </c>
      <c r="C1413" t="s">
        <v>503</v>
      </c>
    </row>
    <row r="1414" spans="1:3" hidden="1" x14ac:dyDescent="0.55000000000000004">
      <c r="A1414">
        <v>3360626939</v>
      </c>
      <c r="B1414">
        <v>23</v>
      </c>
      <c r="C1414" t="s">
        <v>505</v>
      </c>
    </row>
    <row r="1415" spans="1:3" x14ac:dyDescent="0.55000000000000004">
      <c r="A1415">
        <v>3360627207</v>
      </c>
      <c r="B1415">
        <v>2</v>
      </c>
      <c r="C1415" t="s">
        <v>503</v>
      </c>
    </row>
    <row r="1416" spans="1:3" hidden="1" x14ac:dyDescent="0.55000000000000004">
      <c r="A1416">
        <v>3360667448</v>
      </c>
      <c r="B1416">
        <v>21</v>
      </c>
      <c r="C1416" t="s">
        <v>506</v>
      </c>
    </row>
    <row r="1417" spans="1:3" x14ac:dyDescent="0.55000000000000004">
      <c r="A1417">
        <v>3360667854</v>
      </c>
      <c r="B1417">
        <v>4</v>
      </c>
      <c r="C1417" t="s">
        <v>503</v>
      </c>
    </row>
    <row r="1418" spans="1:3" hidden="1" x14ac:dyDescent="0.55000000000000004">
      <c r="A1418">
        <v>3360682636</v>
      </c>
      <c r="B1418">
        <v>33</v>
      </c>
      <c r="C1418" t="s">
        <v>503</v>
      </c>
    </row>
    <row r="1419" spans="1:3" hidden="1" x14ac:dyDescent="0.55000000000000004">
      <c r="A1419">
        <v>3360695640</v>
      </c>
      <c r="B1419">
        <v>21</v>
      </c>
      <c r="C1419" t="s">
        <v>507</v>
      </c>
    </row>
    <row r="1420" spans="1:3" x14ac:dyDescent="0.55000000000000004">
      <c r="A1420">
        <v>3360701692</v>
      </c>
      <c r="B1420">
        <v>1</v>
      </c>
      <c r="C1420" t="s">
        <v>503</v>
      </c>
    </row>
    <row r="1421" spans="1:3" hidden="1" x14ac:dyDescent="0.55000000000000004">
      <c r="A1421">
        <v>3360704410</v>
      </c>
      <c r="B1421">
        <v>20</v>
      </c>
      <c r="C1421" t="s">
        <v>508</v>
      </c>
    </row>
    <row r="1422" spans="1:3" hidden="1" x14ac:dyDescent="0.55000000000000004">
      <c r="A1422">
        <v>3360712989</v>
      </c>
      <c r="B1422">
        <v>27</v>
      </c>
      <c r="C1422" t="s">
        <v>503</v>
      </c>
    </row>
    <row r="1423" spans="1:3" x14ac:dyDescent="0.55000000000000004">
      <c r="A1423">
        <v>3360721266</v>
      </c>
      <c r="B1423">
        <v>7</v>
      </c>
      <c r="C1423" t="s">
        <v>503</v>
      </c>
    </row>
    <row r="1424" spans="1:3" x14ac:dyDescent="0.55000000000000004">
      <c r="A1424">
        <v>3360769593</v>
      </c>
      <c r="B1424">
        <v>14</v>
      </c>
      <c r="C1424" t="s">
        <v>503</v>
      </c>
    </row>
    <row r="1425" spans="1:3" x14ac:dyDescent="0.55000000000000004">
      <c r="A1425">
        <v>3360782045</v>
      </c>
      <c r="B1425">
        <v>15</v>
      </c>
      <c r="C1425" t="s">
        <v>503</v>
      </c>
    </row>
    <row r="1426" spans="1:3" hidden="1" x14ac:dyDescent="0.55000000000000004">
      <c r="A1426">
        <v>3360794277</v>
      </c>
      <c r="B1426">
        <v>21</v>
      </c>
      <c r="C1426" t="s">
        <v>509</v>
      </c>
    </row>
    <row r="1427" spans="1:3" hidden="1" x14ac:dyDescent="0.55000000000000004">
      <c r="A1427">
        <v>3360794801</v>
      </c>
      <c r="B1427">
        <v>25</v>
      </c>
      <c r="C1427" t="s">
        <v>503</v>
      </c>
    </row>
    <row r="1428" spans="1:3" hidden="1" x14ac:dyDescent="0.55000000000000004">
      <c r="A1428">
        <v>3360796649</v>
      </c>
      <c r="B1428">
        <v>24</v>
      </c>
      <c r="C1428" t="s">
        <v>510</v>
      </c>
    </row>
    <row r="1429" spans="1:3" x14ac:dyDescent="0.55000000000000004">
      <c r="A1429">
        <v>3360800250</v>
      </c>
      <c r="B1429">
        <v>16</v>
      </c>
      <c r="C1429" t="s">
        <v>503</v>
      </c>
    </row>
    <row r="1430" spans="1:3" hidden="1" x14ac:dyDescent="0.55000000000000004">
      <c r="A1430">
        <v>3360844915</v>
      </c>
      <c r="B1430">
        <v>21</v>
      </c>
      <c r="C1430" t="s">
        <v>511</v>
      </c>
    </row>
    <row r="1431" spans="1:3" hidden="1" x14ac:dyDescent="0.55000000000000004">
      <c r="A1431">
        <v>3360845206</v>
      </c>
      <c r="B1431">
        <v>22</v>
      </c>
      <c r="C1431" t="s">
        <v>512</v>
      </c>
    </row>
    <row r="1432" spans="1:3" hidden="1" x14ac:dyDescent="0.55000000000000004">
      <c r="A1432">
        <v>3360866320</v>
      </c>
      <c r="B1432">
        <v>21</v>
      </c>
      <c r="C1432" t="s">
        <v>513</v>
      </c>
    </row>
    <row r="1433" spans="1:3" hidden="1" x14ac:dyDescent="0.55000000000000004">
      <c r="A1433">
        <v>3360868161</v>
      </c>
      <c r="B1433">
        <v>23</v>
      </c>
      <c r="C1433" t="s">
        <v>514</v>
      </c>
    </row>
    <row r="1434" spans="1:3" x14ac:dyDescent="0.55000000000000004">
      <c r="A1434">
        <v>3360875976</v>
      </c>
      <c r="B1434">
        <v>10</v>
      </c>
      <c r="C1434" t="s">
        <v>503</v>
      </c>
    </row>
    <row r="1435" spans="1:3" x14ac:dyDescent="0.55000000000000004">
      <c r="A1435">
        <v>3360913831</v>
      </c>
      <c r="B1435">
        <v>12</v>
      </c>
      <c r="C1435" t="s">
        <v>503</v>
      </c>
    </row>
    <row r="1436" spans="1:3" hidden="1" x14ac:dyDescent="0.55000000000000004">
      <c r="A1436">
        <v>3360915321</v>
      </c>
      <c r="B1436">
        <v>21</v>
      </c>
      <c r="C1436" t="s">
        <v>515</v>
      </c>
    </row>
    <row r="1437" spans="1:3" hidden="1" x14ac:dyDescent="0.55000000000000004">
      <c r="A1437">
        <v>3360964321</v>
      </c>
      <c r="B1437">
        <v>29</v>
      </c>
      <c r="C1437" t="s">
        <v>503</v>
      </c>
    </row>
    <row r="1438" spans="1:3" hidden="1" x14ac:dyDescent="0.55000000000000004">
      <c r="A1438">
        <v>3360974696</v>
      </c>
      <c r="B1438">
        <v>21</v>
      </c>
      <c r="C1438" t="s">
        <v>516</v>
      </c>
    </row>
    <row r="1439" spans="1:3" hidden="1" x14ac:dyDescent="0.55000000000000004">
      <c r="A1439">
        <v>3360991605</v>
      </c>
      <c r="B1439">
        <v>21</v>
      </c>
      <c r="C1439" t="s">
        <v>517</v>
      </c>
    </row>
    <row r="1440" spans="1:3" hidden="1" x14ac:dyDescent="0.55000000000000004">
      <c r="A1440">
        <v>3361017770</v>
      </c>
      <c r="B1440">
        <v>26</v>
      </c>
      <c r="C1440" t="s">
        <v>503</v>
      </c>
    </row>
    <row r="1441" spans="1:3" x14ac:dyDescent="0.55000000000000004">
      <c r="A1441">
        <v>3361027973</v>
      </c>
      <c r="B1441">
        <v>9</v>
      </c>
      <c r="C1441" t="s">
        <v>503</v>
      </c>
    </row>
    <row r="1442" spans="1:3" x14ac:dyDescent="0.55000000000000004">
      <c r="A1442">
        <v>3361034607</v>
      </c>
      <c r="B1442">
        <v>5</v>
      </c>
      <c r="C1442" t="s">
        <v>503</v>
      </c>
    </row>
    <row r="1443" spans="1:3" hidden="1" x14ac:dyDescent="0.55000000000000004">
      <c r="A1443">
        <v>3361041241</v>
      </c>
      <c r="B1443">
        <v>21</v>
      </c>
      <c r="C1443" t="s">
        <v>518</v>
      </c>
    </row>
    <row r="1444" spans="1:3" hidden="1" x14ac:dyDescent="0.55000000000000004">
      <c r="A1444">
        <v>3361048040</v>
      </c>
      <c r="B1444">
        <v>21</v>
      </c>
      <c r="C1444" t="s">
        <v>519</v>
      </c>
    </row>
    <row r="1445" spans="1:3" hidden="1" x14ac:dyDescent="0.55000000000000004">
      <c r="A1445">
        <v>3361056773</v>
      </c>
      <c r="B1445">
        <v>21</v>
      </c>
      <c r="C1445" t="s">
        <v>520</v>
      </c>
    </row>
    <row r="1446" spans="1:3" hidden="1" x14ac:dyDescent="0.55000000000000004">
      <c r="A1446">
        <v>3361068769</v>
      </c>
      <c r="B1446">
        <v>20</v>
      </c>
      <c r="C1446" t="s">
        <v>521</v>
      </c>
    </row>
    <row r="1447" spans="1:3" hidden="1" x14ac:dyDescent="0.55000000000000004">
      <c r="A1447">
        <v>3361101995</v>
      </c>
      <c r="B1447">
        <v>21</v>
      </c>
      <c r="C1447" t="s">
        <v>522</v>
      </c>
    </row>
    <row r="1448" spans="1:3" x14ac:dyDescent="0.55000000000000004">
      <c r="A1448">
        <v>3361136357</v>
      </c>
      <c r="B1448">
        <v>17</v>
      </c>
      <c r="C1448" t="s">
        <v>503</v>
      </c>
    </row>
    <row r="1449" spans="1:3" hidden="1" x14ac:dyDescent="0.55000000000000004">
      <c r="A1449">
        <v>3361151594</v>
      </c>
      <c r="B1449">
        <v>21</v>
      </c>
      <c r="C1449" t="s">
        <v>523</v>
      </c>
    </row>
    <row r="1450" spans="1:3" hidden="1" x14ac:dyDescent="0.55000000000000004">
      <c r="A1450">
        <v>3361166246</v>
      </c>
      <c r="B1450">
        <v>21</v>
      </c>
      <c r="C1450" t="s">
        <v>524</v>
      </c>
    </row>
    <row r="1451" spans="1:3" x14ac:dyDescent="0.55000000000000004">
      <c r="A1451">
        <v>3361203368</v>
      </c>
      <c r="B1451">
        <v>13</v>
      </c>
      <c r="C1451" t="s">
        <v>503</v>
      </c>
    </row>
    <row r="1452" spans="1:3" x14ac:dyDescent="0.55000000000000004">
      <c r="A1452">
        <v>3361218836</v>
      </c>
      <c r="B1452">
        <v>3</v>
      </c>
      <c r="C1452" t="s">
        <v>503</v>
      </c>
    </row>
    <row r="1453" spans="1:3" hidden="1" x14ac:dyDescent="0.55000000000000004">
      <c r="A1453">
        <v>3361287940</v>
      </c>
      <c r="B1453">
        <v>24</v>
      </c>
      <c r="C1453" t="s">
        <v>525</v>
      </c>
    </row>
    <row r="1454" spans="1:3" hidden="1" x14ac:dyDescent="0.55000000000000004">
      <c r="A1454">
        <v>3361305065</v>
      </c>
      <c r="B1454">
        <v>32</v>
      </c>
      <c r="C1454" t="s">
        <v>503</v>
      </c>
    </row>
    <row r="1455" spans="1:3" hidden="1" x14ac:dyDescent="0.55000000000000004">
      <c r="A1455">
        <v>3361405952</v>
      </c>
      <c r="B1455">
        <v>21</v>
      </c>
      <c r="C1455" t="s">
        <v>526</v>
      </c>
    </row>
    <row r="1456" spans="1:3" hidden="1" x14ac:dyDescent="0.55000000000000004">
      <c r="A1456">
        <v>3361410685</v>
      </c>
      <c r="B1456">
        <v>19</v>
      </c>
      <c r="C1456" t="s">
        <v>527</v>
      </c>
    </row>
    <row r="1457" spans="1:3" hidden="1" x14ac:dyDescent="0.55000000000000004">
      <c r="A1457">
        <v>3361478141</v>
      </c>
      <c r="B1457">
        <v>21</v>
      </c>
      <c r="C1457" t="s">
        <v>528</v>
      </c>
    </row>
    <row r="1458" spans="1:3" hidden="1" x14ac:dyDescent="0.55000000000000004">
      <c r="A1458">
        <v>3361538060</v>
      </c>
      <c r="B1458">
        <v>21</v>
      </c>
      <c r="C1458" t="s">
        <v>529</v>
      </c>
    </row>
    <row r="1459" spans="1:3" hidden="1" x14ac:dyDescent="0.55000000000000004">
      <c r="A1459">
        <v>3361584510</v>
      </c>
      <c r="B1459">
        <v>21</v>
      </c>
      <c r="C1459" t="s">
        <v>530</v>
      </c>
    </row>
    <row r="1460" spans="1:3" hidden="1" x14ac:dyDescent="0.55000000000000004">
      <c r="A1460">
        <v>3385353836</v>
      </c>
      <c r="B1460">
        <v>34</v>
      </c>
      <c r="C1460" t="s">
        <v>43</v>
      </c>
    </row>
    <row r="1461" spans="1:3" x14ac:dyDescent="0.55000000000000004">
      <c r="A1461">
        <v>3385390956</v>
      </c>
      <c r="B1461">
        <v>8</v>
      </c>
      <c r="C1461" t="s">
        <v>43</v>
      </c>
    </row>
    <row r="1462" spans="1:3" hidden="1" x14ac:dyDescent="0.55000000000000004">
      <c r="A1462">
        <v>3385468307</v>
      </c>
      <c r="B1462">
        <v>28</v>
      </c>
      <c r="C1462" t="s">
        <v>43</v>
      </c>
    </row>
    <row r="1463" spans="1:3" x14ac:dyDescent="0.55000000000000004">
      <c r="A1463">
        <v>3385508647</v>
      </c>
      <c r="B1463">
        <v>11</v>
      </c>
      <c r="C1463" t="s">
        <v>43</v>
      </c>
    </row>
    <row r="1464" spans="1:3" hidden="1" x14ac:dyDescent="0.55000000000000004">
      <c r="A1464">
        <v>3385530265</v>
      </c>
      <c r="B1464">
        <v>31</v>
      </c>
      <c r="C1464" t="s">
        <v>43</v>
      </c>
    </row>
    <row r="1465" spans="1:3" x14ac:dyDescent="0.55000000000000004">
      <c r="A1465">
        <v>3385554307</v>
      </c>
      <c r="B1465">
        <v>2</v>
      </c>
      <c r="C1465" t="s">
        <v>43</v>
      </c>
    </row>
    <row r="1466" spans="1:3" x14ac:dyDescent="0.55000000000000004">
      <c r="A1466">
        <v>3385568843</v>
      </c>
      <c r="B1466">
        <v>6</v>
      </c>
      <c r="C1466" t="s">
        <v>43</v>
      </c>
    </row>
    <row r="1467" spans="1:3" hidden="1" x14ac:dyDescent="0.55000000000000004">
      <c r="A1467">
        <v>3385571037</v>
      </c>
      <c r="B1467">
        <v>30</v>
      </c>
      <c r="C1467" t="s">
        <v>43</v>
      </c>
    </row>
    <row r="1468" spans="1:3" x14ac:dyDescent="0.55000000000000004">
      <c r="A1468">
        <v>3385666545</v>
      </c>
      <c r="B1468">
        <v>4</v>
      </c>
      <c r="C1468" t="s">
        <v>43</v>
      </c>
    </row>
    <row r="1469" spans="1:3" hidden="1" x14ac:dyDescent="0.55000000000000004">
      <c r="A1469">
        <v>3385682699</v>
      </c>
      <c r="B1469">
        <v>33</v>
      </c>
      <c r="C1469" t="s">
        <v>43</v>
      </c>
    </row>
    <row r="1470" spans="1:3" x14ac:dyDescent="0.55000000000000004">
      <c r="A1470">
        <v>3385700383</v>
      </c>
      <c r="B1470">
        <v>1</v>
      </c>
      <c r="C1470" t="s">
        <v>43</v>
      </c>
    </row>
    <row r="1471" spans="1:3" hidden="1" x14ac:dyDescent="0.55000000000000004">
      <c r="A1471">
        <v>3385714199</v>
      </c>
      <c r="B1471">
        <v>27</v>
      </c>
      <c r="C1471" t="s">
        <v>43</v>
      </c>
    </row>
    <row r="1472" spans="1:3" x14ac:dyDescent="0.55000000000000004">
      <c r="A1472">
        <v>3385719957</v>
      </c>
      <c r="B1472">
        <v>7</v>
      </c>
      <c r="C1472" t="s">
        <v>43</v>
      </c>
    </row>
    <row r="1473" spans="1:3" x14ac:dyDescent="0.55000000000000004">
      <c r="A1473">
        <v>3385768284</v>
      </c>
      <c r="B1473">
        <v>14</v>
      </c>
      <c r="C1473" t="s">
        <v>43</v>
      </c>
    </row>
    <row r="1474" spans="1:3" x14ac:dyDescent="0.55000000000000004">
      <c r="A1474">
        <v>3385780736</v>
      </c>
      <c r="B1474">
        <v>15</v>
      </c>
      <c r="C1474" t="s">
        <v>43</v>
      </c>
    </row>
    <row r="1475" spans="1:3" hidden="1" x14ac:dyDescent="0.55000000000000004">
      <c r="A1475">
        <v>3385795444</v>
      </c>
      <c r="B1475">
        <v>25</v>
      </c>
      <c r="C1475" t="s">
        <v>43</v>
      </c>
    </row>
    <row r="1476" spans="1:3" x14ac:dyDescent="0.55000000000000004">
      <c r="A1476">
        <v>3385802447</v>
      </c>
      <c r="B1476">
        <v>16</v>
      </c>
      <c r="C1476" t="s">
        <v>43</v>
      </c>
    </row>
    <row r="1477" spans="1:3" x14ac:dyDescent="0.55000000000000004">
      <c r="A1477">
        <v>3385874667</v>
      </c>
      <c r="B1477">
        <v>10</v>
      </c>
      <c r="C1477" t="s">
        <v>43</v>
      </c>
    </row>
    <row r="1478" spans="1:3" x14ac:dyDescent="0.55000000000000004">
      <c r="A1478">
        <v>3385912522</v>
      </c>
      <c r="B1478">
        <v>12</v>
      </c>
      <c r="C1478" t="s">
        <v>43</v>
      </c>
    </row>
    <row r="1479" spans="1:3" hidden="1" x14ac:dyDescent="0.55000000000000004">
      <c r="A1479">
        <v>3385966234</v>
      </c>
      <c r="B1479">
        <v>29</v>
      </c>
      <c r="C1479" t="s">
        <v>43</v>
      </c>
    </row>
    <row r="1480" spans="1:3" hidden="1" x14ac:dyDescent="0.55000000000000004">
      <c r="A1480">
        <v>3386017240</v>
      </c>
      <c r="B1480">
        <v>26</v>
      </c>
      <c r="C1480" t="s">
        <v>43</v>
      </c>
    </row>
    <row r="1481" spans="1:3" x14ac:dyDescent="0.55000000000000004">
      <c r="A1481">
        <v>3386026664</v>
      </c>
      <c r="B1481">
        <v>9</v>
      </c>
      <c r="C1481" t="s">
        <v>43</v>
      </c>
    </row>
    <row r="1482" spans="1:3" x14ac:dyDescent="0.55000000000000004">
      <c r="A1482">
        <v>3386033298</v>
      </c>
      <c r="B1482">
        <v>5</v>
      </c>
      <c r="C1482" t="s">
        <v>43</v>
      </c>
    </row>
    <row r="1483" spans="1:3" x14ac:dyDescent="0.55000000000000004">
      <c r="A1483">
        <v>3386138569</v>
      </c>
      <c r="B1483">
        <v>17</v>
      </c>
      <c r="C1483" t="s">
        <v>43</v>
      </c>
    </row>
    <row r="1484" spans="1:3" x14ac:dyDescent="0.55000000000000004">
      <c r="A1484">
        <v>3386202059</v>
      </c>
      <c r="B1484">
        <v>13</v>
      </c>
      <c r="C1484" t="s">
        <v>43</v>
      </c>
    </row>
    <row r="1485" spans="1:3" x14ac:dyDescent="0.55000000000000004">
      <c r="A1485">
        <v>3386217527</v>
      </c>
      <c r="B1485">
        <v>3</v>
      </c>
      <c r="C1485" t="s">
        <v>43</v>
      </c>
    </row>
    <row r="1486" spans="1:3" hidden="1" x14ac:dyDescent="0.55000000000000004">
      <c r="A1486">
        <v>3386305662</v>
      </c>
      <c r="B1486">
        <v>32</v>
      </c>
      <c r="C1486" t="s">
        <v>43</v>
      </c>
    </row>
    <row r="1487" spans="1:3" hidden="1" x14ac:dyDescent="0.55000000000000004">
      <c r="A1487">
        <v>3600357605</v>
      </c>
      <c r="B1487">
        <v>24</v>
      </c>
      <c r="C1487" t="s">
        <v>1</v>
      </c>
    </row>
    <row r="1488" spans="1:3" hidden="1" x14ac:dyDescent="0.55000000000000004">
      <c r="A1488">
        <v>3600387670</v>
      </c>
      <c r="B1488">
        <v>34</v>
      </c>
      <c r="C1488" t="s">
        <v>531</v>
      </c>
    </row>
    <row r="1489" spans="1:3" hidden="1" x14ac:dyDescent="0.55000000000000004">
      <c r="A1489">
        <v>3600388489</v>
      </c>
      <c r="B1489">
        <v>34</v>
      </c>
      <c r="C1489" t="s">
        <v>0</v>
      </c>
    </row>
    <row r="1490" spans="1:3" x14ac:dyDescent="0.55000000000000004">
      <c r="A1490">
        <v>3600425493</v>
      </c>
      <c r="B1490">
        <v>8</v>
      </c>
      <c r="C1490" t="s">
        <v>532</v>
      </c>
    </row>
    <row r="1491" spans="1:3" x14ac:dyDescent="0.55000000000000004">
      <c r="A1491">
        <v>3600426311</v>
      </c>
      <c r="B1491">
        <v>8</v>
      </c>
      <c r="C1491" t="s">
        <v>0</v>
      </c>
    </row>
    <row r="1492" spans="1:3" hidden="1" x14ac:dyDescent="0.55000000000000004">
      <c r="A1492">
        <v>3600502269</v>
      </c>
      <c r="B1492">
        <v>28</v>
      </c>
      <c r="C1492" t="s">
        <v>533</v>
      </c>
    </row>
    <row r="1493" spans="1:3" hidden="1" x14ac:dyDescent="0.55000000000000004">
      <c r="A1493">
        <v>3600503088</v>
      </c>
      <c r="B1493">
        <v>28</v>
      </c>
      <c r="C1493" t="s">
        <v>0</v>
      </c>
    </row>
    <row r="1494" spans="1:3" x14ac:dyDescent="0.55000000000000004">
      <c r="A1494">
        <v>3600543187</v>
      </c>
      <c r="B1494">
        <v>11</v>
      </c>
      <c r="C1494" t="s">
        <v>534</v>
      </c>
    </row>
    <row r="1495" spans="1:3" x14ac:dyDescent="0.55000000000000004">
      <c r="A1495">
        <v>3600544006</v>
      </c>
      <c r="B1495">
        <v>11</v>
      </c>
      <c r="C1495" t="s">
        <v>0</v>
      </c>
    </row>
    <row r="1496" spans="1:3" hidden="1" x14ac:dyDescent="0.55000000000000004">
      <c r="A1496">
        <v>3600564267</v>
      </c>
      <c r="B1496">
        <v>31</v>
      </c>
      <c r="C1496" t="s">
        <v>535</v>
      </c>
    </row>
    <row r="1497" spans="1:3" hidden="1" x14ac:dyDescent="0.55000000000000004">
      <c r="A1497">
        <v>3600565086</v>
      </c>
      <c r="B1497">
        <v>31</v>
      </c>
      <c r="C1497" t="s">
        <v>0</v>
      </c>
    </row>
    <row r="1498" spans="1:3" x14ac:dyDescent="0.55000000000000004">
      <c r="A1498">
        <v>3600588749</v>
      </c>
      <c r="B1498">
        <v>2</v>
      </c>
      <c r="C1498" t="s">
        <v>536</v>
      </c>
    </row>
    <row r="1499" spans="1:3" x14ac:dyDescent="0.55000000000000004">
      <c r="A1499">
        <v>3600589567</v>
      </c>
      <c r="B1499">
        <v>2</v>
      </c>
      <c r="C1499" t="s">
        <v>0</v>
      </c>
    </row>
    <row r="1500" spans="1:3" x14ac:dyDescent="0.55000000000000004">
      <c r="A1500">
        <v>3600603428</v>
      </c>
      <c r="B1500">
        <v>6</v>
      </c>
      <c r="C1500" t="s">
        <v>537</v>
      </c>
    </row>
    <row r="1501" spans="1:3" x14ac:dyDescent="0.55000000000000004">
      <c r="A1501">
        <v>3600604247</v>
      </c>
      <c r="B1501">
        <v>6</v>
      </c>
      <c r="C1501" t="s">
        <v>0</v>
      </c>
    </row>
    <row r="1502" spans="1:3" hidden="1" x14ac:dyDescent="0.55000000000000004">
      <c r="A1502">
        <v>3600604702</v>
      </c>
      <c r="B1502">
        <v>30</v>
      </c>
      <c r="C1502" t="s">
        <v>538</v>
      </c>
    </row>
    <row r="1503" spans="1:3" hidden="1" x14ac:dyDescent="0.55000000000000004">
      <c r="A1503">
        <v>3600605520</v>
      </c>
      <c r="B1503">
        <v>30</v>
      </c>
      <c r="C1503" t="s">
        <v>0</v>
      </c>
    </row>
    <row r="1504" spans="1:3" hidden="1" x14ac:dyDescent="0.55000000000000004">
      <c r="A1504">
        <v>3600649083</v>
      </c>
      <c r="B1504">
        <v>18</v>
      </c>
      <c r="C1504" t="s">
        <v>1</v>
      </c>
    </row>
    <row r="1505" spans="1:3" x14ac:dyDescent="0.55000000000000004">
      <c r="A1505">
        <v>3600701224</v>
      </c>
      <c r="B1505">
        <v>4</v>
      </c>
      <c r="C1505" t="s">
        <v>539</v>
      </c>
    </row>
    <row r="1506" spans="1:3" x14ac:dyDescent="0.55000000000000004">
      <c r="A1506">
        <v>3600702042</v>
      </c>
      <c r="B1506">
        <v>4</v>
      </c>
      <c r="C1506" t="s">
        <v>0</v>
      </c>
    </row>
    <row r="1507" spans="1:3" hidden="1" x14ac:dyDescent="0.55000000000000004">
      <c r="A1507">
        <v>3600715990</v>
      </c>
      <c r="B1507">
        <v>33</v>
      </c>
      <c r="C1507" t="s">
        <v>540</v>
      </c>
    </row>
    <row r="1508" spans="1:3" hidden="1" x14ac:dyDescent="0.55000000000000004">
      <c r="A1508">
        <v>3600716809</v>
      </c>
      <c r="B1508">
        <v>33</v>
      </c>
      <c r="C1508" t="s">
        <v>0</v>
      </c>
    </row>
    <row r="1509" spans="1:3" x14ac:dyDescent="0.55000000000000004">
      <c r="A1509">
        <v>3600734969</v>
      </c>
      <c r="B1509">
        <v>1</v>
      </c>
      <c r="C1509" t="s">
        <v>541</v>
      </c>
    </row>
    <row r="1510" spans="1:3" x14ac:dyDescent="0.55000000000000004">
      <c r="A1510">
        <v>3600735787</v>
      </c>
      <c r="B1510">
        <v>1</v>
      </c>
      <c r="C1510" t="s">
        <v>0</v>
      </c>
    </row>
    <row r="1511" spans="1:3" hidden="1" x14ac:dyDescent="0.55000000000000004">
      <c r="A1511">
        <v>3600746293</v>
      </c>
      <c r="B1511">
        <v>27</v>
      </c>
      <c r="C1511" t="s">
        <v>542</v>
      </c>
    </row>
    <row r="1512" spans="1:3" hidden="1" x14ac:dyDescent="0.55000000000000004">
      <c r="A1512">
        <v>3600747112</v>
      </c>
      <c r="B1512">
        <v>27</v>
      </c>
      <c r="C1512" t="s">
        <v>0</v>
      </c>
    </row>
    <row r="1513" spans="1:3" x14ac:dyDescent="0.55000000000000004">
      <c r="A1513">
        <v>3600754542</v>
      </c>
      <c r="B1513">
        <v>7</v>
      </c>
      <c r="C1513" t="s">
        <v>543</v>
      </c>
    </row>
    <row r="1514" spans="1:3" x14ac:dyDescent="0.55000000000000004">
      <c r="A1514">
        <v>3600755360</v>
      </c>
      <c r="B1514">
        <v>7</v>
      </c>
      <c r="C1514" t="s">
        <v>0</v>
      </c>
    </row>
    <row r="1515" spans="1:3" hidden="1" x14ac:dyDescent="0.55000000000000004">
      <c r="A1515">
        <v>3600795058</v>
      </c>
      <c r="B1515">
        <v>20</v>
      </c>
      <c r="C1515" t="s">
        <v>1</v>
      </c>
    </row>
    <row r="1516" spans="1:3" x14ac:dyDescent="0.55000000000000004">
      <c r="A1516">
        <v>3600802872</v>
      </c>
      <c r="B1516">
        <v>14</v>
      </c>
      <c r="C1516" t="s">
        <v>544</v>
      </c>
    </row>
    <row r="1517" spans="1:3" x14ac:dyDescent="0.55000000000000004">
      <c r="A1517">
        <v>3600803690</v>
      </c>
      <c r="B1517">
        <v>14</v>
      </c>
      <c r="C1517" t="s">
        <v>0</v>
      </c>
    </row>
    <row r="1518" spans="1:3" x14ac:dyDescent="0.55000000000000004">
      <c r="A1518">
        <v>3600815323</v>
      </c>
      <c r="B1518">
        <v>15</v>
      </c>
      <c r="C1518" t="s">
        <v>545</v>
      </c>
    </row>
    <row r="1519" spans="1:3" x14ac:dyDescent="0.55000000000000004">
      <c r="A1519">
        <v>3600816141</v>
      </c>
      <c r="B1519">
        <v>15</v>
      </c>
      <c r="C1519" t="s">
        <v>0</v>
      </c>
    </row>
    <row r="1520" spans="1:3" hidden="1" x14ac:dyDescent="0.55000000000000004">
      <c r="A1520">
        <v>3600828125</v>
      </c>
      <c r="B1520">
        <v>25</v>
      </c>
      <c r="C1520" t="s">
        <v>546</v>
      </c>
    </row>
    <row r="1521" spans="1:3" hidden="1" x14ac:dyDescent="0.55000000000000004">
      <c r="A1521">
        <v>3600828943</v>
      </c>
      <c r="B1521">
        <v>25</v>
      </c>
      <c r="C1521" t="s">
        <v>0</v>
      </c>
    </row>
    <row r="1522" spans="1:3" x14ac:dyDescent="0.55000000000000004">
      <c r="A1522">
        <v>3600833526</v>
      </c>
      <c r="B1522">
        <v>16</v>
      </c>
      <c r="C1522" t="s">
        <v>547</v>
      </c>
    </row>
    <row r="1523" spans="1:3" x14ac:dyDescent="0.55000000000000004">
      <c r="A1523">
        <v>3600834344</v>
      </c>
      <c r="B1523">
        <v>16</v>
      </c>
      <c r="C1523" t="s">
        <v>0</v>
      </c>
    </row>
    <row r="1524" spans="1:3" x14ac:dyDescent="0.55000000000000004">
      <c r="A1524">
        <v>3600909380</v>
      </c>
      <c r="B1524">
        <v>10</v>
      </c>
      <c r="C1524" t="s">
        <v>548</v>
      </c>
    </row>
    <row r="1525" spans="1:3" x14ac:dyDescent="0.55000000000000004">
      <c r="A1525">
        <v>3600910198</v>
      </c>
      <c r="B1525">
        <v>10</v>
      </c>
      <c r="C1525" t="s">
        <v>0</v>
      </c>
    </row>
    <row r="1526" spans="1:3" x14ac:dyDescent="0.55000000000000004">
      <c r="A1526">
        <v>3600947128</v>
      </c>
      <c r="B1526">
        <v>12</v>
      </c>
      <c r="C1526" t="s">
        <v>549</v>
      </c>
    </row>
    <row r="1527" spans="1:3" x14ac:dyDescent="0.55000000000000004">
      <c r="A1527">
        <v>3600947946</v>
      </c>
      <c r="B1527">
        <v>12</v>
      </c>
      <c r="C1527" t="s">
        <v>0</v>
      </c>
    </row>
    <row r="1528" spans="1:3" hidden="1" x14ac:dyDescent="0.55000000000000004">
      <c r="A1528">
        <v>3600985635</v>
      </c>
      <c r="B1528">
        <v>22</v>
      </c>
      <c r="C1528" t="s">
        <v>1</v>
      </c>
    </row>
    <row r="1529" spans="1:3" hidden="1" x14ac:dyDescent="0.55000000000000004">
      <c r="A1529">
        <v>3600997584</v>
      </c>
      <c r="B1529">
        <v>29</v>
      </c>
      <c r="C1529" t="s">
        <v>550</v>
      </c>
    </row>
    <row r="1530" spans="1:3" hidden="1" x14ac:dyDescent="0.55000000000000004">
      <c r="A1530">
        <v>3600998403</v>
      </c>
      <c r="B1530">
        <v>29</v>
      </c>
      <c r="C1530" t="s">
        <v>0</v>
      </c>
    </row>
    <row r="1531" spans="1:3" hidden="1" x14ac:dyDescent="0.55000000000000004">
      <c r="A1531">
        <v>3601041636</v>
      </c>
      <c r="B1531">
        <v>19</v>
      </c>
      <c r="C1531" t="s">
        <v>1</v>
      </c>
    </row>
    <row r="1532" spans="1:3" hidden="1" x14ac:dyDescent="0.55000000000000004">
      <c r="A1532">
        <v>3601051091</v>
      </c>
      <c r="B1532">
        <v>26</v>
      </c>
      <c r="C1532" t="s">
        <v>551</v>
      </c>
    </row>
    <row r="1533" spans="1:3" hidden="1" x14ac:dyDescent="0.55000000000000004">
      <c r="A1533">
        <v>3601051909</v>
      </c>
      <c r="B1533">
        <v>26</v>
      </c>
      <c r="C1533" t="s">
        <v>0</v>
      </c>
    </row>
    <row r="1534" spans="1:3" x14ac:dyDescent="0.55000000000000004">
      <c r="A1534">
        <v>3601061132</v>
      </c>
      <c r="B1534">
        <v>9</v>
      </c>
      <c r="C1534" t="s">
        <v>552</v>
      </c>
    </row>
    <row r="1535" spans="1:3" x14ac:dyDescent="0.55000000000000004">
      <c r="A1535">
        <v>3601061951</v>
      </c>
      <c r="B1535">
        <v>9</v>
      </c>
      <c r="C1535" t="s">
        <v>0</v>
      </c>
    </row>
    <row r="1536" spans="1:3" x14ac:dyDescent="0.55000000000000004">
      <c r="A1536">
        <v>3601067858</v>
      </c>
      <c r="B1536">
        <v>5</v>
      </c>
      <c r="C1536" t="s">
        <v>553</v>
      </c>
    </row>
    <row r="1537" spans="1:3" x14ac:dyDescent="0.55000000000000004">
      <c r="A1537">
        <v>3601068676</v>
      </c>
      <c r="B1537">
        <v>5</v>
      </c>
      <c r="C1537" t="s">
        <v>0</v>
      </c>
    </row>
    <row r="1538" spans="1:3" x14ac:dyDescent="0.55000000000000004">
      <c r="A1538">
        <v>3601169633</v>
      </c>
      <c r="B1538">
        <v>17</v>
      </c>
      <c r="C1538" t="s">
        <v>554</v>
      </c>
    </row>
    <row r="1539" spans="1:3" x14ac:dyDescent="0.55000000000000004">
      <c r="A1539">
        <v>3601170451</v>
      </c>
      <c r="B1539">
        <v>17</v>
      </c>
      <c r="C1539" t="s">
        <v>0</v>
      </c>
    </row>
    <row r="1540" spans="1:3" hidden="1" x14ac:dyDescent="0.55000000000000004">
      <c r="A1540">
        <v>3601229248</v>
      </c>
      <c r="B1540">
        <v>21</v>
      </c>
      <c r="C1540" t="s">
        <v>1</v>
      </c>
    </row>
    <row r="1541" spans="1:3" x14ac:dyDescent="0.55000000000000004">
      <c r="A1541">
        <v>3601236796</v>
      </c>
      <c r="B1541">
        <v>13</v>
      </c>
      <c r="C1541" t="s">
        <v>555</v>
      </c>
    </row>
    <row r="1542" spans="1:3" x14ac:dyDescent="0.55000000000000004">
      <c r="A1542">
        <v>3601237614</v>
      </c>
      <c r="B1542">
        <v>13</v>
      </c>
      <c r="C1542" t="s">
        <v>0</v>
      </c>
    </row>
    <row r="1543" spans="1:3" x14ac:dyDescent="0.55000000000000004">
      <c r="A1543">
        <v>3601252205</v>
      </c>
      <c r="B1543">
        <v>3</v>
      </c>
      <c r="C1543" t="s">
        <v>556</v>
      </c>
    </row>
    <row r="1544" spans="1:3" x14ac:dyDescent="0.55000000000000004">
      <c r="A1544">
        <v>3601253023</v>
      </c>
      <c r="B1544">
        <v>3</v>
      </c>
      <c r="C1544" t="s">
        <v>0</v>
      </c>
    </row>
    <row r="1545" spans="1:3" hidden="1" x14ac:dyDescent="0.55000000000000004">
      <c r="A1545">
        <v>3601267804</v>
      </c>
      <c r="B1545">
        <v>23</v>
      </c>
      <c r="C1545" t="s">
        <v>1</v>
      </c>
    </row>
    <row r="1546" spans="1:3" hidden="1" x14ac:dyDescent="0.55000000000000004">
      <c r="A1546">
        <v>3601338339</v>
      </c>
      <c r="B1546">
        <v>32</v>
      </c>
      <c r="C1546" t="s">
        <v>557</v>
      </c>
    </row>
    <row r="1547" spans="1:3" hidden="1" x14ac:dyDescent="0.55000000000000004">
      <c r="A1547">
        <v>3601339158</v>
      </c>
      <c r="B1547">
        <v>32</v>
      </c>
      <c r="C1547" t="s">
        <v>0</v>
      </c>
    </row>
    <row r="1548" spans="1:3" hidden="1" x14ac:dyDescent="0.55000000000000004">
      <c r="A1548">
        <v>3660385612</v>
      </c>
      <c r="B1548">
        <v>34</v>
      </c>
      <c r="C1548" t="s">
        <v>558</v>
      </c>
    </row>
    <row r="1549" spans="1:3" x14ac:dyDescent="0.55000000000000004">
      <c r="A1549">
        <v>3660423496</v>
      </c>
      <c r="B1549">
        <v>8</v>
      </c>
      <c r="C1549" t="s">
        <v>558</v>
      </c>
    </row>
    <row r="1550" spans="1:3" hidden="1" x14ac:dyDescent="0.55000000000000004">
      <c r="A1550">
        <v>3660500231</v>
      </c>
      <c r="B1550">
        <v>28</v>
      </c>
      <c r="C1550" t="s">
        <v>558</v>
      </c>
    </row>
    <row r="1551" spans="1:3" hidden="1" x14ac:dyDescent="0.55000000000000004">
      <c r="A1551">
        <v>3660539206</v>
      </c>
      <c r="B1551">
        <v>21</v>
      </c>
      <c r="C1551" t="s">
        <v>559</v>
      </c>
    </row>
    <row r="1552" spans="1:3" x14ac:dyDescent="0.55000000000000004">
      <c r="A1552">
        <v>3660541187</v>
      </c>
      <c r="B1552">
        <v>11</v>
      </c>
      <c r="C1552" t="s">
        <v>558</v>
      </c>
    </row>
    <row r="1553" spans="1:3" hidden="1" x14ac:dyDescent="0.55000000000000004">
      <c r="A1553">
        <v>3660562189</v>
      </c>
      <c r="B1553">
        <v>31</v>
      </c>
      <c r="C1553" t="s">
        <v>558</v>
      </c>
    </row>
    <row r="1554" spans="1:3" x14ac:dyDescent="0.55000000000000004">
      <c r="A1554">
        <v>3660586847</v>
      </c>
      <c r="B1554">
        <v>2</v>
      </c>
      <c r="C1554" t="s">
        <v>558</v>
      </c>
    </row>
    <row r="1555" spans="1:3" x14ac:dyDescent="0.55000000000000004">
      <c r="A1555">
        <v>3660601383</v>
      </c>
      <c r="B1555">
        <v>6</v>
      </c>
      <c r="C1555" t="s">
        <v>558</v>
      </c>
    </row>
    <row r="1556" spans="1:3" hidden="1" x14ac:dyDescent="0.55000000000000004">
      <c r="A1556">
        <v>3660602650</v>
      </c>
      <c r="B1556">
        <v>30</v>
      </c>
      <c r="C1556" t="s">
        <v>558</v>
      </c>
    </row>
    <row r="1557" spans="1:3" hidden="1" x14ac:dyDescent="0.55000000000000004">
      <c r="A1557">
        <v>3660636713</v>
      </c>
      <c r="B1557">
        <v>23</v>
      </c>
      <c r="C1557" t="s">
        <v>560</v>
      </c>
    </row>
    <row r="1558" spans="1:3" hidden="1" x14ac:dyDescent="0.55000000000000004">
      <c r="A1558">
        <v>3660638501</v>
      </c>
      <c r="B1558">
        <v>21</v>
      </c>
      <c r="C1558" t="s">
        <v>561</v>
      </c>
    </row>
    <row r="1559" spans="1:3" hidden="1" x14ac:dyDescent="0.55000000000000004">
      <c r="A1559">
        <v>3660648302</v>
      </c>
      <c r="B1559">
        <v>21</v>
      </c>
      <c r="C1559" t="s">
        <v>562</v>
      </c>
    </row>
    <row r="1560" spans="1:3" hidden="1" x14ac:dyDescent="0.55000000000000004">
      <c r="A1560">
        <v>3660661866</v>
      </c>
      <c r="B1560">
        <v>24</v>
      </c>
      <c r="C1560" t="s">
        <v>563</v>
      </c>
    </row>
    <row r="1561" spans="1:3" x14ac:dyDescent="0.55000000000000004">
      <c r="A1561">
        <v>3660699085</v>
      </c>
      <c r="B1561">
        <v>4</v>
      </c>
      <c r="C1561" t="s">
        <v>558</v>
      </c>
    </row>
    <row r="1562" spans="1:3" hidden="1" x14ac:dyDescent="0.55000000000000004">
      <c r="A1562">
        <v>3660712233</v>
      </c>
      <c r="B1562">
        <v>21</v>
      </c>
      <c r="C1562" t="s">
        <v>564</v>
      </c>
    </row>
    <row r="1563" spans="1:3" hidden="1" x14ac:dyDescent="0.55000000000000004">
      <c r="A1563">
        <v>3660713165</v>
      </c>
      <c r="B1563">
        <v>20</v>
      </c>
      <c r="C1563" t="s">
        <v>565</v>
      </c>
    </row>
    <row r="1564" spans="1:3" hidden="1" x14ac:dyDescent="0.55000000000000004">
      <c r="A1564">
        <v>3660713867</v>
      </c>
      <c r="B1564">
        <v>33</v>
      </c>
      <c r="C1564" t="s">
        <v>558</v>
      </c>
    </row>
    <row r="1565" spans="1:3" x14ac:dyDescent="0.55000000000000004">
      <c r="A1565">
        <v>3660732923</v>
      </c>
      <c r="B1565">
        <v>1</v>
      </c>
      <c r="C1565" t="s">
        <v>558</v>
      </c>
    </row>
    <row r="1566" spans="1:3" hidden="1" x14ac:dyDescent="0.55000000000000004">
      <c r="A1566">
        <v>3660744174</v>
      </c>
      <c r="B1566">
        <v>27</v>
      </c>
      <c r="C1566" t="s">
        <v>558</v>
      </c>
    </row>
    <row r="1567" spans="1:3" x14ac:dyDescent="0.55000000000000004">
      <c r="A1567">
        <v>3660752497</v>
      </c>
      <c r="B1567">
        <v>7</v>
      </c>
      <c r="C1567" t="s">
        <v>558</v>
      </c>
    </row>
    <row r="1568" spans="1:3" hidden="1" x14ac:dyDescent="0.55000000000000004">
      <c r="A1568">
        <v>3660759012</v>
      </c>
      <c r="B1568">
        <v>21</v>
      </c>
      <c r="C1568" t="s">
        <v>566</v>
      </c>
    </row>
    <row r="1569" spans="1:3" hidden="1" x14ac:dyDescent="0.55000000000000004">
      <c r="A1569">
        <v>3660776221</v>
      </c>
      <c r="B1569">
        <v>24</v>
      </c>
      <c r="C1569" t="s">
        <v>567</v>
      </c>
    </row>
    <row r="1570" spans="1:3" x14ac:dyDescent="0.55000000000000004">
      <c r="A1570">
        <v>3660800824</v>
      </c>
      <c r="B1570">
        <v>14</v>
      </c>
      <c r="C1570" t="s">
        <v>558</v>
      </c>
    </row>
    <row r="1571" spans="1:3" x14ac:dyDescent="0.55000000000000004">
      <c r="A1571">
        <v>3660813276</v>
      </c>
      <c r="B1571">
        <v>15</v>
      </c>
      <c r="C1571" t="s">
        <v>558</v>
      </c>
    </row>
    <row r="1572" spans="1:3" hidden="1" x14ac:dyDescent="0.55000000000000004">
      <c r="A1572">
        <v>3660825863</v>
      </c>
      <c r="B1572">
        <v>21</v>
      </c>
      <c r="C1572" t="s">
        <v>568</v>
      </c>
    </row>
    <row r="1573" spans="1:3" hidden="1" x14ac:dyDescent="0.55000000000000004">
      <c r="A1573">
        <v>3660826078</v>
      </c>
      <c r="B1573">
        <v>25</v>
      </c>
      <c r="C1573" t="s">
        <v>558</v>
      </c>
    </row>
    <row r="1574" spans="1:3" x14ac:dyDescent="0.55000000000000004">
      <c r="A1574">
        <v>3660831481</v>
      </c>
      <c r="B1574">
        <v>16</v>
      </c>
      <c r="C1574" t="s">
        <v>558</v>
      </c>
    </row>
    <row r="1575" spans="1:3" hidden="1" x14ac:dyDescent="0.55000000000000004">
      <c r="A1575">
        <v>3660866791</v>
      </c>
      <c r="B1575">
        <v>21</v>
      </c>
      <c r="C1575" t="s">
        <v>569</v>
      </c>
    </row>
    <row r="1576" spans="1:3" hidden="1" x14ac:dyDescent="0.55000000000000004">
      <c r="A1576">
        <v>3660890216</v>
      </c>
      <c r="B1576">
        <v>21</v>
      </c>
      <c r="C1576" t="s">
        <v>570</v>
      </c>
    </row>
    <row r="1577" spans="1:3" hidden="1" x14ac:dyDescent="0.55000000000000004">
      <c r="A1577">
        <v>3660899973</v>
      </c>
      <c r="B1577">
        <v>24</v>
      </c>
      <c r="C1577" t="s">
        <v>571</v>
      </c>
    </row>
    <row r="1578" spans="1:3" hidden="1" x14ac:dyDescent="0.55000000000000004">
      <c r="A1578">
        <v>3660902392</v>
      </c>
      <c r="B1578">
        <v>22</v>
      </c>
      <c r="C1578" t="s">
        <v>572</v>
      </c>
    </row>
    <row r="1579" spans="1:3" x14ac:dyDescent="0.55000000000000004">
      <c r="A1579">
        <v>3660907207</v>
      </c>
      <c r="B1579">
        <v>10</v>
      </c>
      <c r="C1579" t="s">
        <v>558</v>
      </c>
    </row>
    <row r="1580" spans="1:3" hidden="1" x14ac:dyDescent="0.55000000000000004">
      <c r="A1580">
        <v>3660928509</v>
      </c>
      <c r="B1580">
        <v>21</v>
      </c>
      <c r="C1580" t="s">
        <v>573</v>
      </c>
    </row>
    <row r="1581" spans="1:3" x14ac:dyDescent="0.55000000000000004">
      <c r="A1581">
        <v>3660945062</v>
      </c>
      <c r="B1581">
        <v>12</v>
      </c>
      <c r="C1581" t="s">
        <v>558</v>
      </c>
    </row>
    <row r="1582" spans="1:3" hidden="1" x14ac:dyDescent="0.55000000000000004">
      <c r="A1582">
        <v>3660945550</v>
      </c>
      <c r="B1582">
        <v>21</v>
      </c>
      <c r="C1582" t="s">
        <v>574</v>
      </c>
    </row>
    <row r="1583" spans="1:3" hidden="1" x14ac:dyDescent="0.55000000000000004">
      <c r="A1583">
        <v>3660995552</v>
      </c>
      <c r="B1583">
        <v>29</v>
      </c>
      <c r="C1583" t="s">
        <v>558</v>
      </c>
    </row>
    <row r="1584" spans="1:3" hidden="1" x14ac:dyDescent="0.55000000000000004">
      <c r="A1584">
        <v>3661002858</v>
      </c>
      <c r="B1584">
        <v>23</v>
      </c>
      <c r="C1584" t="s">
        <v>575</v>
      </c>
    </row>
    <row r="1585" spans="1:3" hidden="1" x14ac:dyDescent="0.55000000000000004">
      <c r="A1585">
        <v>3661049001</v>
      </c>
      <c r="B1585">
        <v>26</v>
      </c>
      <c r="C1585" t="s">
        <v>558</v>
      </c>
    </row>
    <row r="1586" spans="1:3" x14ac:dyDescent="0.55000000000000004">
      <c r="A1586">
        <v>3661059204</v>
      </c>
      <c r="B1586">
        <v>9</v>
      </c>
      <c r="C1586" t="s">
        <v>558</v>
      </c>
    </row>
    <row r="1587" spans="1:3" x14ac:dyDescent="0.55000000000000004">
      <c r="A1587">
        <v>3661065838</v>
      </c>
      <c r="B1587">
        <v>5</v>
      </c>
      <c r="C1587" t="s">
        <v>558</v>
      </c>
    </row>
    <row r="1588" spans="1:3" hidden="1" x14ac:dyDescent="0.55000000000000004">
      <c r="A1588">
        <v>3661077582</v>
      </c>
      <c r="B1588">
        <v>20</v>
      </c>
      <c r="C1588" t="s">
        <v>576</v>
      </c>
    </row>
    <row r="1589" spans="1:3" hidden="1" x14ac:dyDescent="0.55000000000000004">
      <c r="A1589">
        <v>3661078784</v>
      </c>
      <c r="B1589">
        <v>21</v>
      </c>
      <c r="C1589" t="s">
        <v>577</v>
      </c>
    </row>
    <row r="1590" spans="1:3" hidden="1" x14ac:dyDescent="0.55000000000000004">
      <c r="A1590">
        <v>3661122681</v>
      </c>
      <c r="B1590">
        <v>21</v>
      </c>
      <c r="C1590" t="s">
        <v>578</v>
      </c>
    </row>
    <row r="1591" spans="1:3" x14ac:dyDescent="0.55000000000000004">
      <c r="A1591">
        <v>3661167588</v>
      </c>
      <c r="B1591">
        <v>17</v>
      </c>
      <c r="C1591" t="s">
        <v>558</v>
      </c>
    </row>
    <row r="1592" spans="1:3" hidden="1" x14ac:dyDescent="0.55000000000000004">
      <c r="A1592">
        <v>3661199115</v>
      </c>
      <c r="B1592">
        <v>21</v>
      </c>
      <c r="C1592" t="s">
        <v>579</v>
      </c>
    </row>
    <row r="1593" spans="1:3" x14ac:dyDescent="0.55000000000000004">
      <c r="A1593">
        <v>3661234599</v>
      </c>
      <c r="B1593">
        <v>13</v>
      </c>
      <c r="C1593" t="s">
        <v>558</v>
      </c>
    </row>
    <row r="1594" spans="1:3" x14ac:dyDescent="0.55000000000000004">
      <c r="A1594">
        <v>3661250067</v>
      </c>
      <c r="B1594">
        <v>3</v>
      </c>
      <c r="C1594" t="s">
        <v>558</v>
      </c>
    </row>
    <row r="1595" spans="1:3" hidden="1" x14ac:dyDescent="0.55000000000000004">
      <c r="A1595">
        <v>3661262257</v>
      </c>
      <c r="B1595">
        <v>21</v>
      </c>
      <c r="C1595" t="s">
        <v>580</v>
      </c>
    </row>
    <row r="1596" spans="1:3" hidden="1" x14ac:dyDescent="0.55000000000000004">
      <c r="A1596">
        <v>3661286099</v>
      </c>
      <c r="B1596">
        <v>21</v>
      </c>
      <c r="C1596" t="s">
        <v>581</v>
      </c>
    </row>
    <row r="1597" spans="1:3" hidden="1" x14ac:dyDescent="0.55000000000000004">
      <c r="A1597">
        <v>3661307010</v>
      </c>
      <c r="B1597">
        <v>21</v>
      </c>
      <c r="C1597" t="s">
        <v>582</v>
      </c>
    </row>
    <row r="1598" spans="1:3" hidden="1" x14ac:dyDescent="0.55000000000000004">
      <c r="A1598">
        <v>3661318084</v>
      </c>
      <c r="B1598">
        <v>21</v>
      </c>
      <c r="C1598" t="s">
        <v>583</v>
      </c>
    </row>
    <row r="1599" spans="1:3" hidden="1" x14ac:dyDescent="0.55000000000000004">
      <c r="A1599">
        <v>3661336250</v>
      </c>
      <c r="B1599">
        <v>32</v>
      </c>
      <c r="C1599" t="s">
        <v>558</v>
      </c>
    </row>
    <row r="1600" spans="1:3" hidden="1" x14ac:dyDescent="0.55000000000000004">
      <c r="A1600">
        <v>3661467810</v>
      </c>
      <c r="B1600">
        <v>19</v>
      </c>
      <c r="C1600" t="s">
        <v>584</v>
      </c>
    </row>
    <row r="1601" spans="1:3" hidden="1" x14ac:dyDescent="0.55000000000000004">
      <c r="A1601">
        <v>3661508999</v>
      </c>
      <c r="B1601">
        <v>21</v>
      </c>
      <c r="C1601" t="s">
        <v>585</v>
      </c>
    </row>
    <row r="1602" spans="1:3" hidden="1" x14ac:dyDescent="0.55000000000000004">
      <c r="A1602">
        <v>3685384303</v>
      </c>
      <c r="B1602">
        <v>34</v>
      </c>
      <c r="C1602" t="s">
        <v>43</v>
      </c>
    </row>
    <row r="1603" spans="1:3" x14ac:dyDescent="0.55000000000000004">
      <c r="A1603">
        <v>3685422187</v>
      </c>
      <c r="B1603">
        <v>8</v>
      </c>
      <c r="C1603" t="s">
        <v>43</v>
      </c>
    </row>
    <row r="1604" spans="1:3" hidden="1" x14ac:dyDescent="0.55000000000000004">
      <c r="A1604">
        <v>3685498922</v>
      </c>
      <c r="B1604">
        <v>28</v>
      </c>
      <c r="C1604" t="s">
        <v>43</v>
      </c>
    </row>
    <row r="1605" spans="1:3" x14ac:dyDescent="0.55000000000000004">
      <c r="A1605">
        <v>3685539878</v>
      </c>
      <c r="B1605">
        <v>11</v>
      </c>
      <c r="C1605" t="s">
        <v>43</v>
      </c>
    </row>
    <row r="1606" spans="1:3" hidden="1" x14ac:dyDescent="0.55000000000000004">
      <c r="A1606">
        <v>3685560880</v>
      </c>
      <c r="B1606">
        <v>31</v>
      </c>
      <c r="C1606" t="s">
        <v>43</v>
      </c>
    </row>
    <row r="1607" spans="1:3" x14ac:dyDescent="0.55000000000000004">
      <c r="A1607">
        <v>3685585538</v>
      </c>
      <c r="B1607">
        <v>2</v>
      </c>
      <c r="C1607" t="s">
        <v>43</v>
      </c>
    </row>
    <row r="1608" spans="1:3" x14ac:dyDescent="0.55000000000000004">
      <c r="A1608">
        <v>3685600074</v>
      </c>
      <c r="B1608">
        <v>6</v>
      </c>
      <c r="C1608" t="s">
        <v>43</v>
      </c>
    </row>
    <row r="1609" spans="1:3" hidden="1" x14ac:dyDescent="0.55000000000000004">
      <c r="A1609">
        <v>3685601341</v>
      </c>
      <c r="B1609">
        <v>30</v>
      </c>
      <c r="C1609" t="s">
        <v>43</v>
      </c>
    </row>
    <row r="1610" spans="1:3" x14ac:dyDescent="0.55000000000000004">
      <c r="A1610">
        <v>3685697776</v>
      </c>
      <c r="B1610">
        <v>4</v>
      </c>
      <c r="C1610" t="s">
        <v>43</v>
      </c>
    </row>
    <row r="1611" spans="1:3" hidden="1" x14ac:dyDescent="0.55000000000000004">
      <c r="A1611">
        <v>3685712558</v>
      </c>
      <c r="B1611">
        <v>33</v>
      </c>
      <c r="C1611" t="s">
        <v>43</v>
      </c>
    </row>
    <row r="1612" spans="1:3" x14ac:dyDescent="0.55000000000000004">
      <c r="A1612">
        <v>3685731614</v>
      </c>
      <c r="B1612">
        <v>1</v>
      </c>
      <c r="C1612" t="s">
        <v>43</v>
      </c>
    </row>
    <row r="1613" spans="1:3" hidden="1" x14ac:dyDescent="0.55000000000000004">
      <c r="A1613">
        <v>3685742865</v>
      </c>
      <c r="B1613">
        <v>27</v>
      </c>
      <c r="C1613" t="s">
        <v>43</v>
      </c>
    </row>
    <row r="1614" spans="1:3" x14ac:dyDescent="0.55000000000000004">
      <c r="A1614">
        <v>3685751188</v>
      </c>
      <c r="B1614">
        <v>7</v>
      </c>
      <c r="C1614" t="s">
        <v>43</v>
      </c>
    </row>
    <row r="1615" spans="1:3" x14ac:dyDescent="0.55000000000000004">
      <c r="A1615">
        <v>3685799515</v>
      </c>
      <c r="B1615">
        <v>14</v>
      </c>
      <c r="C1615" t="s">
        <v>43</v>
      </c>
    </row>
    <row r="1616" spans="1:3" x14ac:dyDescent="0.55000000000000004">
      <c r="A1616">
        <v>3685811967</v>
      </c>
      <c r="B1616">
        <v>15</v>
      </c>
      <c r="C1616" t="s">
        <v>43</v>
      </c>
    </row>
    <row r="1617" spans="1:3" hidden="1" x14ac:dyDescent="0.55000000000000004">
      <c r="A1617">
        <v>3685824723</v>
      </c>
      <c r="B1617">
        <v>25</v>
      </c>
      <c r="C1617" t="s">
        <v>43</v>
      </c>
    </row>
    <row r="1618" spans="1:3" x14ac:dyDescent="0.55000000000000004">
      <c r="A1618">
        <v>3685830172</v>
      </c>
      <c r="B1618">
        <v>16</v>
      </c>
      <c r="C1618" t="s">
        <v>43</v>
      </c>
    </row>
    <row r="1619" spans="1:3" x14ac:dyDescent="0.55000000000000004">
      <c r="A1619">
        <v>3685905898</v>
      </c>
      <c r="B1619">
        <v>10</v>
      </c>
      <c r="C1619" t="s">
        <v>43</v>
      </c>
    </row>
    <row r="1620" spans="1:3" x14ac:dyDescent="0.55000000000000004">
      <c r="A1620">
        <v>3685943753</v>
      </c>
      <c r="B1620">
        <v>12</v>
      </c>
      <c r="C1620" t="s">
        <v>43</v>
      </c>
    </row>
    <row r="1621" spans="1:3" hidden="1" x14ac:dyDescent="0.55000000000000004">
      <c r="A1621">
        <v>3685994197</v>
      </c>
      <c r="B1621">
        <v>29</v>
      </c>
      <c r="C1621" t="s">
        <v>43</v>
      </c>
    </row>
    <row r="1622" spans="1:3" hidden="1" x14ac:dyDescent="0.55000000000000004">
      <c r="A1622">
        <v>3686047692</v>
      </c>
      <c r="B1622">
        <v>26</v>
      </c>
      <c r="C1622" t="s">
        <v>43</v>
      </c>
    </row>
    <row r="1623" spans="1:3" x14ac:dyDescent="0.55000000000000004">
      <c r="A1623">
        <v>3686057895</v>
      </c>
      <c r="B1623">
        <v>9</v>
      </c>
      <c r="C1623" t="s">
        <v>43</v>
      </c>
    </row>
    <row r="1624" spans="1:3" x14ac:dyDescent="0.55000000000000004">
      <c r="A1624">
        <v>3686064529</v>
      </c>
      <c r="B1624">
        <v>5</v>
      </c>
      <c r="C1624" t="s">
        <v>43</v>
      </c>
    </row>
    <row r="1625" spans="1:3" x14ac:dyDescent="0.55000000000000004">
      <c r="A1625">
        <v>3686166279</v>
      </c>
      <c r="B1625">
        <v>17</v>
      </c>
      <c r="C1625" t="s">
        <v>43</v>
      </c>
    </row>
    <row r="1626" spans="1:3" x14ac:dyDescent="0.55000000000000004">
      <c r="A1626">
        <v>3686233290</v>
      </c>
      <c r="B1626">
        <v>13</v>
      </c>
      <c r="C1626" t="s">
        <v>43</v>
      </c>
    </row>
    <row r="1627" spans="1:3" x14ac:dyDescent="0.55000000000000004">
      <c r="A1627">
        <v>3686248758</v>
      </c>
      <c r="B1627">
        <v>3</v>
      </c>
      <c r="C1627" t="s">
        <v>43</v>
      </c>
    </row>
    <row r="1628" spans="1:3" hidden="1" x14ac:dyDescent="0.55000000000000004">
      <c r="A1628">
        <v>3686334941</v>
      </c>
      <c r="B1628">
        <v>32</v>
      </c>
      <c r="C1628" t="s">
        <v>43</v>
      </c>
    </row>
    <row r="1629" spans="1:3" hidden="1" x14ac:dyDescent="0.55000000000000004">
      <c r="A1629">
        <v>3900353079</v>
      </c>
      <c r="B1629">
        <v>34</v>
      </c>
      <c r="C1629" t="s">
        <v>0</v>
      </c>
    </row>
    <row r="1630" spans="1:3" hidden="1" x14ac:dyDescent="0.55000000000000004">
      <c r="A1630">
        <v>3900357605</v>
      </c>
      <c r="B1630">
        <v>24</v>
      </c>
      <c r="C1630" t="s">
        <v>1</v>
      </c>
    </row>
    <row r="1631" spans="1:3" hidden="1" x14ac:dyDescent="0.55000000000000004">
      <c r="A1631">
        <v>3900388843</v>
      </c>
      <c r="B1631">
        <v>34</v>
      </c>
      <c r="C1631" t="s">
        <v>586</v>
      </c>
    </row>
    <row r="1632" spans="1:3" x14ac:dyDescent="0.55000000000000004">
      <c r="A1632">
        <v>3900390962</v>
      </c>
      <c r="B1632">
        <v>8</v>
      </c>
      <c r="C1632" t="s">
        <v>0</v>
      </c>
    </row>
    <row r="1633" spans="1:3" x14ac:dyDescent="0.55000000000000004">
      <c r="A1633">
        <v>3900426757</v>
      </c>
      <c r="B1633">
        <v>8</v>
      </c>
      <c r="C1633" t="s">
        <v>587</v>
      </c>
    </row>
    <row r="1634" spans="1:3" hidden="1" x14ac:dyDescent="0.55000000000000004">
      <c r="A1634">
        <v>3900467698</v>
      </c>
      <c r="B1634">
        <v>28</v>
      </c>
      <c r="C1634" t="s">
        <v>0</v>
      </c>
    </row>
    <row r="1635" spans="1:3" hidden="1" x14ac:dyDescent="0.55000000000000004">
      <c r="A1635">
        <v>3900503466</v>
      </c>
      <c r="B1635">
        <v>28</v>
      </c>
      <c r="C1635" t="s">
        <v>588</v>
      </c>
    </row>
    <row r="1636" spans="1:3" x14ac:dyDescent="0.55000000000000004">
      <c r="A1636">
        <v>3900508653</v>
      </c>
      <c r="B1636">
        <v>11</v>
      </c>
      <c r="C1636" t="s">
        <v>0</v>
      </c>
    </row>
    <row r="1637" spans="1:3" hidden="1" x14ac:dyDescent="0.55000000000000004">
      <c r="A1637">
        <v>3900529656</v>
      </c>
      <c r="B1637">
        <v>31</v>
      </c>
      <c r="C1637" t="s">
        <v>0</v>
      </c>
    </row>
    <row r="1638" spans="1:3" x14ac:dyDescent="0.55000000000000004">
      <c r="A1638">
        <v>3900544530</v>
      </c>
      <c r="B1638">
        <v>11</v>
      </c>
      <c r="C1638" t="s">
        <v>589</v>
      </c>
    </row>
    <row r="1639" spans="1:3" x14ac:dyDescent="0.55000000000000004">
      <c r="A1639">
        <v>3900554313</v>
      </c>
      <c r="B1639">
        <v>2</v>
      </c>
      <c r="C1639" t="s">
        <v>0</v>
      </c>
    </row>
    <row r="1640" spans="1:3" hidden="1" x14ac:dyDescent="0.55000000000000004">
      <c r="A1640">
        <v>3900565409</v>
      </c>
      <c r="B1640">
        <v>31</v>
      </c>
      <c r="C1640" t="s">
        <v>590</v>
      </c>
    </row>
    <row r="1641" spans="1:3" x14ac:dyDescent="0.55000000000000004">
      <c r="A1641">
        <v>3900568849</v>
      </c>
      <c r="B1641">
        <v>6</v>
      </c>
      <c r="C1641" t="s">
        <v>0</v>
      </c>
    </row>
    <row r="1642" spans="1:3" hidden="1" x14ac:dyDescent="0.55000000000000004">
      <c r="A1642">
        <v>3900570117</v>
      </c>
      <c r="B1642">
        <v>30</v>
      </c>
      <c r="C1642" t="s">
        <v>0</v>
      </c>
    </row>
    <row r="1643" spans="1:3" x14ac:dyDescent="0.55000000000000004">
      <c r="A1643">
        <v>3900590036</v>
      </c>
      <c r="B1643">
        <v>2</v>
      </c>
      <c r="C1643" t="s">
        <v>591</v>
      </c>
    </row>
    <row r="1644" spans="1:3" x14ac:dyDescent="0.55000000000000004">
      <c r="A1644">
        <v>3900604649</v>
      </c>
      <c r="B1644">
        <v>6</v>
      </c>
      <c r="C1644" t="s">
        <v>592</v>
      </c>
    </row>
    <row r="1645" spans="1:3" hidden="1" x14ac:dyDescent="0.55000000000000004">
      <c r="A1645">
        <v>3900605886</v>
      </c>
      <c r="B1645">
        <v>30</v>
      </c>
      <c r="C1645" t="s">
        <v>593</v>
      </c>
    </row>
    <row r="1646" spans="1:3" hidden="1" x14ac:dyDescent="0.55000000000000004">
      <c r="A1646">
        <v>3900649083</v>
      </c>
      <c r="B1646">
        <v>18</v>
      </c>
      <c r="C1646" t="s">
        <v>1</v>
      </c>
    </row>
    <row r="1647" spans="1:3" x14ac:dyDescent="0.55000000000000004">
      <c r="A1647">
        <v>3900666551</v>
      </c>
      <c r="B1647">
        <v>4</v>
      </c>
      <c r="C1647" t="s">
        <v>0</v>
      </c>
    </row>
    <row r="1648" spans="1:3" hidden="1" x14ac:dyDescent="0.55000000000000004">
      <c r="A1648">
        <v>3900681334</v>
      </c>
      <c r="B1648">
        <v>33</v>
      </c>
      <c r="C1648" t="s">
        <v>0</v>
      </c>
    </row>
    <row r="1649" spans="1:3" x14ac:dyDescent="0.55000000000000004">
      <c r="A1649">
        <v>3900700389</v>
      </c>
      <c r="B1649">
        <v>1</v>
      </c>
      <c r="C1649" t="s">
        <v>0</v>
      </c>
    </row>
    <row r="1650" spans="1:3" x14ac:dyDescent="0.55000000000000004">
      <c r="A1650">
        <v>3900702345</v>
      </c>
      <c r="B1650">
        <v>4</v>
      </c>
      <c r="C1650" t="s">
        <v>594</v>
      </c>
    </row>
    <row r="1651" spans="1:3" hidden="1" x14ac:dyDescent="0.55000000000000004">
      <c r="A1651">
        <v>3900711641</v>
      </c>
      <c r="B1651">
        <v>27</v>
      </c>
      <c r="C1651" t="s">
        <v>0</v>
      </c>
    </row>
    <row r="1652" spans="1:3" hidden="1" x14ac:dyDescent="0.55000000000000004">
      <c r="A1652">
        <v>3900717219</v>
      </c>
      <c r="B1652">
        <v>33</v>
      </c>
      <c r="C1652" t="s">
        <v>595</v>
      </c>
    </row>
    <row r="1653" spans="1:3" x14ac:dyDescent="0.55000000000000004">
      <c r="A1653">
        <v>3900719963</v>
      </c>
      <c r="B1653">
        <v>7</v>
      </c>
      <c r="C1653" t="s">
        <v>0</v>
      </c>
    </row>
    <row r="1654" spans="1:3" x14ac:dyDescent="0.55000000000000004">
      <c r="A1654">
        <v>3900736094</v>
      </c>
      <c r="B1654">
        <v>1</v>
      </c>
      <c r="C1654" t="s">
        <v>596</v>
      </c>
    </row>
    <row r="1655" spans="1:3" hidden="1" x14ac:dyDescent="0.55000000000000004">
      <c r="A1655">
        <v>3900747527</v>
      </c>
      <c r="B1655">
        <v>27</v>
      </c>
      <c r="C1655" t="s">
        <v>597</v>
      </c>
    </row>
    <row r="1656" spans="1:3" x14ac:dyDescent="0.55000000000000004">
      <c r="A1656">
        <v>3900755771</v>
      </c>
      <c r="B1656">
        <v>7</v>
      </c>
      <c r="C1656" t="s">
        <v>598</v>
      </c>
    </row>
    <row r="1657" spans="1:3" x14ac:dyDescent="0.55000000000000004">
      <c r="A1657">
        <v>3900768290</v>
      </c>
      <c r="B1657">
        <v>14</v>
      </c>
      <c r="C1657" t="s">
        <v>0</v>
      </c>
    </row>
    <row r="1658" spans="1:3" x14ac:dyDescent="0.55000000000000004">
      <c r="A1658">
        <v>3900780742</v>
      </c>
      <c r="B1658">
        <v>15</v>
      </c>
      <c r="C1658" t="s">
        <v>0</v>
      </c>
    </row>
    <row r="1659" spans="1:3" hidden="1" x14ac:dyDescent="0.55000000000000004">
      <c r="A1659">
        <v>3900793499</v>
      </c>
      <c r="B1659">
        <v>25</v>
      </c>
      <c r="C1659" t="s">
        <v>0</v>
      </c>
    </row>
    <row r="1660" spans="1:3" hidden="1" x14ac:dyDescent="0.55000000000000004">
      <c r="A1660">
        <v>3900795058</v>
      </c>
      <c r="B1660">
        <v>20</v>
      </c>
      <c r="C1660" t="s">
        <v>1</v>
      </c>
    </row>
    <row r="1661" spans="1:3" x14ac:dyDescent="0.55000000000000004">
      <c r="A1661">
        <v>3900798948</v>
      </c>
      <c r="B1661">
        <v>16</v>
      </c>
      <c r="C1661" t="s">
        <v>0</v>
      </c>
    </row>
    <row r="1662" spans="1:3" x14ac:dyDescent="0.55000000000000004">
      <c r="A1662">
        <v>3900803992</v>
      </c>
      <c r="B1662">
        <v>14</v>
      </c>
      <c r="C1662" t="s">
        <v>599</v>
      </c>
    </row>
    <row r="1663" spans="1:3" x14ac:dyDescent="0.55000000000000004">
      <c r="A1663">
        <v>3900816536</v>
      </c>
      <c r="B1663">
        <v>15</v>
      </c>
      <c r="C1663" t="s">
        <v>600</v>
      </c>
    </row>
    <row r="1664" spans="1:3" hidden="1" x14ac:dyDescent="0.55000000000000004">
      <c r="A1664">
        <v>3900829384</v>
      </c>
      <c r="B1664">
        <v>25</v>
      </c>
      <c r="C1664" t="s">
        <v>601</v>
      </c>
    </row>
    <row r="1665" spans="1:3" x14ac:dyDescent="0.55000000000000004">
      <c r="A1665">
        <v>3900834655</v>
      </c>
      <c r="B1665">
        <v>16</v>
      </c>
      <c r="C1665" t="s">
        <v>602</v>
      </c>
    </row>
    <row r="1666" spans="1:3" x14ac:dyDescent="0.55000000000000004">
      <c r="A1666">
        <v>3900874673</v>
      </c>
      <c r="B1666">
        <v>10</v>
      </c>
      <c r="C1666" t="s">
        <v>0</v>
      </c>
    </row>
    <row r="1667" spans="1:3" x14ac:dyDescent="0.55000000000000004">
      <c r="A1667">
        <v>3900910608</v>
      </c>
      <c r="B1667">
        <v>10</v>
      </c>
      <c r="C1667" t="s">
        <v>603</v>
      </c>
    </row>
    <row r="1668" spans="1:3" x14ac:dyDescent="0.55000000000000004">
      <c r="A1668">
        <v>3900912528</v>
      </c>
      <c r="B1668">
        <v>12</v>
      </c>
      <c r="C1668" t="s">
        <v>0</v>
      </c>
    </row>
    <row r="1669" spans="1:3" x14ac:dyDescent="0.55000000000000004">
      <c r="A1669">
        <v>3900948416</v>
      </c>
      <c r="B1669">
        <v>12</v>
      </c>
      <c r="C1669" t="s">
        <v>604</v>
      </c>
    </row>
    <row r="1670" spans="1:3" hidden="1" x14ac:dyDescent="0.55000000000000004">
      <c r="A1670">
        <v>3900962973</v>
      </c>
      <c r="B1670">
        <v>29</v>
      </c>
      <c r="C1670" t="s">
        <v>0</v>
      </c>
    </row>
    <row r="1671" spans="1:3" hidden="1" x14ac:dyDescent="0.55000000000000004">
      <c r="A1671">
        <v>3900985635</v>
      </c>
      <c r="B1671">
        <v>22</v>
      </c>
      <c r="C1671" t="s">
        <v>1</v>
      </c>
    </row>
    <row r="1672" spans="1:3" hidden="1" x14ac:dyDescent="0.55000000000000004">
      <c r="A1672">
        <v>3900998861</v>
      </c>
      <c r="B1672">
        <v>29</v>
      </c>
      <c r="C1672" t="s">
        <v>605</v>
      </c>
    </row>
    <row r="1673" spans="1:3" hidden="1" x14ac:dyDescent="0.55000000000000004">
      <c r="A1673">
        <v>3901016468</v>
      </c>
      <c r="B1673">
        <v>26</v>
      </c>
      <c r="C1673" t="s">
        <v>0</v>
      </c>
    </row>
    <row r="1674" spans="1:3" x14ac:dyDescent="0.55000000000000004">
      <c r="A1674">
        <v>3901026670</v>
      </c>
      <c r="B1674">
        <v>9</v>
      </c>
      <c r="C1674" t="s">
        <v>0</v>
      </c>
    </row>
    <row r="1675" spans="1:3" x14ac:dyDescent="0.55000000000000004">
      <c r="A1675">
        <v>3901033304</v>
      </c>
      <c r="B1675">
        <v>5</v>
      </c>
      <c r="C1675" t="s">
        <v>0</v>
      </c>
    </row>
    <row r="1676" spans="1:3" hidden="1" x14ac:dyDescent="0.55000000000000004">
      <c r="A1676">
        <v>3901041636</v>
      </c>
      <c r="B1676">
        <v>19</v>
      </c>
      <c r="C1676" t="s">
        <v>1</v>
      </c>
    </row>
    <row r="1677" spans="1:3" hidden="1" x14ac:dyDescent="0.55000000000000004">
      <c r="A1677">
        <v>3901052222</v>
      </c>
      <c r="B1677">
        <v>26</v>
      </c>
      <c r="C1677" t="s">
        <v>606</v>
      </c>
    </row>
    <row r="1678" spans="1:3" x14ac:dyDescent="0.55000000000000004">
      <c r="A1678">
        <v>3901062446</v>
      </c>
      <c r="B1678">
        <v>9</v>
      </c>
      <c r="C1678" t="s">
        <v>607</v>
      </c>
    </row>
    <row r="1679" spans="1:3" x14ac:dyDescent="0.55000000000000004">
      <c r="A1679">
        <v>3901069129</v>
      </c>
      <c r="B1679">
        <v>5</v>
      </c>
      <c r="C1679" t="s">
        <v>608</v>
      </c>
    </row>
    <row r="1680" spans="1:3" x14ac:dyDescent="0.55000000000000004">
      <c r="A1680">
        <v>3901135055</v>
      </c>
      <c r="B1680">
        <v>17</v>
      </c>
      <c r="C1680" t="s">
        <v>0</v>
      </c>
    </row>
    <row r="1681" spans="1:3" x14ac:dyDescent="0.55000000000000004">
      <c r="A1681">
        <v>3901170858</v>
      </c>
      <c r="B1681">
        <v>17</v>
      </c>
      <c r="C1681" t="s">
        <v>609</v>
      </c>
    </row>
    <row r="1682" spans="1:3" x14ac:dyDescent="0.55000000000000004">
      <c r="A1682">
        <v>3901202065</v>
      </c>
      <c r="B1682">
        <v>13</v>
      </c>
      <c r="C1682" t="s">
        <v>0</v>
      </c>
    </row>
    <row r="1683" spans="1:3" x14ac:dyDescent="0.55000000000000004">
      <c r="A1683">
        <v>3901217533</v>
      </c>
      <c r="B1683">
        <v>3</v>
      </c>
      <c r="C1683" t="s">
        <v>0</v>
      </c>
    </row>
    <row r="1684" spans="1:3" hidden="1" x14ac:dyDescent="0.55000000000000004">
      <c r="A1684">
        <v>3901229248</v>
      </c>
      <c r="B1684">
        <v>21</v>
      </c>
      <c r="C1684" t="s">
        <v>1</v>
      </c>
    </row>
    <row r="1685" spans="1:3" x14ac:dyDescent="0.55000000000000004">
      <c r="A1685">
        <v>3901238015</v>
      </c>
      <c r="B1685">
        <v>13</v>
      </c>
      <c r="C1685" t="s">
        <v>610</v>
      </c>
    </row>
    <row r="1686" spans="1:3" x14ac:dyDescent="0.55000000000000004">
      <c r="A1686">
        <v>3901253420</v>
      </c>
      <c r="B1686">
        <v>3</v>
      </c>
      <c r="C1686" t="s">
        <v>611</v>
      </c>
    </row>
    <row r="1687" spans="1:3" hidden="1" x14ac:dyDescent="0.55000000000000004">
      <c r="A1687">
        <v>3901267804</v>
      </c>
      <c r="B1687">
        <v>23</v>
      </c>
      <c r="C1687" t="s">
        <v>1</v>
      </c>
    </row>
    <row r="1688" spans="1:3" hidden="1" x14ac:dyDescent="0.55000000000000004">
      <c r="A1688">
        <v>3901303717</v>
      </c>
      <c r="B1688">
        <v>32</v>
      </c>
      <c r="C1688" t="s">
        <v>0</v>
      </c>
    </row>
    <row r="1689" spans="1:3" hidden="1" x14ac:dyDescent="0.55000000000000004">
      <c r="A1689">
        <v>3901339510</v>
      </c>
      <c r="B1689">
        <v>32</v>
      </c>
      <c r="C1689" t="s">
        <v>612</v>
      </c>
    </row>
    <row r="1690" spans="1:3" hidden="1" x14ac:dyDescent="0.55000000000000004">
      <c r="A1690">
        <v>3960354381</v>
      </c>
      <c r="B1690">
        <v>34</v>
      </c>
      <c r="C1690" t="s">
        <v>613</v>
      </c>
    </row>
    <row r="1691" spans="1:3" x14ac:dyDescent="0.55000000000000004">
      <c r="A1691">
        <v>3960392265</v>
      </c>
      <c r="B1691">
        <v>8</v>
      </c>
      <c r="C1691" t="s">
        <v>613</v>
      </c>
    </row>
    <row r="1692" spans="1:3" hidden="1" x14ac:dyDescent="0.55000000000000004">
      <c r="A1692">
        <v>3960469000</v>
      </c>
      <c r="B1692">
        <v>28</v>
      </c>
      <c r="C1692" t="s">
        <v>613</v>
      </c>
    </row>
    <row r="1693" spans="1:3" x14ac:dyDescent="0.55000000000000004">
      <c r="A1693">
        <v>3960509956</v>
      </c>
      <c r="B1693">
        <v>11</v>
      </c>
      <c r="C1693" t="s">
        <v>613</v>
      </c>
    </row>
    <row r="1694" spans="1:3" hidden="1" x14ac:dyDescent="0.55000000000000004">
      <c r="A1694">
        <v>3960530958</v>
      </c>
      <c r="B1694">
        <v>31</v>
      </c>
      <c r="C1694" t="s">
        <v>613</v>
      </c>
    </row>
    <row r="1695" spans="1:3" x14ac:dyDescent="0.55000000000000004">
      <c r="A1695">
        <v>3960561488</v>
      </c>
      <c r="B1695">
        <v>2</v>
      </c>
      <c r="C1695" t="s">
        <v>613</v>
      </c>
    </row>
    <row r="1696" spans="1:3" hidden="1" x14ac:dyDescent="0.55000000000000004">
      <c r="A1696">
        <v>3960571465</v>
      </c>
      <c r="B1696">
        <v>30</v>
      </c>
      <c r="C1696" t="s">
        <v>613</v>
      </c>
    </row>
    <row r="1697" spans="1:3" x14ac:dyDescent="0.55000000000000004">
      <c r="A1697">
        <v>3960574210</v>
      </c>
      <c r="B1697">
        <v>6</v>
      </c>
      <c r="C1697" t="s">
        <v>613</v>
      </c>
    </row>
    <row r="1698" spans="1:3" hidden="1" x14ac:dyDescent="0.55000000000000004">
      <c r="A1698">
        <v>3960632056</v>
      </c>
      <c r="B1698">
        <v>24</v>
      </c>
      <c r="C1698" t="s">
        <v>614</v>
      </c>
    </row>
    <row r="1699" spans="1:3" hidden="1" x14ac:dyDescent="0.55000000000000004">
      <c r="A1699">
        <v>3960646411</v>
      </c>
      <c r="B1699">
        <v>23</v>
      </c>
      <c r="C1699" t="s">
        <v>615</v>
      </c>
    </row>
    <row r="1700" spans="1:3" x14ac:dyDescent="0.55000000000000004">
      <c r="A1700">
        <v>3960667854</v>
      </c>
      <c r="B1700">
        <v>4</v>
      </c>
      <c r="C1700" t="s">
        <v>613</v>
      </c>
    </row>
    <row r="1701" spans="1:3" hidden="1" x14ac:dyDescent="0.55000000000000004">
      <c r="A1701">
        <v>3960682682</v>
      </c>
      <c r="B1701">
        <v>33</v>
      </c>
      <c r="C1701" t="s">
        <v>613</v>
      </c>
    </row>
    <row r="1702" spans="1:3" x14ac:dyDescent="0.55000000000000004">
      <c r="A1702">
        <v>3960701692</v>
      </c>
      <c r="B1702">
        <v>1</v>
      </c>
      <c r="C1702" t="s">
        <v>613</v>
      </c>
    </row>
    <row r="1703" spans="1:3" hidden="1" x14ac:dyDescent="0.55000000000000004">
      <c r="A1703">
        <v>3960712943</v>
      </c>
      <c r="B1703">
        <v>27</v>
      </c>
      <c r="C1703" t="s">
        <v>613</v>
      </c>
    </row>
    <row r="1704" spans="1:3" hidden="1" x14ac:dyDescent="0.55000000000000004">
      <c r="A1704">
        <v>3960715155</v>
      </c>
      <c r="B1704">
        <v>21</v>
      </c>
      <c r="C1704" t="s">
        <v>616</v>
      </c>
    </row>
    <row r="1705" spans="1:3" x14ac:dyDescent="0.55000000000000004">
      <c r="A1705">
        <v>3960721266</v>
      </c>
      <c r="B1705">
        <v>7</v>
      </c>
      <c r="C1705" t="s">
        <v>613</v>
      </c>
    </row>
    <row r="1706" spans="1:3" hidden="1" x14ac:dyDescent="0.55000000000000004">
      <c r="A1706">
        <v>3960746494</v>
      </c>
      <c r="B1706">
        <v>24</v>
      </c>
      <c r="C1706" t="s">
        <v>617</v>
      </c>
    </row>
    <row r="1707" spans="1:3" hidden="1" x14ac:dyDescent="0.55000000000000004">
      <c r="A1707">
        <v>3960750396</v>
      </c>
      <c r="B1707">
        <v>21</v>
      </c>
      <c r="C1707" t="s">
        <v>618</v>
      </c>
    </row>
    <row r="1708" spans="1:3" hidden="1" x14ac:dyDescent="0.55000000000000004">
      <c r="A1708">
        <v>3960762678</v>
      </c>
      <c r="B1708">
        <v>23</v>
      </c>
      <c r="C1708" t="s">
        <v>619</v>
      </c>
    </row>
    <row r="1709" spans="1:3" x14ac:dyDescent="0.55000000000000004">
      <c r="A1709">
        <v>3960769593</v>
      </c>
      <c r="B1709">
        <v>14</v>
      </c>
      <c r="C1709" t="s">
        <v>613</v>
      </c>
    </row>
    <row r="1710" spans="1:3" x14ac:dyDescent="0.55000000000000004">
      <c r="A1710">
        <v>3960782045</v>
      </c>
      <c r="B1710">
        <v>15</v>
      </c>
      <c r="C1710" t="s">
        <v>613</v>
      </c>
    </row>
    <row r="1711" spans="1:3" hidden="1" x14ac:dyDescent="0.55000000000000004">
      <c r="A1711">
        <v>3960787310</v>
      </c>
      <c r="B1711">
        <v>21</v>
      </c>
      <c r="C1711" t="s">
        <v>620</v>
      </c>
    </row>
    <row r="1712" spans="1:3" hidden="1" x14ac:dyDescent="0.55000000000000004">
      <c r="A1712">
        <v>3960794801</v>
      </c>
      <c r="B1712">
        <v>25</v>
      </c>
      <c r="C1712" t="s">
        <v>613</v>
      </c>
    </row>
    <row r="1713" spans="1:3" hidden="1" x14ac:dyDescent="0.55000000000000004">
      <c r="A1713">
        <v>3960798525</v>
      </c>
      <c r="B1713">
        <v>21</v>
      </c>
      <c r="C1713" t="s">
        <v>621</v>
      </c>
    </row>
    <row r="1714" spans="1:3" x14ac:dyDescent="0.55000000000000004">
      <c r="A1714">
        <v>3960800250</v>
      </c>
      <c r="B1714">
        <v>16</v>
      </c>
      <c r="C1714" t="s">
        <v>613</v>
      </c>
    </row>
    <row r="1715" spans="1:3" hidden="1" x14ac:dyDescent="0.55000000000000004">
      <c r="A1715">
        <v>3960831019</v>
      </c>
      <c r="B1715">
        <v>21</v>
      </c>
      <c r="C1715" t="s">
        <v>622</v>
      </c>
    </row>
    <row r="1716" spans="1:3" hidden="1" x14ac:dyDescent="0.55000000000000004">
      <c r="A1716">
        <v>3960841943</v>
      </c>
      <c r="B1716">
        <v>21</v>
      </c>
      <c r="C1716" t="s">
        <v>623</v>
      </c>
    </row>
    <row r="1717" spans="1:3" hidden="1" x14ac:dyDescent="0.55000000000000004">
      <c r="A1717">
        <v>3960862645</v>
      </c>
      <c r="B1717">
        <v>24</v>
      </c>
      <c r="C1717" t="s">
        <v>624</v>
      </c>
    </row>
    <row r="1718" spans="1:3" hidden="1" x14ac:dyDescent="0.55000000000000004">
      <c r="A1718">
        <v>3960871785</v>
      </c>
      <c r="B1718">
        <v>20</v>
      </c>
      <c r="C1718" t="s">
        <v>625</v>
      </c>
    </row>
    <row r="1719" spans="1:3" x14ac:dyDescent="0.55000000000000004">
      <c r="A1719">
        <v>3960875976</v>
      </c>
      <c r="B1719">
        <v>10</v>
      </c>
      <c r="C1719" t="s">
        <v>613</v>
      </c>
    </row>
    <row r="1720" spans="1:3" hidden="1" x14ac:dyDescent="0.55000000000000004">
      <c r="A1720">
        <v>3960889691</v>
      </c>
      <c r="B1720">
        <v>21</v>
      </c>
      <c r="C1720" t="s">
        <v>626</v>
      </c>
    </row>
    <row r="1721" spans="1:3" x14ac:dyDescent="0.55000000000000004">
      <c r="A1721">
        <v>3960913831</v>
      </c>
      <c r="B1721">
        <v>12</v>
      </c>
      <c r="C1721" t="s">
        <v>613</v>
      </c>
    </row>
    <row r="1722" spans="1:3" hidden="1" x14ac:dyDescent="0.55000000000000004">
      <c r="A1722">
        <v>3960940199</v>
      </c>
      <c r="B1722">
        <v>22</v>
      </c>
      <c r="C1722" t="s">
        <v>627</v>
      </c>
    </row>
    <row r="1723" spans="1:3" hidden="1" x14ac:dyDescent="0.55000000000000004">
      <c r="A1723">
        <v>3960964275</v>
      </c>
      <c r="B1723">
        <v>29</v>
      </c>
      <c r="C1723" t="s">
        <v>613</v>
      </c>
    </row>
    <row r="1724" spans="1:3" hidden="1" x14ac:dyDescent="0.55000000000000004">
      <c r="A1724">
        <v>3960970258</v>
      </c>
      <c r="B1724">
        <v>21</v>
      </c>
      <c r="C1724" t="s">
        <v>628</v>
      </c>
    </row>
    <row r="1725" spans="1:3" hidden="1" x14ac:dyDescent="0.55000000000000004">
      <c r="A1725">
        <v>3960998159</v>
      </c>
      <c r="B1725">
        <v>21</v>
      </c>
      <c r="C1725" t="s">
        <v>629</v>
      </c>
    </row>
    <row r="1726" spans="1:3" hidden="1" x14ac:dyDescent="0.55000000000000004">
      <c r="A1726">
        <v>3961017816</v>
      </c>
      <c r="B1726">
        <v>26</v>
      </c>
      <c r="C1726" t="s">
        <v>613</v>
      </c>
    </row>
    <row r="1727" spans="1:3" hidden="1" x14ac:dyDescent="0.55000000000000004">
      <c r="A1727">
        <v>3961022372</v>
      </c>
      <c r="B1727">
        <v>21</v>
      </c>
      <c r="C1727" t="s">
        <v>630</v>
      </c>
    </row>
    <row r="1728" spans="1:3" x14ac:dyDescent="0.55000000000000004">
      <c r="A1728">
        <v>3961027973</v>
      </c>
      <c r="B1728">
        <v>9</v>
      </c>
      <c r="C1728" t="s">
        <v>613</v>
      </c>
    </row>
    <row r="1729" spans="1:3" x14ac:dyDescent="0.55000000000000004">
      <c r="A1729">
        <v>3961034607</v>
      </c>
      <c r="B1729">
        <v>5</v>
      </c>
      <c r="C1729" t="s">
        <v>613</v>
      </c>
    </row>
    <row r="1730" spans="1:3" hidden="1" x14ac:dyDescent="0.55000000000000004">
      <c r="A1730">
        <v>3961038983</v>
      </c>
      <c r="B1730">
        <v>21</v>
      </c>
      <c r="C1730" t="s">
        <v>631</v>
      </c>
    </row>
    <row r="1731" spans="1:3" hidden="1" x14ac:dyDescent="0.55000000000000004">
      <c r="A1731">
        <v>3961097978</v>
      </c>
      <c r="B1731">
        <v>21</v>
      </c>
      <c r="C1731" t="s">
        <v>632</v>
      </c>
    </row>
    <row r="1732" spans="1:3" hidden="1" x14ac:dyDescent="0.55000000000000004">
      <c r="A1732">
        <v>3961105800</v>
      </c>
      <c r="B1732">
        <v>20</v>
      </c>
      <c r="C1732" t="s">
        <v>633</v>
      </c>
    </row>
    <row r="1733" spans="1:3" x14ac:dyDescent="0.55000000000000004">
      <c r="A1733">
        <v>3961136357</v>
      </c>
      <c r="B1733">
        <v>17</v>
      </c>
      <c r="C1733" t="s">
        <v>613</v>
      </c>
    </row>
    <row r="1734" spans="1:3" hidden="1" x14ac:dyDescent="0.55000000000000004">
      <c r="A1734">
        <v>3961140932</v>
      </c>
      <c r="B1734">
        <v>21</v>
      </c>
      <c r="C1734" t="s">
        <v>634</v>
      </c>
    </row>
    <row r="1735" spans="1:3" hidden="1" x14ac:dyDescent="0.55000000000000004">
      <c r="A1735">
        <v>3961199319</v>
      </c>
      <c r="B1735">
        <v>21</v>
      </c>
      <c r="C1735" t="s">
        <v>635</v>
      </c>
    </row>
    <row r="1736" spans="1:3" x14ac:dyDescent="0.55000000000000004">
      <c r="A1736">
        <v>3961203368</v>
      </c>
      <c r="B1736">
        <v>13</v>
      </c>
      <c r="C1736" t="s">
        <v>613</v>
      </c>
    </row>
    <row r="1737" spans="1:3" x14ac:dyDescent="0.55000000000000004">
      <c r="A1737">
        <v>3961218836</v>
      </c>
      <c r="B1737">
        <v>3</v>
      </c>
      <c r="C1737" t="s">
        <v>613</v>
      </c>
    </row>
    <row r="1738" spans="1:3" hidden="1" x14ac:dyDescent="0.55000000000000004">
      <c r="A1738">
        <v>3961305019</v>
      </c>
      <c r="B1738">
        <v>32</v>
      </c>
      <c r="C1738" t="s">
        <v>613</v>
      </c>
    </row>
    <row r="1739" spans="1:3" hidden="1" x14ac:dyDescent="0.55000000000000004">
      <c r="A1739">
        <v>3961335478</v>
      </c>
      <c r="B1739">
        <v>21</v>
      </c>
      <c r="C1739" t="s">
        <v>636</v>
      </c>
    </row>
    <row r="1740" spans="1:3" hidden="1" x14ac:dyDescent="0.55000000000000004">
      <c r="A1740">
        <v>3961349696</v>
      </c>
      <c r="B1740">
        <v>21</v>
      </c>
      <c r="C1740" t="s">
        <v>637</v>
      </c>
    </row>
    <row r="1741" spans="1:3" hidden="1" x14ac:dyDescent="0.55000000000000004">
      <c r="A1741">
        <v>3961362571</v>
      </c>
      <c r="B1741">
        <v>21</v>
      </c>
      <c r="C1741" t="s">
        <v>638</v>
      </c>
    </row>
    <row r="1742" spans="1:3" hidden="1" x14ac:dyDescent="0.55000000000000004">
      <c r="A1742">
        <v>3961391731</v>
      </c>
      <c r="B1742">
        <v>19</v>
      </c>
      <c r="C1742" t="s">
        <v>639</v>
      </c>
    </row>
    <row r="1743" spans="1:3" hidden="1" x14ac:dyDescent="0.55000000000000004">
      <c r="A1743">
        <v>3961588778</v>
      </c>
      <c r="B1743">
        <v>21</v>
      </c>
      <c r="C1743" t="s">
        <v>640</v>
      </c>
    </row>
    <row r="1744" spans="1:3" hidden="1" x14ac:dyDescent="0.55000000000000004">
      <c r="A1744">
        <v>3985353836</v>
      </c>
      <c r="B1744">
        <v>34</v>
      </c>
      <c r="C1744" t="s">
        <v>43</v>
      </c>
    </row>
    <row r="1745" spans="1:3" x14ac:dyDescent="0.55000000000000004">
      <c r="A1745">
        <v>3985390956</v>
      </c>
      <c r="B1745">
        <v>8</v>
      </c>
      <c r="C1745" t="s">
        <v>43</v>
      </c>
    </row>
    <row r="1746" spans="1:3" hidden="1" x14ac:dyDescent="0.55000000000000004">
      <c r="A1746">
        <v>3985468307</v>
      </c>
      <c r="B1746">
        <v>28</v>
      </c>
      <c r="C1746" t="s">
        <v>43</v>
      </c>
    </row>
    <row r="1747" spans="1:3" x14ac:dyDescent="0.55000000000000004">
      <c r="A1747">
        <v>3985508647</v>
      </c>
      <c r="B1747">
        <v>11</v>
      </c>
      <c r="C1747" t="s">
        <v>43</v>
      </c>
    </row>
    <row r="1748" spans="1:3" hidden="1" x14ac:dyDescent="0.55000000000000004">
      <c r="A1748">
        <v>3985530250</v>
      </c>
      <c r="B1748">
        <v>31</v>
      </c>
      <c r="C1748" t="s">
        <v>43</v>
      </c>
    </row>
    <row r="1749" spans="1:3" x14ac:dyDescent="0.55000000000000004">
      <c r="A1749">
        <v>3985554307</v>
      </c>
      <c r="B1749">
        <v>2</v>
      </c>
      <c r="C1749" t="s">
        <v>43</v>
      </c>
    </row>
    <row r="1750" spans="1:3" x14ac:dyDescent="0.55000000000000004">
      <c r="A1750">
        <v>3985568843</v>
      </c>
      <c r="B1750">
        <v>6</v>
      </c>
      <c r="C1750" t="s">
        <v>43</v>
      </c>
    </row>
    <row r="1751" spans="1:3" hidden="1" x14ac:dyDescent="0.55000000000000004">
      <c r="A1751">
        <v>3985571007</v>
      </c>
      <c r="B1751">
        <v>30</v>
      </c>
      <c r="C1751" t="s">
        <v>43</v>
      </c>
    </row>
    <row r="1752" spans="1:3" x14ac:dyDescent="0.55000000000000004">
      <c r="A1752">
        <v>3985666545</v>
      </c>
      <c r="B1752">
        <v>4</v>
      </c>
      <c r="C1752" t="s">
        <v>43</v>
      </c>
    </row>
    <row r="1753" spans="1:3" hidden="1" x14ac:dyDescent="0.55000000000000004">
      <c r="A1753">
        <v>3985682684</v>
      </c>
      <c r="B1753">
        <v>33</v>
      </c>
      <c r="C1753" t="s">
        <v>43</v>
      </c>
    </row>
    <row r="1754" spans="1:3" x14ac:dyDescent="0.55000000000000004">
      <c r="A1754">
        <v>3985700383</v>
      </c>
      <c r="B1754">
        <v>1</v>
      </c>
      <c r="C1754" t="s">
        <v>43</v>
      </c>
    </row>
    <row r="1755" spans="1:3" hidden="1" x14ac:dyDescent="0.55000000000000004">
      <c r="A1755">
        <v>3985714184</v>
      </c>
      <c r="B1755">
        <v>27</v>
      </c>
      <c r="C1755" t="s">
        <v>43</v>
      </c>
    </row>
    <row r="1756" spans="1:3" x14ac:dyDescent="0.55000000000000004">
      <c r="A1756">
        <v>3985719957</v>
      </c>
      <c r="B1756">
        <v>7</v>
      </c>
      <c r="C1756" t="s">
        <v>43</v>
      </c>
    </row>
    <row r="1757" spans="1:3" x14ac:dyDescent="0.55000000000000004">
      <c r="A1757">
        <v>3985768284</v>
      </c>
      <c r="B1757">
        <v>14</v>
      </c>
      <c r="C1757" t="s">
        <v>43</v>
      </c>
    </row>
    <row r="1758" spans="1:3" x14ac:dyDescent="0.55000000000000004">
      <c r="A1758">
        <v>3985780736</v>
      </c>
      <c r="B1758">
        <v>15</v>
      </c>
      <c r="C1758" t="s">
        <v>43</v>
      </c>
    </row>
    <row r="1759" spans="1:3" hidden="1" x14ac:dyDescent="0.55000000000000004">
      <c r="A1759">
        <v>3985795444</v>
      </c>
      <c r="B1759">
        <v>25</v>
      </c>
      <c r="C1759" t="s">
        <v>43</v>
      </c>
    </row>
    <row r="1760" spans="1:3" x14ac:dyDescent="0.55000000000000004">
      <c r="A1760">
        <v>3985802417</v>
      </c>
      <c r="B1760">
        <v>16</v>
      </c>
      <c r="C1760" t="s">
        <v>43</v>
      </c>
    </row>
    <row r="1761" spans="1:3" x14ac:dyDescent="0.55000000000000004">
      <c r="A1761">
        <v>3985874667</v>
      </c>
      <c r="B1761">
        <v>10</v>
      </c>
      <c r="C1761" t="s">
        <v>43</v>
      </c>
    </row>
    <row r="1762" spans="1:3" x14ac:dyDescent="0.55000000000000004">
      <c r="A1762">
        <v>3985912522</v>
      </c>
      <c r="B1762">
        <v>12</v>
      </c>
      <c r="C1762" t="s">
        <v>43</v>
      </c>
    </row>
    <row r="1763" spans="1:3" hidden="1" x14ac:dyDescent="0.55000000000000004">
      <c r="A1763">
        <v>3985966249</v>
      </c>
      <c r="B1763">
        <v>29</v>
      </c>
      <c r="C1763" t="s">
        <v>43</v>
      </c>
    </row>
    <row r="1764" spans="1:3" hidden="1" x14ac:dyDescent="0.55000000000000004">
      <c r="A1764">
        <v>3986017240</v>
      </c>
      <c r="B1764">
        <v>26</v>
      </c>
      <c r="C1764" t="s">
        <v>43</v>
      </c>
    </row>
    <row r="1765" spans="1:3" x14ac:dyDescent="0.55000000000000004">
      <c r="A1765">
        <v>3986026664</v>
      </c>
      <c r="B1765">
        <v>9</v>
      </c>
      <c r="C1765" t="s">
        <v>43</v>
      </c>
    </row>
    <row r="1766" spans="1:3" x14ac:dyDescent="0.55000000000000004">
      <c r="A1766">
        <v>3986033298</v>
      </c>
      <c r="B1766">
        <v>5</v>
      </c>
      <c r="C1766" t="s">
        <v>43</v>
      </c>
    </row>
    <row r="1767" spans="1:3" x14ac:dyDescent="0.55000000000000004">
      <c r="A1767">
        <v>3986138494</v>
      </c>
      <c r="B1767">
        <v>17</v>
      </c>
      <c r="C1767" t="s">
        <v>43</v>
      </c>
    </row>
    <row r="1768" spans="1:3" x14ac:dyDescent="0.55000000000000004">
      <c r="A1768">
        <v>3986202059</v>
      </c>
      <c r="B1768">
        <v>13</v>
      </c>
      <c r="C1768" t="s">
        <v>43</v>
      </c>
    </row>
    <row r="1769" spans="1:3" x14ac:dyDescent="0.55000000000000004">
      <c r="A1769">
        <v>3986217527</v>
      </c>
      <c r="B1769">
        <v>3</v>
      </c>
      <c r="C1769" t="s">
        <v>43</v>
      </c>
    </row>
    <row r="1770" spans="1:3" hidden="1" x14ac:dyDescent="0.55000000000000004">
      <c r="A1770">
        <v>3986305647</v>
      </c>
      <c r="B1770">
        <v>32</v>
      </c>
      <c r="C1770" t="s">
        <v>43</v>
      </c>
    </row>
    <row r="1771" spans="1:3" hidden="1" x14ac:dyDescent="0.55000000000000004">
      <c r="A1771">
        <v>4200357605</v>
      </c>
      <c r="B1771">
        <v>24</v>
      </c>
      <c r="C1771" t="s">
        <v>1</v>
      </c>
    </row>
    <row r="1772" spans="1:3" hidden="1" x14ac:dyDescent="0.55000000000000004">
      <c r="A1772">
        <v>4200387669</v>
      </c>
      <c r="B1772">
        <v>34</v>
      </c>
      <c r="C1772" t="s">
        <v>641</v>
      </c>
    </row>
    <row r="1773" spans="1:3" hidden="1" x14ac:dyDescent="0.55000000000000004">
      <c r="A1773">
        <v>4200388487</v>
      </c>
      <c r="B1773">
        <v>34</v>
      </c>
      <c r="C1773" t="s">
        <v>0</v>
      </c>
    </row>
    <row r="1774" spans="1:3" x14ac:dyDescent="0.55000000000000004">
      <c r="A1774">
        <v>4200425643</v>
      </c>
      <c r="B1774">
        <v>8</v>
      </c>
      <c r="C1774" t="s">
        <v>642</v>
      </c>
    </row>
    <row r="1775" spans="1:3" x14ac:dyDescent="0.55000000000000004">
      <c r="A1775">
        <v>4200426462</v>
      </c>
      <c r="B1775">
        <v>8</v>
      </c>
      <c r="C1775" t="s">
        <v>0</v>
      </c>
    </row>
    <row r="1776" spans="1:3" hidden="1" x14ac:dyDescent="0.55000000000000004">
      <c r="A1776">
        <v>4200502297</v>
      </c>
      <c r="B1776">
        <v>28</v>
      </c>
      <c r="C1776" t="s">
        <v>643</v>
      </c>
    </row>
    <row r="1777" spans="1:3" hidden="1" x14ac:dyDescent="0.55000000000000004">
      <c r="A1777">
        <v>4200503116</v>
      </c>
      <c r="B1777">
        <v>28</v>
      </c>
      <c r="C1777" t="s">
        <v>0</v>
      </c>
    </row>
    <row r="1778" spans="1:3" x14ac:dyDescent="0.55000000000000004">
      <c r="A1778">
        <v>4200543326</v>
      </c>
      <c r="B1778">
        <v>11</v>
      </c>
      <c r="C1778" t="s">
        <v>644</v>
      </c>
    </row>
    <row r="1779" spans="1:3" x14ac:dyDescent="0.55000000000000004">
      <c r="A1779">
        <v>4200544144</v>
      </c>
      <c r="B1779">
        <v>11</v>
      </c>
      <c r="C1779" t="s">
        <v>0</v>
      </c>
    </row>
    <row r="1780" spans="1:3" hidden="1" x14ac:dyDescent="0.55000000000000004">
      <c r="A1780">
        <v>4200564264</v>
      </c>
      <c r="B1780">
        <v>31</v>
      </c>
      <c r="C1780" t="s">
        <v>645</v>
      </c>
    </row>
    <row r="1781" spans="1:3" hidden="1" x14ac:dyDescent="0.55000000000000004">
      <c r="A1781">
        <v>4200565082</v>
      </c>
      <c r="B1781">
        <v>31</v>
      </c>
      <c r="C1781" t="s">
        <v>0</v>
      </c>
    </row>
    <row r="1782" spans="1:3" x14ac:dyDescent="0.55000000000000004">
      <c r="A1782">
        <v>4200588903</v>
      </c>
      <c r="B1782">
        <v>2</v>
      </c>
      <c r="C1782" t="s">
        <v>646</v>
      </c>
    </row>
    <row r="1783" spans="1:3" x14ac:dyDescent="0.55000000000000004">
      <c r="A1783">
        <v>4200589721</v>
      </c>
      <c r="B1783">
        <v>2</v>
      </c>
      <c r="C1783" t="s">
        <v>0</v>
      </c>
    </row>
    <row r="1784" spans="1:3" x14ac:dyDescent="0.55000000000000004">
      <c r="A1784">
        <v>4200603473</v>
      </c>
      <c r="B1784">
        <v>6</v>
      </c>
      <c r="C1784" t="s">
        <v>647</v>
      </c>
    </row>
    <row r="1785" spans="1:3" x14ac:dyDescent="0.55000000000000004">
      <c r="A1785">
        <v>4200604291</v>
      </c>
      <c r="B1785">
        <v>6</v>
      </c>
      <c r="C1785" t="s">
        <v>0</v>
      </c>
    </row>
    <row r="1786" spans="1:3" hidden="1" x14ac:dyDescent="0.55000000000000004">
      <c r="A1786">
        <v>4200604705</v>
      </c>
      <c r="B1786">
        <v>30</v>
      </c>
      <c r="C1786" t="s">
        <v>648</v>
      </c>
    </row>
    <row r="1787" spans="1:3" hidden="1" x14ac:dyDescent="0.55000000000000004">
      <c r="A1787">
        <v>4200605523</v>
      </c>
      <c r="B1787">
        <v>30</v>
      </c>
      <c r="C1787" t="s">
        <v>0</v>
      </c>
    </row>
    <row r="1788" spans="1:3" hidden="1" x14ac:dyDescent="0.55000000000000004">
      <c r="A1788">
        <v>4200649083</v>
      </c>
      <c r="B1788">
        <v>18</v>
      </c>
      <c r="C1788" t="s">
        <v>1</v>
      </c>
    </row>
    <row r="1789" spans="1:3" x14ac:dyDescent="0.55000000000000004">
      <c r="A1789">
        <v>4200701130</v>
      </c>
      <c r="B1789">
        <v>4</v>
      </c>
      <c r="C1789" t="s">
        <v>649</v>
      </c>
    </row>
    <row r="1790" spans="1:3" x14ac:dyDescent="0.55000000000000004">
      <c r="A1790">
        <v>4200701948</v>
      </c>
      <c r="B1790">
        <v>4</v>
      </c>
      <c r="C1790" t="s">
        <v>0</v>
      </c>
    </row>
    <row r="1791" spans="1:3" hidden="1" x14ac:dyDescent="0.55000000000000004">
      <c r="A1791">
        <v>4200715991</v>
      </c>
      <c r="B1791">
        <v>33</v>
      </c>
      <c r="C1791" t="s">
        <v>650</v>
      </c>
    </row>
    <row r="1792" spans="1:3" hidden="1" x14ac:dyDescent="0.55000000000000004">
      <c r="A1792">
        <v>4200716809</v>
      </c>
      <c r="B1792">
        <v>33</v>
      </c>
      <c r="C1792" t="s">
        <v>0</v>
      </c>
    </row>
    <row r="1793" spans="1:3" x14ac:dyDescent="0.55000000000000004">
      <c r="A1793">
        <v>4200735021</v>
      </c>
      <c r="B1793">
        <v>1</v>
      </c>
      <c r="C1793" t="s">
        <v>651</v>
      </c>
    </row>
    <row r="1794" spans="1:3" x14ac:dyDescent="0.55000000000000004">
      <c r="A1794">
        <v>4200735839</v>
      </c>
      <c r="B1794">
        <v>1</v>
      </c>
      <c r="C1794" t="s">
        <v>0</v>
      </c>
    </row>
    <row r="1795" spans="1:3" hidden="1" x14ac:dyDescent="0.55000000000000004">
      <c r="A1795">
        <v>4200746219</v>
      </c>
      <c r="B1795">
        <v>27</v>
      </c>
      <c r="C1795" t="s">
        <v>652</v>
      </c>
    </row>
    <row r="1796" spans="1:3" hidden="1" x14ac:dyDescent="0.55000000000000004">
      <c r="A1796">
        <v>4200747037</v>
      </c>
      <c r="B1796">
        <v>27</v>
      </c>
      <c r="C1796" t="s">
        <v>0</v>
      </c>
    </row>
    <row r="1797" spans="1:3" x14ac:dyDescent="0.55000000000000004">
      <c r="A1797">
        <v>4200754544</v>
      </c>
      <c r="B1797">
        <v>7</v>
      </c>
      <c r="C1797" t="s">
        <v>653</v>
      </c>
    </row>
    <row r="1798" spans="1:3" x14ac:dyDescent="0.55000000000000004">
      <c r="A1798">
        <v>4200755362</v>
      </c>
      <c r="B1798">
        <v>7</v>
      </c>
      <c r="C1798" t="s">
        <v>0</v>
      </c>
    </row>
    <row r="1799" spans="1:3" hidden="1" x14ac:dyDescent="0.55000000000000004">
      <c r="A1799">
        <v>4200795058</v>
      </c>
      <c r="B1799">
        <v>20</v>
      </c>
      <c r="C1799" t="s">
        <v>1</v>
      </c>
    </row>
    <row r="1800" spans="1:3" x14ac:dyDescent="0.55000000000000004">
      <c r="A1800">
        <v>4200802910</v>
      </c>
      <c r="B1800">
        <v>14</v>
      </c>
      <c r="C1800" t="s">
        <v>654</v>
      </c>
    </row>
    <row r="1801" spans="1:3" x14ac:dyDescent="0.55000000000000004">
      <c r="A1801">
        <v>4200803728</v>
      </c>
      <c r="B1801">
        <v>14</v>
      </c>
      <c r="C1801" t="s">
        <v>0</v>
      </c>
    </row>
    <row r="1802" spans="1:3" x14ac:dyDescent="0.55000000000000004">
      <c r="A1802">
        <v>4200815384</v>
      </c>
      <c r="B1802">
        <v>15</v>
      </c>
      <c r="C1802" t="s">
        <v>655</v>
      </c>
    </row>
    <row r="1803" spans="1:3" x14ac:dyDescent="0.55000000000000004">
      <c r="A1803">
        <v>4200816202</v>
      </c>
      <c r="B1803">
        <v>15</v>
      </c>
      <c r="C1803" t="s">
        <v>0</v>
      </c>
    </row>
    <row r="1804" spans="1:3" hidden="1" x14ac:dyDescent="0.55000000000000004">
      <c r="A1804">
        <v>4200828153</v>
      </c>
      <c r="B1804">
        <v>25</v>
      </c>
      <c r="C1804" t="s">
        <v>656</v>
      </c>
    </row>
    <row r="1805" spans="1:3" hidden="1" x14ac:dyDescent="0.55000000000000004">
      <c r="A1805">
        <v>4200828971</v>
      </c>
      <c r="B1805">
        <v>25</v>
      </c>
      <c r="C1805" t="s">
        <v>0</v>
      </c>
    </row>
    <row r="1806" spans="1:3" x14ac:dyDescent="0.55000000000000004">
      <c r="A1806">
        <v>4200833561</v>
      </c>
      <c r="B1806">
        <v>16</v>
      </c>
      <c r="C1806" t="s">
        <v>657</v>
      </c>
    </row>
    <row r="1807" spans="1:3" x14ac:dyDescent="0.55000000000000004">
      <c r="A1807">
        <v>4200834382</v>
      </c>
      <c r="B1807">
        <v>16</v>
      </c>
      <c r="C1807" t="s">
        <v>0</v>
      </c>
    </row>
    <row r="1808" spans="1:3" x14ac:dyDescent="0.55000000000000004">
      <c r="A1808">
        <v>4200909390</v>
      </c>
      <c r="B1808">
        <v>10</v>
      </c>
      <c r="C1808" t="s">
        <v>658</v>
      </c>
    </row>
    <row r="1809" spans="1:3" x14ac:dyDescent="0.55000000000000004">
      <c r="A1809">
        <v>4200910208</v>
      </c>
      <c r="B1809">
        <v>10</v>
      </c>
      <c r="C1809" t="s">
        <v>0</v>
      </c>
    </row>
    <row r="1810" spans="1:3" x14ac:dyDescent="0.55000000000000004">
      <c r="A1810">
        <v>4200947081</v>
      </c>
      <c r="B1810">
        <v>12</v>
      </c>
      <c r="C1810" t="s">
        <v>659</v>
      </c>
    </row>
    <row r="1811" spans="1:3" x14ac:dyDescent="0.55000000000000004">
      <c r="A1811">
        <v>4200947901</v>
      </c>
      <c r="B1811">
        <v>12</v>
      </c>
      <c r="C1811" t="s">
        <v>0</v>
      </c>
    </row>
    <row r="1812" spans="1:3" hidden="1" x14ac:dyDescent="0.55000000000000004">
      <c r="A1812">
        <v>4200985635</v>
      </c>
      <c r="B1812">
        <v>22</v>
      </c>
      <c r="C1812" t="s">
        <v>1</v>
      </c>
    </row>
    <row r="1813" spans="1:3" hidden="1" x14ac:dyDescent="0.55000000000000004">
      <c r="A1813">
        <v>4200997550</v>
      </c>
      <c r="B1813">
        <v>29</v>
      </c>
      <c r="C1813" t="s">
        <v>660</v>
      </c>
    </row>
    <row r="1814" spans="1:3" hidden="1" x14ac:dyDescent="0.55000000000000004">
      <c r="A1814">
        <v>4200998369</v>
      </c>
      <c r="B1814">
        <v>29</v>
      </c>
      <c r="C1814" t="s">
        <v>0</v>
      </c>
    </row>
    <row r="1815" spans="1:3" hidden="1" x14ac:dyDescent="0.55000000000000004">
      <c r="A1815">
        <v>4201041636</v>
      </c>
      <c r="B1815">
        <v>19</v>
      </c>
      <c r="C1815" t="s">
        <v>1</v>
      </c>
    </row>
    <row r="1816" spans="1:3" hidden="1" x14ac:dyDescent="0.55000000000000004">
      <c r="A1816">
        <v>4201051066</v>
      </c>
      <c r="B1816">
        <v>26</v>
      </c>
      <c r="C1816" t="s">
        <v>661</v>
      </c>
    </row>
    <row r="1817" spans="1:3" hidden="1" x14ac:dyDescent="0.55000000000000004">
      <c r="A1817">
        <v>4201051885</v>
      </c>
      <c r="B1817">
        <v>26</v>
      </c>
      <c r="C1817" t="s">
        <v>0</v>
      </c>
    </row>
    <row r="1818" spans="1:3" x14ac:dyDescent="0.55000000000000004">
      <c r="A1818">
        <v>4201061248</v>
      </c>
      <c r="B1818">
        <v>9</v>
      </c>
      <c r="C1818" t="s">
        <v>662</v>
      </c>
    </row>
    <row r="1819" spans="1:3" x14ac:dyDescent="0.55000000000000004">
      <c r="A1819">
        <v>4201062066</v>
      </c>
      <c r="B1819">
        <v>9</v>
      </c>
      <c r="C1819" t="s">
        <v>0</v>
      </c>
    </row>
    <row r="1820" spans="1:3" x14ac:dyDescent="0.55000000000000004">
      <c r="A1820">
        <v>4201067973</v>
      </c>
      <c r="B1820">
        <v>5</v>
      </c>
      <c r="C1820" t="s">
        <v>663</v>
      </c>
    </row>
    <row r="1821" spans="1:3" x14ac:dyDescent="0.55000000000000004">
      <c r="A1821">
        <v>4201068791</v>
      </c>
      <c r="B1821">
        <v>5</v>
      </c>
      <c r="C1821" t="s">
        <v>0</v>
      </c>
    </row>
    <row r="1822" spans="1:3" x14ac:dyDescent="0.55000000000000004">
      <c r="A1822">
        <v>4201169293</v>
      </c>
      <c r="B1822">
        <v>17</v>
      </c>
      <c r="C1822" t="s">
        <v>664</v>
      </c>
    </row>
    <row r="1823" spans="1:3" x14ac:dyDescent="0.55000000000000004">
      <c r="A1823">
        <v>4201170112</v>
      </c>
      <c r="B1823">
        <v>17</v>
      </c>
      <c r="C1823" t="s">
        <v>0</v>
      </c>
    </row>
    <row r="1824" spans="1:3" hidden="1" x14ac:dyDescent="0.55000000000000004">
      <c r="A1824">
        <v>4201229248</v>
      </c>
      <c r="B1824">
        <v>21</v>
      </c>
      <c r="C1824" t="s">
        <v>1</v>
      </c>
    </row>
    <row r="1825" spans="1:3" x14ac:dyDescent="0.55000000000000004">
      <c r="A1825">
        <v>4201236802</v>
      </c>
      <c r="B1825">
        <v>13</v>
      </c>
      <c r="C1825" t="s">
        <v>665</v>
      </c>
    </row>
    <row r="1826" spans="1:3" x14ac:dyDescent="0.55000000000000004">
      <c r="A1826">
        <v>4201237620</v>
      </c>
      <c r="B1826">
        <v>13</v>
      </c>
      <c r="C1826" t="s">
        <v>0</v>
      </c>
    </row>
    <row r="1827" spans="1:3" x14ac:dyDescent="0.55000000000000004">
      <c r="A1827">
        <v>4201252112</v>
      </c>
      <c r="B1827">
        <v>3</v>
      </c>
      <c r="C1827" t="s">
        <v>666</v>
      </c>
    </row>
    <row r="1828" spans="1:3" x14ac:dyDescent="0.55000000000000004">
      <c r="A1828">
        <v>4201252931</v>
      </c>
      <c r="B1828">
        <v>3</v>
      </c>
      <c r="C1828" t="s">
        <v>0</v>
      </c>
    </row>
    <row r="1829" spans="1:3" hidden="1" x14ac:dyDescent="0.55000000000000004">
      <c r="A1829">
        <v>4201267804</v>
      </c>
      <c r="B1829">
        <v>23</v>
      </c>
      <c r="C1829" t="s">
        <v>1</v>
      </c>
    </row>
    <row r="1830" spans="1:3" hidden="1" x14ac:dyDescent="0.55000000000000004">
      <c r="A1830">
        <v>4201338387</v>
      </c>
      <c r="B1830">
        <v>32</v>
      </c>
      <c r="C1830" t="s">
        <v>667</v>
      </c>
    </row>
    <row r="1831" spans="1:3" hidden="1" x14ac:dyDescent="0.55000000000000004">
      <c r="A1831">
        <v>4201339205</v>
      </c>
      <c r="B1831">
        <v>32</v>
      </c>
      <c r="C1831" t="s">
        <v>0</v>
      </c>
    </row>
    <row r="1832" spans="1:3" hidden="1" x14ac:dyDescent="0.55000000000000004">
      <c r="A1832">
        <v>4260385612</v>
      </c>
      <c r="B1832">
        <v>34</v>
      </c>
      <c r="C1832" t="s">
        <v>668</v>
      </c>
    </row>
    <row r="1833" spans="1:3" x14ac:dyDescent="0.55000000000000004">
      <c r="A1833">
        <v>4260423496</v>
      </c>
      <c r="B1833">
        <v>8</v>
      </c>
      <c r="C1833" t="s">
        <v>668</v>
      </c>
    </row>
    <row r="1834" spans="1:3" hidden="1" x14ac:dyDescent="0.55000000000000004">
      <c r="A1834">
        <v>4260481147</v>
      </c>
      <c r="B1834">
        <v>21</v>
      </c>
      <c r="C1834" t="s">
        <v>669</v>
      </c>
    </row>
    <row r="1835" spans="1:3" hidden="1" x14ac:dyDescent="0.55000000000000004">
      <c r="A1835">
        <v>4260500231</v>
      </c>
      <c r="B1835">
        <v>28</v>
      </c>
      <c r="C1835" t="s">
        <v>668</v>
      </c>
    </row>
    <row r="1836" spans="1:3" x14ac:dyDescent="0.55000000000000004">
      <c r="A1836">
        <v>4260541187</v>
      </c>
      <c r="B1836">
        <v>11</v>
      </c>
      <c r="C1836" t="s">
        <v>668</v>
      </c>
    </row>
    <row r="1837" spans="1:3" hidden="1" x14ac:dyDescent="0.55000000000000004">
      <c r="A1837">
        <v>4260562235</v>
      </c>
      <c r="B1837">
        <v>31</v>
      </c>
      <c r="C1837" t="s">
        <v>668</v>
      </c>
    </row>
    <row r="1838" spans="1:3" x14ac:dyDescent="0.55000000000000004">
      <c r="A1838">
        <v>4260586847</v>
      </c>
      <c r="B1838">
        <v>2</v>
      </c>
      <c r="C1838" t="s">
        <v>668</v>
      </c>
    </row>
    <row r="1839" spans="1:3" x14ac:dyDescent="0.55000000000000004">
      <c r="A1839">
        <v>4260601383</v>
      </c>
      <c r="B1839">
        <v>6</v>
      </c>
      <c r="C1839" t="s">
        <v>668</v>
      </c>
    </row>
    <row r="1840" spans="1:3" hidden="1" x14ac:dyDescent="0.55000000000000004">
      <c r="A1840">
        <v>4260606967</v>
      </c>
      <c r="B1840">
        <v>30</v>
      </c>
      <c r="C1840" t="s">
        <v>668</v>
      </c>
    </row>
    <row r="1841" spans="1:3" hidden="1" x14ac:dyDescent="0.55000000000000004">
      <c r="A1841">
        <v>4260644385</v>
      </c>
      <c r="B1841">
        <v>21</v>
      </c>
      <c r="C1841" t="s">
        <v>670</v>
      </c>
    </row>
    <row r="1842" spans="1:3" hidden="1" x14ac:dyDescent="0.55000000000000004">
      <c r="A1842">
        <v>4260656057</v>
      </c>
      <c r="B1842">
        <v>23</v>
      </c>
      <c r="C1842" t="s">
        <v>671</v>
      </c>
    </row>
    <row r="1843" spans="1:3" hidden="1" x14ac:dyDescent="0.55000000000000004">
      <c r="A1843">
        <v>4260670258</v>
      </c>
      <c r="B1843">
        <v>21</v>
      </c>
      <c r="C1843" t="s">
        <v>672</v>
      </c>
    </row>
    <row r="1844" spans="1:3" hidden="1" x14ac:dyDescent="0.55000000000000004">
      <c r="A1844">
        <v>4260695520</v>
      </c>
      <c r="B1844">
        <v>21</v>
      </c>
      <c r="C1844" t="s">
        <v>673</v>
      </c>
    </row>
    <row r="1845" spans="1:3" x14ac:dyDescent="0.55000000000000004">
      <c r="A1845">
        <v>4260699085</v>
      </c>
      <c r="B1845">
        <v>4</v>
      </c>
      <c r="C1845" t="s">
        <v>668</v>
      </c>
    </row>
    <row r="1846" spans="1:3" hidden="1" x14ac:dyDescent="0.55000000000000004">
      <c r="A1846">
        <v>4260708834</v>
      </c>
      <c r="B1846">
        <v>24</v>
      </c>
      <c r="C1846" t="s">
        <v>674</v>
      </c>
    </row>
    <row r="1847" spans="1:3" hidden="1" x14ac:dyDescent="0.55000000000000004">
      <c r="A1847">
        <v>4260713913</v>
      </c>
      <c r="B1847">
        <v>33</v>
      </c>
      <c r="C1847" t="s">
        <v>668</v>
      </c>
    </row>
    <row r="1848" spans="1:3" x14ac:dyDescent="0.55000000000000004">
      <c r="A1848">
        <v>4260732923</v>
      </c>
      <c r="B1848">
        <v>1</v>
      </c>
      <c r="C1848" t="s">
        <v>668</v>
      </c>
    </row>
    <row r="1849" spans="1:3" hidden="1" x14ac:dyDescent="0.55000000000000004">
      <c r="A1849">
        <v>4260744174</v>
      </c>
      <c r="B1849">
        <v>27</v>
      </c>
      <c r="C1849" t="s">
        <v>668</v>
      </c>
    </row>
    <row r="1850" spans="1:3" x14ac:dyDescent="0.55000000000000004">
      <c r="A1850">
        <v>4260752497</v>
      </c>
      <c r="B1850">
        <v>7</v>
      </c>
      <c r="C1850" t="s">
        <v>668</v>
      </c>
    </row>
    <row r="1851" spans="1:3" hidden="1" x14ac:dyDescent="0.55000000000000004">
      <c r="A1851">
        <v>4260793339</v>
      </c>
      <c r="B1851">
        <v>21</v>
      </c>
      <c r="C1851" t="s">
        <v>675</v>
      </c>
    </row>
    <row r="1852" spans="1:3" x14ac:dyDescent="0.55000000000000004">
      <c r="A1852">
        <v>4260800824</v>
      </c>
      <c r="B1852">
        <v>14</v>
      </c>
      <c r="C1852" t="s">
        <v>668</v>
      </c>
    </row>
    <row r="1853" spans="1:3" x14ac:dyDescent="0.55000000000000004">
      <c r="A1853">
        <v>4260813276</v>
      </c>
      <c r="B1853">
        <v>15</v>
      </c>
      <c r="C1853" t="s">
        <v>668</v>
      </c>
    </row>
    <row r="1854" spans="1:3" hidden="1" x14ac:dyDescent="0.55000000000000004">
      <c r="A1854">
        <v>4260816311</v>
      </c>
      <c r="B1854">
        <v>21</v>
      </c>
      <c r="C1854" t="s">
        <v>676</v>
      </c>
    </row>
    <row r="1855" spans="1:3" hidden="1" x14ac:dyDescent="0.55000000000000004">
      <c r="A1855">
        <v>4260826078</v>
      </c>
      <c r="B1855">
        <v>25</v>
      </c>
      <c r="C1855" t="s">
        <v>668</v>
      </c>
    </row>
    <row r="1856" spans="1:3" x14ac:dyDescent="0.55000000000000004">
      <c r="A1856">
        <v>4260831527</v>
      </c>
      <c r="B1856">
        <v>16</v>
      </c>
      <c r="C1856" t="s">
        <v>668</v>
      </c>
    </row>
    <row r="1857" spans="1:3" hidden="1" x14ac:dyDescent="0.55000000000000004">
      <c r="A1857">
        <v>4260851123</v>
      </c>
      <c r="B1857">
        <v>21</v>
      </c>
      <c r="C1857" t="s">
        <v>677</v>
      </c>
    </row>
    <row r="1858" spans="1:3" hidden="1" x14ac:dyDescent="0.55000000000000004">
      <c r="A1858">
        <v>4260880619</v>
      </c>
      <c r="B1858">
        <v>20</v>
      </c>
      <c r="C1858" t="s">
        <v>678</v>
      </c>
    </row>
    <row r="1859" spans="1:3" hidden="1" x14ac:dyDescent="0.55000000000000004">
      <c r="A1859">
        <v>4260882173</v>
      </c>
      <c r="B1859">
        <v>22</v>
      </c>
      <c r="C1859" t="s">
        <v>679</v>
      </c>
    </row>
    <row r="1860" spans="1:3" x14ac:dyDescent="0.55000000000000004">
      <c r="A1860">
        <v>4260907207</v>
      </c>
      <c r="B1860">
        <v>10</v>
      </c>
      <c r="C1860" t="s">
        <v>668</v>
      </c>
    </row>
    <row r="1861" spans="1:3" x14ac:dyDescent="0.55000000000000004">
      <c r="A1861">
        <v>4260945062</v>
      </c>
      <c r="B1861">
        <v>12</v>
      </c>
      <c r="C1861" t="s">
        <v>668</v>
      </c>
    </row>
    <row r="1862" spans="1:3" hidden="1" x14ac:dyDescent="0.55000000000000004">
      <c r="A1862">
        <v>4260995506</v>
      </c>
      <c r="B1862">
        <v>29</v>
      </c>
      <c r="C1862" t="s">
        <v>668</v>
      </c>
    </row>
    <row r="1863" spans="1:3" hidden="1" x14ac:dyDescent="0.55000000000000004">
      <c r="A1863">
        <v>4261009876</v>
      </c>
      <c r="B1863">
        <v>21</v>
      </c>
      <c r="C1863" t="s">
        <v>680</v>
      </c>
    </row>
    <row r="1864" spans="1:3" hidden="1" x14ac:dyDescent="0.55000000000000004">
      <c r="A1864">
        <v>4261049001</v>
      </c>
      <c r="B1864">
        <v>26</v>
      </c>
      <c r="C1864" t="s">
        <v>668</v>
      </c>
    </row>
    <row r="1865" spans="1:3" x14ac:dyDescent="0.55000000000000004">
      <c r="A1865">
        <v>4261059204</v>
      </c>
      <c r="B1865">
        <v>9</v>
      </c>
      <c r="C1865" t="s">
        <v>668</v>
      </c>
    </row>
    <row r="1866" spans="1:3" x14ac:dyDescent="0.55000000000000004">
      <c r="A1866">
        <v>4261065838</v>
      </c>
      <c r="B1866">
        <v>5</v>
      </c>
      <c r="C1866" t="s">
        <v>668</v>
      </c>
    </row>
    <row r="1867" spans="1:3" hidden="1" x14ac:dyDescent="0.55000000000000004">
      <c r="A1867">
        <v>4261072286</v>
      </c>
      <c r="B1867">
        <v>24</v>
      </c>
      <c r="C1867" t="s">
        <v>681</v>
      </c>
    </row>
    <row r="1868" spans="1:3" hidden="1" x14ac:dyDescent="0.55000000000000004">
      <c r="A1868">
        <v>4261080364</v>
      </c>
      <c r="B1868">
        <v>24</v>
      </c>
      <c r="C1868" t="s">
        <v>682</v>
      </c>
    </row>
    <row r="1869" spans="1:3" hidden="1" x14ac:dyDescent="0.55000000000000004">
      <c r="A1869">
        <v>4261090445</v>
      </c>
      <c r="B1869">
        <v>21</v>
      </c>
      <c r="C1869" t="s">
        <v>683</v>
      </c>
    </row>
    <row r="1870" spans="1:3" hidden="1" x14ac:dyDescent="0.55000000000000004">
      <c r="A1870">
        <v>4261104715</v>
      </c>
      <c r="B1870">
        <v>20</v>
      </c>
      <c r="C1870" t="s">
        <v>684</v>
      </c>
    </row>
    <row r="1871" spans="1:3" hidden="1" x14ac:dyDescent="0.55000000000000004">
      <c r="A1871">
        <v>4261132851</v>
      </c>
      <c r="B1871">
        <v>21</v>
      </c>
      <c r="C1871" t="s">
        <v>685</v>
      </c>
    </row>
    <row r="1872" spans="1:3" hidden="1" x14ac:dyDescent="0.55000000000000004">
      <c r="A1872">
        <v>4261161731</v>
      </c>
      <c r="B1872">
        <v>21</v>
      </c>
      <c r="C1872" t="s">
        <v>686</v>
      </c>
    </row>
    <row r="1873" spans="1:3" x14ac:dyDescent="0.55000000000000004">
      <c r="A1873">
        <v>4261167588</v>
      </c>
      <c r="B1873">
        <v>17</v>
      </c>
      <c r="C1873" t="s">
        <v>668</v>
      </c>
    </row>
    <row r="1874" spans="1:3" hidden="1" x14ac:dyDescent="0.55000000000000004">
      <c r="A1874">
        <v>4261179624</v>
      </c>
      <c r="B1874">
        <v>21</v>
      </c>
      <c r="C1874" t="s">
        <v>687</v>
      </c>
    </row>
    <row r="1875" spans="1:3" hidden="1" x14ac:dyDescent="0.55000000000000004">
      <c r="A1875">
        <v>4261193925</v>
      </c>
      <c r="B1875">
        <v>21</v>
      </c>
      <c r="C1875" t="s">
        <v>688</v>
      </c>
    </row>
    <row r="1876" spans="1:3" hidden="1" x14ac:dyDescent="0.55000000000000004">
      <c r="A1876">
        <v>4261224081</v>
      </c>
      <c r="B1876">
        <v>21</v>
      </c>
      <c r="C1876" t="s">
        <v>689</v>
      </c>
    </row>
    <row r="1877" spans="1:3" x14ac:dyDescent="0.55000000000000004">
      <c r="A1877">
        <v>4261234599</v>
      </c>
      <c r="B1877">
        <v>13</v>
      </c>
      <c r="C1877" t="s">
        <v>668</v>
      </c>
    </row>
    <row r="1878" spans="1:3" x14ac:dyDescent="0.55000000000000004">
      <c r="A1878">
        <v>4261250067</v>
      </c>
      <c r="B1878">
        <v>3</v>
      </c>
      <c r="C1878" t="s">
        <v>668</v>
      </c>
    </row>
    <row r="1879" spans="1:3" hidden="1" x14ac:dyDescent="0.55000000000000004">
      <c r="A1879">
        <v>4261272338</v>
      </c>
      <c r="B1879">
        <v>23</v>
      </c>
      <c r="C1879" t="s">
        <v>690</v>
      </c>
    </row>
    <row r="1880" spans="1:3" hidden="1" x14ac:dyDescent="0.55000000000000004">
      <c r="A1880">
        <v>4261336250</v>
      </c>
      <c r="B1880">
        <v>32</v>
      </c>
      <c r="C1880" t="s">
        <v>668</v>
      </c>
    </row>
    <row r="1881" spans="1:3" hidden="1" x14ac:dyDescent="0.55000000000000004">
      <c r="A1881">
        <v>4261414432</v>
      </c>
      <c r="B1881">
        <v>21</v>
      </c>
      <c r="C1881" t="s">
        <v>691</v>
      </c>
    </row>
    <row r="1882" spans="1:3" hidden="1" x14ac:dyDescent="0.55000000000000004">
      <c r="A1882">
        <v>4261434647</v>
      </c>
      <c r="B1882">
        <v>21</v>
      </c>
      <c r="C1882" t="s">
        <v>692</v>
      </c>
    </row>
    <row r="1883" spans="1:3" hidden="1" x14ac:dyDescent="0.55000000000000004">
      <c r="A1883">
        <v>4261438167</v>
      </c>
      <c r="B1883">
        <v>19</v>
      </c>
      <c r="C1883" t="s">
        <v>693</v>
      </c>
    </row>
    <row r="1884" spans="1:3" hidden="1" x14ac:dyDescent="0.55000000000000004">
      <c r="A1884">
        <v>4261537182</v>
      </c>
      <c r="B1884">
        <v>21</v>
      </c>
      <c r="C1884" t="s">
        <v>694</v>
      </c>
    </row>
    <row r="1885" spans="1:3" hidden="1" x14ac:dyDescent="0.55000000000000004">
      <c r="A1885">
        <v>4261583503</v>
      </c>
      <c r="B1885">
        <v>21</v>
      </c>
      <c r="C1885" t="s">
        <v>695</v>
      </c>
    </row>
    <row r="1886" spans="1:3" hidden="1" x14ac:dyDescent="0.55000000000000004">
      <c r="A1886">
        <v>4285384303</v>
      </c>
      <c r="B1886">
        <v>34</v>
      </c>
      <c r="C1886" t="s">
        <v>43</v>
      </c>
    </row>
    <row r="1887" spans="1:3" x14ac:dyDescent="0.55000000000000004">
      <c r="A1887">
        <v>4285422187</v>
      </c>
      <c r="B1887">
        <v>8</v>
      </c>
      <c r="C1887" t="s">
        <v>43</v>
      </c>
    </row>
    <row r="1888" spans="1:3" hidden="1" x14ac:dyDescent="0.55000000000000004">
      <c r="A1888">
        <v>4285498922</v>
      </c>
      <c r="B1888">
        <v>28</v>
      </c>
      <c r="C1888" t="s">
        <v>43</v>
      </c>
    </row>
    <row r="1889" spans="1:3" x14ac:dyDescent="0.55000000000000004">
      <c r="A1889">
        <v>4285539878</v>
      </c>
      <c r="B1889">
        <v>11</v>
      </c>
      <c r="C1889" t="s">
        <v>43</v>
      </c>
    </row>
    <row r="1890" spans="1:3" hidden="1" x14ac:dyDescent="0.55000000000000004">
      <c r="A1890">
        <v>4285560880</v>
      </c>
      <c r="B1890">
        <v>31</v>
      </c>
      <c r="C1890" t="s">
        <v>43</v>
      </c>
    </row>
    <row r="1891" spans="1:3" x14ac:dyDescent="0.55000000000000004">
      <c r="A1891">
        <v>4285585538</v>
      </c>
      <c r="B1891">
        <v>2</v>
      </c>
      <c r="C1891" t="s">
        <v>43</v>
      </c>
    </row>
    <row r="1892" spans="1:3" x14ac:dyDescent="0.55000000000000004">
      <c r="A1892">
        <v>4285600074</v>
      </c>
      <c r="B1892">
        <v>6</v>
      </c>
      <c r="C1892" t="s">
        <v>43</v>
      </c>
    </row>
    <row r="1893" spans="1:3" hidden="1" x14ac:dyDescent="0.55000000000000004">
      <c r="A1893">
        <v>4285601341</v>
      </c>
      <c r="B1893">
        <v>30</v>
      </c>
      <c r="C1893" t="s">
        <v>43</v>
      </c>
    </row>
    <row r="1894" spans="1:3" x14ac:dyDescent="0.55000000000000004">
      <c r="A1894">
        <v>4285697776</v>
      </c>
      <c r="B1894">
        <v>4</v>
      </c>
      <c r="C1894" t="s">
        <v>43</v>
      </c>
    </row>
    <row r="1895" spans="1:3" hidden="1" x14ac:dyDescent="0.55000000000000004">
      <c r="A1895">
        <v>4285712558</v>
      </c>
      <c r="B1895">
        <v>33</v>
      </c>
      <c r="C1895" t="s">
        <v>43</v>
      </c>
    </row>
    <row r="1896" spans="1:3" x14ac:dyDescent="0.55000000000000004">
      <c r="A1896">
        <v>4285731614</v>
      </c>
      <c r="B1896">
        <v>1</v>
      </c>
      <c r="C1896" t="s">
        <v>43</v>
      </c>
    </row>
    <row r="1897" spans="1:3" hidden="1" x14ac:dyDescent="0.55000000000000004">
      <c r="A1897">
        <v>4285742865</v>
      </c>
      <c r="B1897">
        <v>27</v>
      </c>
      <c r="C1897" t="s">
        <v>43</v>
      </c>
    </row>
    <row r="1898" spans="1:3" x14ac:dyDescent="0.55000000000000004">
      <c r="A1898">
        <v>4285751188</v>
      </c>
      <c r="B1898">
        <v>7</v>
      </c>
      <c r="C1898" t="s">
        <v>43</v>
      </c>
    </row>
    <row r="1899" spans="1:3" x14ac:dyDescent="0.55000000000000004">
      <c r="A1899">
        <v>4285799515</v>
      </c>
      <c r="B1899">
        <v>14</v>
      </c>
      <c r="C1899" t="s">
        <v>43</v>
      </c>
    </row>
    <row r="1900" spans="1:3" x14ac:dyDescent="0.55000000000000004">
      <c r="A1900">
        <v>4285811967</v>
      </c>
      <c r="B1900">
        <v>15</v>
      </c>
      <c r="C1900" t="s">
        <v>43</v>
      </c>
    </row>
    <row r="1901" spans="1:3" hidden="1" x14ac:dyDescent="0.55000000000000004">
      <c r="A1901">
        <v>4285824723</v>
      </c>
      <c r="B1901">
        <v>25</v>
      </c>
      <c r="C1901" t="s">
        <v>43</v>
      </c>
    </row>
    <row r="1902" spans="1:3" x14ac:dyDescent="0.55000000000000004">
      <c r="A1902">
        <v>4285830172</v>
      </c>
      <c r="B1902">
        <v>16</v>
      </c>
      <c r="C1902" t="s">
        <v>43</v>
      </c>
    </row>
    <row r="1903" spans="1:3" x14ac:dyDescent="0.55000000000000004">
      <c r="A1903">
        <v>4285905898</v>
      </c>
      <c r="B1903">
        <v>10</v>
      </c>
      <c r="C1903" t="s">
        <v>43</v>
      </c>
    </row>
    <row r="1904" spans="1:3" x14ac:dyDescent="0.55000000000000004">
      <c r="A1904">
        <v>4285943753</v>
      </c>
      <c r="B1904">
        <v>12</v>
      </c>
      <c r="C1904" t="s">
        <v>43</v>
      </c>
    </row>
    <row r="1905" spans="1:3" hidden="1" x14ac:dyDescent="0.55000000000000004">
      <c r="A1905">
        <v>4285994197</v>
      </c>
      <c r="B1905">
        <v>29</v>
      </c>
      <c r="C1905" t="s">
        <v>43</v>
      </c>
    </row>
    <row r="1906" spans="1:3" hidden="1" x14ac:dyDescent="0.55000000000000004">
      <c r="A1906">
        <v>4286047692</v>
      </c>
      <c r="B1906">
        <v>26</v>
      </c>
      <c r="C1906" t="s">
        <v>43</v>
      </c>
    </row>
    <row r="1907" spans="1:3" x14ac:dyDescent="0.55000000000000004">
      <c r="A1907">
        <v>4286057940</v>
      </c>
      <c r="B1907">
        <v>9</v>
      </c>
      <c r="C1907" t="s">
        <v>43</v>
      </c>
    </row>
    <row r="1908" spans="1:3" x14ac:dyDescent="0.55000000000000004">
      <c r="A1908">
        <v>4286064529</v>
      </c>
      <c r="B1908">
        <v>5</v>
      </c>
      <c r="C1908" t="s">
        <v>43</v>
      </c>
    </row>
    <row r="1909" spans="1:3" x14ac:dyDescent="0.55000000000000004">
      <c r="A1909">
        <v>4286166279</v>
      </c>
      <c r="B1909">
        <v>17</v>
      </c>
      <c r="C1909" t="s">
        <v>43</v>
      </c>
    </row>
    <row r="1910" spans="1:3" x14ac:dyDescent="0.55000000000000004">
      <c r="A1910">
        <v>4286233290</v>
      </c>
      <c r="B1910">
        <v>13</v>
      </c>
      <c r="C1910" t="s">
        <v>43</v>
      </c>
    </row>
    <row r="1911" spans="1:3" x14ac:dyDescent="0.55000000000000004">
      <c r="A1911">
        <v>4286248758</v>
      </c>
      <c r="B1911">
        <v>3</v>
      </c>
      <c r="C1911" t="s">
        <v>43</v>
      </c>
    </row>
    <row r="1912" spans="1:3" hidden="1" x14ac:dyDescent="0.55000000000000004">
      <c r="A1912">
        <v>4286334941</v>
      </c>
      <c r="B1912">
        <v>32</v>
      </c>
      <c r="C1912" t="s">
        <v>43</v>
      </c>
    </row>
    <row r="1913" spans="1:3" hidden="1" x14ac:dyDescent="0.55000000000000004">
      <c r="A1913">
        <v>4500353079</v>
      </c>
      <c r="B1913">
        <v>34</v>
      </c>
      <c r="C1913" t="s">
        <v>0</v>
      </c>
    </row>
    <row r="1914" spans="1:3" hidden="1" x14ac:dyDescent="0.55000000000000004">
      <c r="A1914">
        <v>4500357605</v>
      </c>
      <c r="B1914">
        <v>24</v>
      </c>
      <c r="C1914" t="s">
        <v>1</v>
      </c>
    </row>
    <row r="1915" spans="1:3" hidden="1" x14ac:dyDescent="0.55000000000000004">
      <c r="A1915">
        <v>4500388944</v>
      </c>
      <c r="B1915">
        <v>34</v>
      </c>
      <c r="C1915" t="s">
        <v>696</v>
      </c>
    </row>
    <row r="1916" spans="1:3" x14ac:dyDescent="0.55000000000000004">
      <c r="A1916">
        <v>4500390962</v>
      </c>
      <c r="B1916">
        <v>8</v>
      </c>
      <c r="C1916" t="s">
        <v>0</v>
      </c>
    </row>
    <row r="1917" spans="1:3" x14ac:dyDescent="0.55000000000000004">
      <c r="A1917">
        <v>4500426850</v>
      </c>
      <c r="B1917">
        <v>8</v>
      </c>
      <c r="C1917" t="s">
        <v>697</v>
      </c>
    </row>
    <row r="1918" spans="1:3" hidden="1" x14ac:dyDescent="0.55000000000000004">
      <c r="A1918">
        <v>4500467698</v>
      </c>
      <c r="B1918">
        <v>28</v>
      </c>
      <c r="C1918" t="s">
        <v>0</v>
      </c>
    </row>
    <row r="1919" spans="1:3" hidden="1" x14ac:dyDescent="0.55000000000000004">
      <c r="A1919">
        <v>4500503465</v>
      </c>
      <c r="B1919">
        <v>28</v>
      </c>
      <c r="C1919" t="s">
        <v>698</v>
      </c>
    </row>
    <row r="1920" spans="1:3" x14ac:dyDescent="0.55000000000000004">
      <c r="A1920">
        <v>4500508653</v>
      </c>
      <c r="B1920">
        <v>11</v>
      </c>
      <c r="C1920" t="s">
        <v>0</v>
      </c>
    </row>
    <row r="1921" spans="1:3" hidden="1" x14ac:dyDescent="0.55000000000000004">
      <c r="A1921">
        <v>4500529656</v>
      </c>
      <c r="B1921">
        <v>31</v>
      </c>
      <c r="C1921" t="s">
        <v>0</v>
      </c>
    </row>
    <row r="1922" spans="1:3" x14ac:dyDescent="0.55000000000000004">
      <c r="A1922">
        <v>4500544439</v>
      </c>
      <c r="B1922">
        <v>11</v>
      </c>
      <c r="C1922" t="s">
        <v>699</v>
      </c>
    </row>
    <row r="1923" spans="1:3" x14ac:dyDescent="0.55000000000000004">
      <c r="A1923">
        <v>4500554313</v>
      </c>
      <c r="B1923">
        <v>2</v>
      </c>
      <c r="C1923" t="s">
        <v>0</v>
      </c>
    </row>
    <row r="1924" spans="1:3" hidden="1" x14ac:dyDescent="0.55000000000000004">
      <c r="A1924">
        <v>4500565421</v>
      </c>
      <c r="B1924">
        <v>31</v>
      </c>
      <c r="C1924" t="s">
        <v>700</v>
      </c>
    </row>
    <row r="1925" spans="1:3" x14ac:dyDescent="0.55000000000000004">
      <c r="A1925">
        <v>4500568849</v>
      </c>
      <c r="B1925">
        <v>6</v>
      </c>
      <c r="C1925" t="s">
        <v>0</v>
      </c>
    </row>
    <row r="1926" spans="1:3" hidden="1" x14ac:dyDescent="0.55000000000000004">
      <c r="A1926">
        <v>4500570117</v>
      </c>
      <c r="B1926">
        <v>30</v>
      </c>
      <c r="C1926" t="s">
        <v>0</v>
      </c>
    </row>
    <row r="1927" spans="1:3" x14ac:dyDescent="0.55000000000000004">
      <c r="A1927">
        <v>4500590139</v>
      </c>
      <c r="B1927">
        <v>2</v>
      </c>
      <c r="C1927" t="s">
        <v>701</v>
      </c>
    </row>
    <row r="1928" spans="1:3" x14ac:dyDescent="0.55000000000000004">
      <c r="A1928">
        <v>4500604673</v>
      </c>
      <c r="B1928">
        <v>6</v>
      </c>
      <c r="C1928" t="s">
        <v>702</v>
      </c>
    </row>
    <row r="1929" spans="1:3" hidden="1" x14ac:dyDescent="0.55000000000000004">
      <c r="A1929">
        <v>4500605972</v>
      </c>
      <c r="B1929">
        <v>30</v>
      </c>
      <c r="C1929" t="s">
        <v>703</v>
      </c>
    </row>
    <row r="1930" spans="1:3" hidden="1" x14ac:dyDescent="0.55000000000000004">
      <c r="A1930">
        <v>4500649083</v>
      </c>
      <c r="B1930">
        <v>18</v>
      </c>
      <c r="C1930" t="s">
        <v>1</v>
      </c>
    </row>
    <row r="1931" spans="1:3" x14ac:dyDescent="0.55000000000000004">
      <c r="A1931">
        <v>4500666551</v>
      </c>
      <c r="B1931">
        <v>4</v>
      </c>
      <c r="C1931" t="s">
        <v>0</v>
      </c>
    </row>
    <row r="1932" spans="1:3" hidden="1" x14ac:dyDescent="0.55000000000000004">
      <c r="A1932">
        <v>4500681334</v>
      </c>
      <c r="B1932">
        <v>33</v>
      </c>
      <c r="C1932" t="s">
        <v>0</v>
      </c>
    </row>
    <row r="1933" spans="1:3" x14ac:dyDescent="0.55000000000000004">
      <c r="A1933">
        <v>4500700389</v>
      </c>
      <c r="B1933">
        <v>1</v>
      </c>
      <c r="C1933" t="s">
        <v>0</v>
      </c>
    </row>
    <row r="1934" spans="1:3" x14ac:dyDescent="0.55000000000000004">
      <c r="A1934">
        <v>4500702255</v>
      </c>
      <c r="B1934">
        <v>4</v>
      </c>
      <c r="C1934" t="s">
        <v>704</v>
      </c>
    </row>
    <row r="1935" spans="1:3" hidden="1" x14ac:dyDescent="0.55000000000000004">
      <c r="A1935">
        <v>4500711641</v>
      </c>
      <c r="B1935">
        <v>27</v>
      </c>
      <c r="C1935" t="s">
        <v>0</v>
      </c>
    </row>
    <row r="1936" spans="1:3" hidden="1" x14ac:dyDescent="0.55000000000000004">
      <c r="A1936">
        <v>4500717202</v>
      </c>
      <c r="B1936">
        <v>33</v>
      </c>
      <c r="C1936" t="s">
        <v>705</v>
      </c>
    </row>
    <row r="1937" spans="1:3" x14ac:dyDescent="0.55000000000000004">
      <c r="A1937">
        <v>4500719963</v>
      </c>
      <c r="B1937">
        <v>7</v>
      </c>
      <c r="C1937" t="s">
        <v>0</v>
      </c>
    </row>
    <row r="1938" spans="1:3" x14ac:dyDescent="0.55000000000000004">
      <c r="A1938">
        <v>4500736263</v>
      </c>
      <c r="B1938">
        <v>1</v>
      </c>
      <c r="C1938" t="s">
        <v>706</v>
      </c>
    </row>
    <row r="1939" spans="1:3" hidden="1" x14ac:dyDescent="0.55000000000000004">
      <c r="A1939">
        <v>4500747444</v>
      </c>
      <c r="B1939">
        <v>27</v>
      </c>
      <c r="C1939" t="s">
        <v>707</v>
      </c>
    </row>
    <row r="1940" spans="1:3" x14ac:dyDescent="0.55000000000000004">
      <c r="A1940">
        <v>4500755749</v>
      </c>
      <c r="B1940">
        <v>7</v>
      </c>
      <c r="C1940" t="s">
        <v>708</v>
      </c>
    </row>
    <row r="1941" spans="1:3" x14ac:dyDescent="0.55000000000000004">
      <c r="A1941">
        <v>4500768290</v>
      </c>
      <c r="B1941">
        <v>14</v>
      </c>
      <c r="C1941" t="s">
        <v>0</v>
      </c>
    </row>
    <row r="1942" spans="1:3" x14ac:dyDescent="0.55000000000000004">
      <c r="A1942">
        <v>4500780742</v>
      </c>
      <c r="B1942">
        <v>15</v>
      </c>
      <c r="C1942" t="s">
        <v>0</v>
      </c>
    </row>
    <row r="1943" spans="1:3" hidden="1" x14ac:dyDescent="0.55000000000000004">
      <c r="A1943">
        <v>4500793499</v>
      </c>
      <c r="B1943">
        <v>25</v>
      </c>
      <c r="C1943" t="s">
        <v>0</v>
      </c>
    </row>
    <row r="1944" spans="1:3" hidden="1" x14ac:dyDescent="0.55000000000000004">
      <c r="A1944">
        <v>4500795058</v>
      </c>
      <c r="B1944">
        <v>20</v>
      </c>
      <c r="C1944" t="s">
        <v>1</v>
      </c>
    </row>
    <row r="1945" spans="1:3" x14ac:dyDescent="0.55000000000000004">
      <c r="A1945">
        <v>4500798948</v>
      </c>
      <c r="B1945">
        <v>16</v>
      </c>
      <c r="C1945" t="s">
        <v>0</v>
      </c>
    </row>
    <row r="1946" spans="1:3" x14ac:dyDescent="0.55000000000000004">
      <c r="A1946">
        <v>4500804195</v>
      </c>
      <c r="B1946">
        <v>14</v>
      </c>
      <c r="C1946" t="s">
        <v>709</v>
      </c>
    </row>
    <row r="1947" spans="1:3" x14ac:dyDescent="0.55000000000000004">
      <c r="A1947">
        <v>4500816548</v>
      </c>
      <c r="B1947">
        <v>15</v>
      </c>
      <c r="C1947" t="s">
        <v>710</v>
      </c>
    </row>
    <row r="1948" spans="1:3" hidden="1" x14ac:dyDescent="0.55000000000000004">
      <c r="A1948">
        <v>4500829353</v>
      </c>
      <c r="B1948">
        <v>25</v>
      </c>
      <c r="C1948" t="s">
        <v>711</v>
      </c>
    </row>
    <row r="1949" spans="1:3" x14ac:dyDescent="0.55000000000000004">
      <c r="A1949">
        <v>4500834835</v>
      </c>
      <c r="B1949">
        <v>16</v>
      </c>
      <c r="C1949" t="s">
        <v>712</v>
      </c>
    </row>
    <row r="1950" spans="1:3" x14ac:dyDescent="0.55000000000000004">
      <c r="A1950">
        <v>4500874673</v>
      </c>
      <c r="B1950">
        <v>10</v>
      </c>
      <c r="C1950" t="s">
        <v>0</v>
      </c>
    </row>
    <row r="1951" spans="1:3" x14ac:dyDescent="0.55000000000000004">
      <c r="A1951">
        <v>4500910642</v>
      </c>
      <c r="B1951">
        <v>10</v>
      </c>
      <c r="C1951" t="s">
        <v>713</v>
      </c>
    </row>
    <row r="1952" spans="1:3" x14ac:dyDescent="0.55000000000000004">
      <c r="A1952">
        <v>4500912528</v>
      </c>
      <c r="B1952">
        <v>12</v>
      </c>
      <c r="C1952" t="s">
        <v>0</v>
      </c>
    </row>
    <row r="1953" spans="1:3" x14ac:dyDescent="0.55000000000000004">
      <c r="A1953">
        <v>4500948331</v>
      </c>
      <c r="B1953">
        <v>12</v>
      </c>
      <c r="C1953" t="s">
        <v>714</v>
      </c>
    </row>
    <row r="1954" spans="1:3" hidden="1" x14ac:dyDescent="0.55000000000000004">
      <c r="A1954">
        <v>4500962973</v>
      </c>
      <c r="B1954">
        <v>29</v>
      </c>
      <c r="C1954" t="s">
        <v>0</v>
      </c>
    </row>
    <row r="1955" spans="1:3" hidden="1" x14ac:dyDescent="0.55000000000000004">
      <c r="A1955">
        <v>4500985635</v>
      </c>
      <c r="B1955">
        <v>22</v>
      </c>
      <c r="C1955" t="s">
        <v>1</v>
      </c>
    </row>
    <row r="1956" spans="1:3" hidden="1" x14ac:dyDescent="0.55000000000000004">
      <c r="A1956">
        <v>4500998749</v>
      </c>
      <c r="B1956">
        <v>29</v>
      </c>
      <c r="C1956" t="s">
        <v>715</v>
      </c>
    </row>
    <row r="1957" spans="1:3" hidden="1" x14ac:dyDescent="0.55000000000000004">
      <c r="A1957">
        <v>4501016468</v>
      </c>
      <c r="B1957">
        <v>26</v>
      </c>
      <c r="C1957" t="s">
        <v>0</v>
      </c>
    </row>
    <row r="1958" spans="1:3" x14ac:dyDescent="0.55000000000000004">
      <c r="A1958">
        <v>4501026670</v>
      </c>
      <c r="B1958">
        <v>9</v>
      </c>
      <c r="C1958" t="s">
        <v>0</v>
      </c>
    </row>
    <row r="1959" spans="1:3" x14ac:dyDescent="0.55000000000000004">
      <c r="A1959">
        <v>4501033304</v>
      </c>
      <c r="B1959">
        <v>5</v>
      </c>
      <c r="C1959" t="s">
        <v>0</v>
      </c>
    </row>
    <row r="1960" spans="1:3" hidden="1" x14ac:dyDescent="0.55000000000000004">
      <c r="A1960">
        <v>4501041636</v>
      </c>
      <c r="B1960">
        <v>19</v>
      </c>
      <c r="C1960" t="s">
        <v>1</v>
      </c>
    </row>
    <row r="1961" spans="1:3" hidden="1" x14ac:dyDescent="0.55000000000000004">
      <c r="A1961">
        <v>4501052330</v>
      </c>
      <c r="B1961">
        <v>26</v>
      </c>
      <c r="C1961" t="s">
        <v>716</v>
      </c>
    </row>
    <row r="1962" spans="1:3" x14ac:dyDescent="0.55000000000000004">
      <c r="A1962">
        <v>4501062470</v>
      </c>
      <c r="B1962">
        <v>9</v>
      </c>
      <c r="C1962" t="s">
        <v>717</v>
      </c>
    </row>
    <row r="1963" spans="1:3" x14ac:dyDescent="0.55000000000000004">
      <c r="A1963">
        <v>4501069198</v>
      </c>
      <c r="B1963">
        <v>5</v>
      </c>
      <c r="C1963" t="s">
        <v>718</v>
      </c>
    </row>
    <row r="1964" spans="1:3" x14ac:dyDescent="0.55000000000000004">
      <c r="A1964">
        <v>4501135055</v>
      </c>
      <c r="B1964">
        <v>17</v>
      </c>
      <c r="C1964" t="s">
        <v>0</v>
      </c>
    </row>
    <row r="1965" spans="1:3" x14ac:dyDescent="0.55000000000000004">
      <c r="A1965">
        <v>4501170883</v>
      </c>
      <c r="B1965">
        <v>17</v>
      </c>
      <c r="C1965" t="s">
        <v>719</v>
      </c>
    </row>
    <row r="1966" spans="1:3" x14ac:dyDescent="0.55000000000000004">
      <c r="A1966">
        <v>4501202065</v>
      </c>
      <c r="B1966">
        <v>13</v>
      </c>
      <c r="C1966" t="s">
        <v>0</v>
      </c>
    </row>
    <row r="1967" spans="1:3" x14ac:dyDescent="0.55000000000000004">
      <c r="A1967">
        <v>4501217533</v>
      </c>
      <c r="B1967">
        <v>3</v>
      </c>
      <c r="C1967" t="s">
        <v>0</v>
      </c>
    </row>
    <row r="1968" spans="1:3" hidden="1" x14ac:dyDescent="0.55000000000000004">
      <c r="A1968">
        <v>4501229248</v>
      </c>
      <c r="B1968">
        <v>21</v>
      </c>
      <c r="C1968" t="s">
        <v>1</v>
      </c>
    </row>
    <row r="1969" spans="1:3" x14ac:dyDescent="0.55000000000000004">
      <c r="A1969">
        <v>4501237999</v>
      </c>
      <c r="B1969">
        <v>13</v>
      </c>
      <c r="C1969" t="s">
        <v>720</v>
      </c>
    </row>
    <row r="1970" spans="1:3" x14ac:dyDescent="0.55000000000000004">
      <c r="A1970">
        <v>4501253340</v>
      </c>
      <c r="B1970">
        <v>3</v>
      </c>
      <c r="C1970" t="s">
        <v>721</v>
      </c>
    </row>
    <row r="1971" spans="1:3" hidden="1" x14ac:dyDescent="0.55000000000000004">
      <c r="A1971">
        <v>4501267804</v>
      </c>
      <c r="B1971">
        <v>23</v>
      </c>
      <c r="C1971" t="s">
        <v>1</v>
      </c>
    </row>
    <row r="1972" spans="1:3" hidden="1" x14ac:dyDescent="0.55000000000000004">
      <c r="A1972">
        <v>4501303717</v>
      </c>
      <c r="B1972">
        <v>32</v>
      </c>
      <c r="C1972" t="s">
        <v>0</v>
      </c>
    </row>
    <row r="1973" spans="1:3" hidden="1" x14ac:dyDescent="0.55000000000000004">
      <c r="A1973">
        <v>4501339604</v>
      </c>
      <c r="B1973">
        <v>32</v>
      </c>
      <c r="C1973" t="s">
        <v>722</v>
      </c>
    </row>
    <row r="1974" spans="1:3" hidden="1" x14ac:dyDescent="0.55000000000000004">
      <c r="A1974">
        <v>4560354381</v>
      </c>
      <c r="B1974">
        <v>34</v>
      </c>
      <c r="C1974" t="s">
        <v>723</v>
      </c>
    </row>
    <row r="1975" spans="1:3" x14ac:dyDescent="0.55000000000000004">
      <c r="A1975">
        <v>4560392265</v>
      </c>
      <c r="B1975">
        <v>8</v>
      </c>
      <c r="C1975" t="s">
        <v>723</v>
      </c>
    </row>
    <row r="1976" spans="1:3" hidden="1" x14ac:dyDescent="0.55000000000000004">
      <c r="A1976">
        <v>4560469000</v>
      </c>
      <c r="B1976">
        <v>28</v>
      </c>
      <c r="C1976" t="s">
        <v>723</v>
      </c>
    </row>
    <row r="1977" spans="1:3" x14ac:dyDescent="0.55000000000000004">
      <c r="A1977">
        <v>4560509956</v>
      </c>
      <c r="B1977">
        <v>11</v>
      </c>
      <c r="C1977" t="s">
        <v>723</v>
      </c>
    </row>
    <row r="1978" spans="1:3" hidden="1" x14ac:dyDescent="0.55000000000000004">
      <c r="A1978">
        <v>4560530958</v>
      </c>
      <c r="B1978">
        <v>31</v>
      </c>
      <c r="C1978" t="s">
        <v>723</v>
      </c>
    </row>
    <row r="1979" spans="1:3" hidden="1" x14ac:dyDescent="0.55000000000000004">
      <c r="A1979">
        <v>4560571419</v>
      </c>
      <c r="B1979">
        <v>30</v>
      </c>
      <c r="C1979" t="s">
        <v>723</v>
      </c>
    </row>
    <row r="1980" spans="1:3" x14ac:dyDescent="0.55000000000000004">
      <c r="A1980">
        <v>4560577204</v>
      </c>
      <c r="B1980">
        <v>6</v>
      </c>
      <c r="C1980" t="s">
        <v>723</v>
      </c>
    </row>
    <row r="1981" spans="1:3" x14ac:dyDescent="0.55000000000000004">
      <c r="A1981">
        <v>4560646016</v>
      </c>
      <c r="B1981">
        <v>2</v>
      </c>
      <c r="C1981" t="s">
        <v>723</v>
      </c>
    </row>
    <row r="1982" spans="1:3" x14ac:dyDescent="0.55000000000000004">
      <c r="A1982">
        <v>4560667854</v>
      </c>
      <c r="B1982">
        <v>4</v>
      </c>
      <c r="C1982" t="s">
        <v>723</v>
      </c>
    </row>
    <row r="1983" spans="1:3" hidden="1" x14ac:dyDescent="0.55000000000000004">
      <c r="A1983">
        <v>4560682636</v>
      </c>
      <c r="B1983">
        <v>33</v>
      </c>
      <c r="C1983" t="s">
        <v>723</v>
      </c>
    </row>
    <row r="1984" spans="1:3" x14ac:dyDescent="0.55000000000000004">
      <c r="A1984">
        <v>4560701692</v>
      </c>
      <c r="B1984">
        <v>1</v>
      </c>
      <c r="C1984" t="s">
        <v>723</v>
      </c>
    </row>
    <row r="1985" spans="1:3" hidden="1" x14ac:dyDescent="0.55000000000000004">
      <c r="A1985">
        <v>4560717278</v>
      </c>
      <c r="B1985">
        <v>27</v>
      </c>
      <c r="C1985" t="s">
        <v>723</v>
      </c>
    </row>
    <row r="1986" spans="1:3" hidden="1" x14ac:dyDescent="0.55000000000000004">
      <c r="A1986">
        <v>4560721017</v>
      </c>
      <c r="B1986">
        <v>21</v>
      </c>
      <c r="C1986" t="s">
        <v>724</v>
      </c>
    </row>
    <row r="1987" spans="1:3" x14ac:dyDescent="0.55000000000000004">
      <c r="A1987">
        <v>4560721266</v>
      </c>
      <c r="B1987">
        <v>7</v>
      </c>
      <c r="C1987" t="s">
        <v>723</v>
      </c>
    </row>
    <row r="1988" spans="1:3" hidden="1" x14ac:dyDescent="0.55000000000000004">
      <c r="A1988">
        <v>4560739410</v>
      </c>
      <c r="B1988">
        <v>20</v>
      </c>
      <c r="C1988" t="s">
        <v>725</v>
      </c>
    </row>
    <row r="1989" spans="1:3" hidden="1" x14ac:dyDescent="0.55000000000000004">
      <c r="A1989">
        <v>4560764360</v>
      </c>
      <c r="B1989">
        <v>21</v>
      </c>
      <c r="C1989" t="s">
        <v>726</v>
      </c>
    </row>
    <row r="1990" spans="1:3" x14ac:dyDescent="0.55000000000000004">
      <c r="A1990">
        <v>4560769593</v>
      </c>
      <c r="B1990">
        <v>14</v>
      </c>
      <c r="C1990" t="s">
        <v>723</v>
      </c>
    </row>
    <row r="1991" spans="1:3" x14ac:dyDescent="0.55000000000000004">
      <c r="A1991">
        <v>4560782045</v>
      </c>
      <c r="B1991">
        <v>15</v>
      </c>
      <c r="C1991" t="s">
        <v>723</v>
      </c>
    </row>
    <row r="1992" spans="1:3" hidden="1" x14ac:dyDescent="0.55000000000000004">
      <c r="A1992">
        <v>4560794801</v>
      </c>
      <c r="B1992">
        <v>25</v>
      </c>
      <c r="C1992" t="s">
        <v>723</v>
      </c>
    </row>
    <row r="1993" spans="1:3" x14ac:dyDescent="0.55000000000000004">
      <c r="A1993">
        <v>4560800250</v>
      </c>
      <c r="B1993">
        <v>16</v>
      </c>
      <c r="C1993" t="s">
        <v>723</v>
      </c>
    </row>
    <row r="1994" spans="1:3" hidden="1" x14ac:dyDescent="0.55000000000000004">
      <c r="A1994">
        <v>4560802549</v>
      </c>
      <c r="B1994">
        <v>21</v>
      </c>
      <c r="C1994" t="s">
        <v>727</v>
      </c>
    </row>
    <row r="1995" spans="1:3" hidden="1" x14ac:dyDescent="0.55000000000000004">
      <c r="A1995">
        <v>4560802691</v>
      </c>
      <c r="B1995">
        <v>24</v>
      </c>
      <c r="C1995" t="s">
        <v>728</v>
      </c>
    </row>
    <row r="1996" spans="1:3" hidden="1" x14ac:dyDescent="0.55000000000000004">
      <c r="A1996">
        <v>4560809473</v>
      </c>
      <c r="B1996">
        <v>24</v>
      </c>
      <c r="C1996" t="s">
        <v>729</v>
      </c>
    </row>
    <row r="1997" spans="1:3" hidden="1" x14ac:dyDescent="0.55000000000000004">
      <c r="A1997">
        <v>4560838442</v>
      </c>
      <c r="B1997">
        <v>21</v>
      </c>
      <c r="C1997" t="s">
        <v>730</v>
      </c>
    </row>
    <row r="1998" spans="1:3" hidden="1" x14ac:dyDescent="0.55000000000000004">
      <c r="A1998">
        <v>4560853732</v>
      </c>
      <c r="B1998">
        <v>21</v>
      </c>
      <c r="C1998" t="s">
        <v>731</v>
      </c>
    </row>
    <row r="1999" spans="1:3" hidden="1" x14ac:dyDescent="0.55000000000000004">
      <c r="A1999">
        <v>4560866021</v>
      </c>
      <c r="B1999">
        <v>21</v>
      </c>
      <c r="C1999" t="s">
        <v>732</v>
      </c>
    </row>
    <row r="2000" spans="1:3" x14ac:dyDescent="0.55000000000000004">
      <c r="A2000">
        <v>4560875976</v>
      </c>
      <c r="B2000">
        <v>10</v>
      </c>
      <c r="C2000" t="s">
        <v>723</v>
      </c>
    </row>
    <row r="2001" spans="1:3" x14ac:dyDescent="0.55000000000000004">
      <c r="A2001">
        <v>4560913831</v>
      </c>
      <c r="B2001">
        <v>12</v>
      </c>
      <c r="C2001" t="s">
        <v>723</v>
      </c>
    </row>
    <row r="2002" spans="1:3" hidden="1" x14ac:dyDescent="0.55000000000000004">
      <c r="A2002">
        <v>4560924451</v>
      </c>
      <c r="B2002">
        <v>23</v>
      </c>
      <c r="C2002" t="s">
        <v>733</v>
      </c>
    </row>
    <row r="2003" spans="1:3" hidden="1" x14ac:dyDescent="0.55000000000000004">
      <c r="A2003">
        <v>4560929665</v>
      </c>
      <c r="B2003">
        <v>22</v>
      </c>
      <c r="C2003" t="s">
        <v>734</v>
      </c>
    </row>
    <row r="2004" spans="1:3" hidden="1" x14ac:dyDescent="0.55000000000000004">
      <c r="A2004">
        <v>4560944988</v>
      </c>
      <c r="B2004">
        <v>21</v>
      </c>
      <c r="C2004" t="s">
        <v>735</v>
      </c>
    </row>
    <row r="2005" spans="1:3" hidden="1" x14ac:dyDescent="0.55000000000000004">
      <c r="A2005">
        <v>4560964275</v>
      </c>
      <c r="B2005">
        <v>29</v>
      </c>
      <c r="C2005" t="s">
        <v>723</v>
      </c>
    </row>
    <row r="2006" spans="1:3" hidden="1" x14ac:dyDescent="0.55000000000000004">
      <c r="A2006">
        <v>4560971125</v>
      </c>
      <c r="B2006">
        <v>21</v>
      </c>
      <c r="C2006" t="s">
        <v>736</v>
      </c>
    </row>
    <row r="2007" spans="1:3" hidden="1" x14ac:dyDescent="0.55000000000000004">
      <c r="A2007">
        <v>4561017770</v>
      </c>
      <c r="B2007">
        <v>26</v>
      </c>
      <c r="C2007" t="s">
        <v>723</v>
      </c>
    </row>
    <row r="2008" spans="1:3" hidden="1" x14ac:dyDescent="0.55000000000000004">
      <c r="A2008">
        <v>4561022091</v>
      </c>
      <c r="B2008">
        <v>21</v>
      </c>
      <c r="C2008" t="s">
        <v>737</v>
      </c>
    </row>
    <row r="2009" spans="1:3" x14ac:dyDescent="0.55000000000000004">
      <c r="A2009">
        <v>4561027973</v>
      </c>
      <c r="B2009">
        <v>9</v>
      </c>
      <c r="C2009" t="s">
        <v>723</v>
      </c>
    </row>
    <row r="2010" spans="1:3" x14ac:dyDescent="0.55000000000000004">
      <c r="A2010">
        <v>4561034607</v>
      </c>
      <c r="B2010">
        <v>5</v>
      </c>
      <c r="C2010" t="s">
        <v>723</v>
      </c>
    </row>
    <row r="2011" spans="1:3" hidden="1" x14ac:dyDescent="0.55000000000000004">
      <c r="A2011">
        <v>4561051758</v>
      </c>
      <c r="B2011">
        <v>21</v>
      </c>
      <c r="C2011" t="s">
        <v>738</v>
      </c>
    </row>
    <row r="2012" spans="1:3" hidden="1" x14ac:dyDescent="0.55000000000000004">
      <c r="A2012">
        <v>4561092653</v>
      </c>
      <c r="B2012">
        <v>21</v>
      </c>
      <c r="C2012" t="s">
        <v>739</v>
      </c>
    </row>
    <row r="2013" spans="1:3" hidden="1" x14ac:dyDescent="0.55000000000000004">
      <c r="A2013">
        <v>4561103851</v>
      </c>
      <c r="B2013">
        <v>20</v>
      </c>
      <c r="C2013" t="s">
        <v>740</v>
      </c>
    </row>
    <row r="2014" spans="1:3" hidden="1" x14ac:dyDescent="0.55000000000000004">
      <c r="A2014">
        <v>4561121741</v>
      </c>
      <c r="B2014">
        <v>21</v>
      </c>
      <c r="C2014" t="s">
        <v>741</v>
      </c>
    </row>
    <row r="2015" spans="1:3" x14ac:dyDescent="0.55000000000000004">
      <c r="A2015">
        <v>4561136357</v>
      </c>
      <c r="B2015">
        <v>17</v>
      </c>
      <c r="C2015" t="s">
        <v>723</v>
      </c>
    </row>
    <row r="2016" spans="1:3" hidden="1" x14ac:dyDescent="0.55000000000000004">
      <c r="A2016">
        <v>4561140801</v>
      </c>
      <c r="B2016">
        <v>21</v>
      </c>
      <c r="C2016" t="s">
        <v>742</v>
      </c>
    </row>
    <row r="2017" spans="1:3" hidden="1" x14ac:dyDescent="0.55000000000000004">
      <c r="A2017">
        <v>4561155252</v>
      </c>
      <c r="B2017">
        <v>21</v>
      </c>
      <c r="C2017" t="s">
        <v>743</v>
      </c>
    </row>
    <row r="2018" spans="1:3" hidden="1" x14ac:dyDescent="0.55000000000000004">
      <c r="A2018">
        <v>4561168000</v>
      </c>
      <c r="B2018">
        <v>24</v>
      </c>
      <c r="C2018" t="s">
        <v>744</v>
      </c>
    </row>
    <row r="2019" spans="1:3" x14ac:dyDescent="0.55000000000000004">
      <c r="A2019">
        <v>4561203368</v>
      </c>
      <c r="B2019">
        <v>13</v>
      </c>
      <c r="C2019" t="s">
        <v>723</v>
      </c>
    </row>
    <row r="2020" spans="1:3" hidden="1" x14ac:dyDescent="0.55000000000000004">
      <c r="A2020">
        <v>4561206048</v>
      </c>
      <c r="B2020">
        <v>21</v>
      </c>
      <c r="C2020" t="s">
        <v>745</v>
      </c>
    </row>
    <row r="2021" spans="1:3" x14ac:dyDescent="0.55000000000000004">
      <c r="A2021">
        <v>4561218836</v>
      </c>
      <c r="B2021">
        <v>3</v>
      </c>
      <c r="C2021" t="s">
        <v>723</v>
      </c>
    </row>
    <row r="2022" spans="1:3" hidden="1" x14ac:dyDescent="0.55000000000000004">
      <c r="A2022">
        <v>4561258189</v>
      </c>
      <c r="B2022">
        <v>21</v>
      </c>
      <c r="C2022" t="s">
        <v>746</v>
      </c>
    </row>
    <row r="2023" spans="1:3" hidden="1" x14ac:dyDescent="0.55000000000000004">
      <c r="A2023">
        <v>4561305019</v>
      </c>
      <c r="B2023">
        <v>32</v>
      </c>
      <c r="C2023" t="s">
        <v>723</v>
      </c>
    </row>
    <row r="2024" spans="1:3" hidden="1" x14ac:dyDescent="0.55000000000000004">
      <c r="A2024">
        <v>4561370310</v>
      </c>
      <c r="B2024">
        <v>19</v>
      </c>
      <c r="C2024" t="s">
        <v>747</v>
      </c>
    </row>
    <row r="2025" spans="1:3" hidden="1" x14ac:dyDescent="0.55000000000000004">
      <c r="A2025">
        <v>4561415718</v>
      </c>
      <c r="B2025">
        <v>23</v>
      </c>
      <c r="C2025" t="s">
        <v>748</v>
      </c>
    </row>
    <row r="2026" spans="1:3" hidden="1" x14ac:dyDescent="0.55000000000000004">
      <c r="A2026">
        <v>4561553794</v>
      </c>
      <c r="B2026">
        <v>21</v>
      </c>
      <c r="C2026" t="s">
        <v>749</v>
      </c>
    </row>
    <row r="2027" spans="1:3" hidden="1" x14ac:dyDescent="0.55000000000000004">
      <c r="A2027">
        <v>4585353836</v>
      </c>
      <c r="B2027">
        <v>34</v>
      </c>
      <c r="C2027" t="s">
        <v>43</v>
      </c>
    </row>
    <row r="2028" spans="1:3" x14ac:dyDescent="0.55000000000000004">
      <c r="A2028">
        <v>4585390956</v>
      </c>
      <c r="B2028">
        <v>8</v>
      </c>
      <c r="C2028" t="s">
        <v>43</v>
      </c>
    </row>
    <row r="2029" spans="1:3" hidden="1" x14ac:dyDescent="0.55000000000000004">
      <c r="A2029">
        <v>4585468307</v>
      </c>
      <c r="B2029">
        <v>28</v>
      </c>
      <c r="C2029" t="s">
        <v>43</v>
      </c>
    </row>
    <row r="2030" spans="1:3" x14ac:dyDescent="0.55000000000000004">
      <c r="A2030">
        <v>4585508647</v>
      </c>
      <c r="B2030">
        <v>11</v>
      </c>
      <c r="C2030" t="s">
        <v>43</v>
      </c>
    </row>
    <row r="2031" spans="1:3" hidden="1" x14ac:dyDescent="0.55000000000000004">
      <c r="A2031">
        <v>4585530265</v>
      </c>
      <c r="B2031">
        <v>31</v>
      </c>
      <c r="C2031" t="s">
        <v>43</v>
      </c>
    </row>
    <row r="2032" spans="1:3" x14ac:dyDescent="0.55000000000000004">
      <c r="A2032">
        <v>4585554307</v>
      </c>
      <c r="B2032">
        <v>2</v>
      </c>
      <c r="C2032" t="s">
        <v>43</v>
      </c>
    </row>
    <row r="2033" spans="1:3" x14ac:dyDescent="0.55000000000000004">
      <c r="A2033">
        <v>4585568843</v>
      </c>
      <c r="B2033">
        <v>6</v>
      </c>
      <c r="C2033" t="s">
        <v>43</v>
      </c>
    </row>
    <row r="2034" spans="1:3" hidden="1" x14ac:dyDescent="0.55000000000000004">
      <c r="A2034">
        <v>4585571037</v>
      </c>
      <c r="B2034">
        <v>30</v>
      </c>
      <c r="C2034" t="s">
        <v>43</v>
      </c>
    </row>
    <row r="2035" spans="1:3" x14ac:dyDescent="0.55000000000000004">
      <c r="A2035">
        <v>4585666545</v>
      </c>
      <c r="B2035">
        <v>4</v>
      </c>
      <c r="C2035" t="s">
        <v>43</v>
      </c>
    </row>
    <row r="2036" spans="1:3" hidden="1" x14ac:dyDescent="0.55000000000000004">
      <c r="A2036">
        <v>4585682699</v>
      </c>
      <c r="B2036">
        <v>33</v>
      </c>
      <c r="C2036" t="s">
        <v>43</v>
      </c>
    </row>
    <row r="2037" spans="1:3" x14ac:dyDescent="0.55000000000000004">
      <c r="A2037">
        <v>4585700383</v>
      </c>
      <c r="B2037">
        <v>1</v>
      </c>
      <c r="C2037" t="s">
        <v>43</v>
      </c>
    </row>
    <row r="2038" spans="1:3" hidden="1" x14ac:dyDescent="0.55000000000000004">
      <c r="A2038">
        <v>4585714199</v>
      </c>
      <c r="B2038">
        <v>27</v>
      </c>
      <c r="C2038" t="s">
        <v>43</v>
      </c>
    </row>
    <row r="2039" spans="1:3" x14ac:dyDescent="0.55000000000000004">
      <c r="A2039">
        <v>4585719957</v>
      </c>
      <c r="B2039">
        <v>7</v>
      </c>
      <c r="C2039" t="s">
        <v>43</v>
      </c>
    </row>
    <row r="2040" spans="1:3" x14ac:dyDescent="0.55000000000000004">
      <c r="A2040">
        <v>4585768284</v>
      </c>
      <c r="B2040">
        <v>14</v>
      </c>
      <c r="C2040" t="s">
        <v>43</v>
      </c>
    </row>
    <row r="2041" spans="1:3" x14ac:dyDescent="0.55000000000000004">
      <c r="A2041">
        <v>4585780736</v>
      </c>
      <c r="B2041">
        <v>15</v>
      </c>
      <c r="C2041" t="s">
        <v>43</v>
      </c>
    </row>
    <row r="2042" spans="1:3" hidden="1" x14ac:dyDescent="0.55000000000000004">
      <c r="A2042">
        <v>4585795444</v>
      </c>
      <c r="B2042">
        <v>25</v>
      </c>
      <c r="C2042" t="s">
        <v>43</v>
      </c>
    </row>
    <row r="2043" spans="1:3" x14ac:dyDescent="0.55000000000000004">
      <c r="A2043">
        <v>4585802527</v>
      </c>
      <c r="B2043">
        <v>16</v>
      </c>
      <c r="C2043" t="s">
        <v>43</v>
      </c>
    </row>
    <row r="2044" spans="1:3" x14ac:dyDescent="0.55000000000000004">
      <c r="A2044">
        <v>4585874667</v>
      </c>
      <c r="B2044">
        <v>10</v>
      </c>
      <c r="C2044" t="s">
        <v>43</v>
      </c>
    </row>
    <row r="2045" spans="1:3" x14ac:dyDescent="0.55000000000000004">
      <c r="A2045">
        <v>4585912522</v>
      </c>
      <c r="B2045">
        <v>12</v>
      </c>
      <c r="C2045" t="s">
        <v>43</v>
      </c>
    </row>
    <row r="2046" spans="1:3" hidden="1" x14ac:dyDescent="0.55000000000000004">
      <c r="A2046">
        <v>4585966279</v>
      </c>
      <c r="B2046">
        <v>29</v>
      </c>
      <c r="C2046" t="s">
        <v>43</v>
      </c>
    </row>
    <row r="2047" spans="1:3" hidden="1" x14ac:dyDescent="0.55000000000000004">
      <c r="A2047">
        <v>4586017240</v>
      </c>
      <c r="B2047">
        <v>26</v>
      </c>
      <c r="C2047" t="s">
        <v>43</v>
      </c>
    </row>
    <row r="2048" spans="1:3" x14ac:dyDescent="0.55000000000000004">
      <c r="A2048">
        <v>4586026664</v>
      </c>
      <c r="B2048">
        <v>9</v>
      </c>
      <c r="C2048" t="s">
        <v>43</v>
      </c>
    </row>
    <row r="2049" spans="1:3" x14ac:dyDescent="0.55000000000000004">
      <c r="A2049">
        <v>4586033298</v>
      </c>
      <c r="B2049">
        <v>5</v>
      </c>
      <c r="C2049" t="s">
        <v>43</v>
      </c>
    </row>
    <row r="2050" spans="1:3" x14ac:dyDescent="0.55000000000000004">
      <c r="A2050">
        <v>4586138554</v>
      </c>
      <c r="B2050">
        <v>17</v>
      </c>
      <c r="C2050" t="s">
        <v>43</v>
      </c>
    </row>
    <row r="2051" spans="1:3" x14ac:dyDescent="0.55000000000000004">
      <c r="A2051">
        <v>4586202059</v>
      </c>
      <c r="B2051">
        <v>13</v>
      </c>
      <c r="C2051" t="s">
        <v>43</v>
      </c>
    </row>
    <row r="2052" spans="1:3" x14ac:dyDescent="0.55000000000000004">
      <c r="A2052">
        <v>4586217527</v>
      </c>
      <c r="B2052">
        <v>3</v>
      </c>
      <c r="C2052" t="s">
        <v>43</v>
      </c>
    </row>
    <row r="2053" spans="1:3" hidden="1" x14ac:dyDescent="0.55000000000000004">
      <c r="A2053">
        <v>4586305662</v>
      </c>
      <c r="B2053">
        <v>32</v>
      </c>
      <c r="C2053" t="s">
        <v>43</v>
      </c>
    </row>
    <row r="2054" spans="1:3" hidden="1" x14ac:dyDescent="0.55000000000000004">
      <c r="A2054">
        <v>4800357605</v>
      </c>
      <c r="B2054">
        <v>24</v>
      </c>
      <c r="C2054" t="s">
        <v>1</v>
      </c>
    </row>
    <row r="2055" spans="1:3" hidden="1" x14ac:dyDescent="0.55000000000000004">
      <c r="A2055">
        <v>4800387749</v>
      </c>
      <c r="B2055">
        <v>34</v>
      </c>
      <c r="C2055" t="s">
        <v>750</v>
      </c>
    </row>
    <row r="2056" spans="1:3" hidden="1" x14ac:dyDescent="0.55000000000000004">
      <c r="A2056">
        <v>4800388567</v>
      </c>
      <c r="B2056">
        <v>34</v>
      </c>
      <c r="C2056" t="s">
        <v>0</v>
      </c>
    </row>
    <row r="2057" spans="1:3" x14ac:dyDescent="0.55000000000000004">
      <c r="A2057">
        <v>4800425635</v>
      </c>
      <c r="B2057">
        <v>8</v>
      </c>
      <c r="C2057" t="s">
        <v>751</v>
      </c>
    </row>
    <row r="2058" spans="1:3" x14ac:dyDescent="0.55000000000000004">
      <c r="A2058">
        <v>4800426453</v>
      </c>
      <c r="B2058">
        <v>8</v>
      </c>
      <c r="C2058" t="s">
        <v>0</v>
      </c>
    </row>
    <row r="2059" spans="1:3" hidden="1" x14ac:dyDescent="0.55000000000000004">
      <c r="A2059">
        <v>4800502368</v>
      </c>
      <c r="B2059">
        <v>28</v>
      </c>
      <c r="C2059" t="s">
        <v>752</v>
      </c>
    </row>
    <row r="2060" spans="1:3" hidden="1" x14ac:dyDescent="0.55000000000000004">
      <c r="A2060">
        <v>4800503186</v>
      </c>
      <c r="B2060">
        <v>28</v>
      </c>
      <c r="C2060" t="s">
        <v>0</v>
      </c>
    </row>
    <row r="2061" spans="1:3" x14ac:dyDescent="0.55000000000000004">
      <c r="A2061">
        <v>4800543234</v>
      </c>
      <c r="B2061">
        <v>11</v>
      </c>
      <c r="C2061" t="s">
        <v>753</v>
      </c>
    </row>
    <row r="2062" spans="1:3" x14ac:dyDescent="0.55000000000000004">
      <c r="A2062">
        <v>4800544052</v>
      </c>
      <c r="B2062">
        <v>11</v>
      </c>
      <c r="C2062" t="s">
        <v>0</v>
      </c>
    </row>
    <row r="2063" spans="1:3" hidden="1" x14ac:dyDescent="0.55000000000000004">
      <c r="A2063">
        <v>4800564326</v>
      </c>
      <c r="B2063">
        <v>31</v>
      </c>
      <c r="C2063" t="s">
        <v>754</v>
      </c>
    </row>
    <row r="2064" spans="1:3" hidden="1" x14ac:dyDescent="0.55000000000000004">
      <c r="A2064">
        <v>4800565144</v>
      </c>
      <c r="B2064">
        <v>31</v>
      </c>
      <c r="C2064" t="s">
        <v>0</v>
      </c>
    </row>
    <row r="2065" spans="1:3" x14ac:dyDescent="0.55000000000000004">
      <c r="A2065">
        <v>4800588892</v>
      </c>
      <c r="B2065">
        <v>2</v>
      </c>
      <c r="C2065" t="s">
        <v>755</v>
      </c>
    </row>
    <row r="2066" spans="1:3" x14ac:dyDescent="0.55000000000000004">
      <c r="A2066">
        <v>4800589710</v>
      </c>
      <c r="B2066">
        <v>2</v>
      </c>
      <c r="C2066" t="s">
        <v>0</v>
      </c>
    </row>
    <row r="2067" spans="1:3" x14ac:dyDescent="0.55000000000000004">
      <c r="A2067">
        <v>4800603521</v>
      </c>
      <c r="B2067">
        <v>6</v>
      </c>
      <c r="C2067" t="s">
        <v>756</v>
      </c>
    </row>
    <row r="2068" spans="1:3" x14ac:dyDescent="0.55000000000000004">
      <c r="A2068">
        <v>4800604339</v>
      </c>
      <c r="B2068">
        <v>6</v>
      </c>
      <c r="C2068" t="s">
        <v>0</v>
      </c>
    </row>
    <row r="2069" spans="1:3" hidden="1" x14ac:dyDescent="0.55000000000000004">
      <c r="A2069">
        <v>4800604787</v>
      </c>
      <c r="B2069">
        <v>30</v>
      </c>
      <c r="C2069" t="s">
        <v>757</v>
      </c>
    </row>
    <row r="2070" spans="1:3" hidden="1" x14ac:dyDescent="0.55000000000000004">
      <c r="A2070">
        <v>4800605605</v>
      </c>
      <c r="B2070">
        <v>30</v>
      </c>
      <c r="C2070" t="s">
        <v>0</v>
      </c>
    </row>
    <row r="2071" spans="1:3" hidden="1" x14ac:dyDescent="0.55000000000000004">
      <c r="A2071">
        <v>4800649083</v>
      </c>
      <c r="B2071">
        <v>18</v>
      </c>
      <c r="C2071" t="s">
        <v>1</v>
      </c>
    </row>
    <row r="2072" spans="1:3" x14ac:dyDescent="0.55000000000000004">
      <c r="A2072">
        <v>4800701199</v>
      </c>
      <c r="B2072">
        <v>4</v>
      </c>
      <c r="C2072" t="s">
        <v>758</v>
      </c>
    </row>
    <row r="2073" spans="1:3" x14ac:dyDescent="0.55000000000000004">
      <c r="A2073">
        <v>4800702018</v>
      </c>
      <c r="B2073">
        <v>4</v>
      </c>
      <c r="C2073" t="s">
        <v>0</v>
      </c>
    </row>
    <row r="2074" spans="1:3" hidden="1" x14ac:dyDescent="0.55000000000000004">
      <c r="A2074">
        <v>4800715911</v>
      </c>
      <c r="B2074">
        <v>33</v>
      </c>
      <c r="C2074" t="s">
        <v>759</v>
      </c>
    </row>
    <row r="2075" spans="1:3" hidden="1" x14ac:dyDescent="0.55000000000000004">
      <c r="A2075">
        <v>4800716730</v>
      </c>
      <c r="B2075">
        <v>33</v>
      </c>
      <c r="C2075" t="s">
        <v>0</v>
      </c>
    </row>
    <row r="2076" spans="1:3" x14ac:dyDescent="0.55000000000000004">
      <c r="A2076">
        <v>4800734967</v>
      </c>
      <c r="B2076">
        <v>1</v>
      </c>
      <c r="C2076" t="s">
        <v>760</v>
      </c>
    </row>
    <row r="2077" spans="1:3" x14ac:dyDescent="0.55000000000000004">
      <c r="A2077">
        <v>4800735785</v>
      </c>
      <c r="B2077">
        <v>1</v>
      </c>
      <c r="C2077" t="s">
        <v>0</v>
      </c>
    </row>
    <row r="2078" spans="1:3" hidden="1" x14ac:dyDescent="0.55000000000000004">
      <c r="A2078">
        <v>4800746219</v>
      </c>
      <c r="B2078">
        <v>27</v>
      </c>
      <c r="C2078" t="s">
        <v>761</v>
      </c>
    </row>
    <row r="2079" spans="1:3" hidden="1" x14ac:dyDescent="0.55000000000000004">
      <c r="A2079">
        <v>4800747037</v>
      </c>
      <c r="B2079">
        <v>27</v>
      </c>
      <c r="C2079" t="s">
        <v>0</v>
      </c>
    </row>
    <row r="2080" spans="1:3" x14ac:dyDescent="0.55000000000000004">
      <c r="A2080">
        <v>4800754603</v>
      </c>
      <c r="B2080">
        <v>7</v>
      </c>
      <c r="C2080" t="s">
        <v>762</v>
      </c>
    </row>
    <row r="2081" spans="1:3" x14ac:dyDescent="0.55000000000000004">
      <c r="A2081">
        <v>4800755421</v>
      </c>
      <c r="B2081">
        <v>7</v>
      </c>
      <c r="C2081" t="s">
        <v>0</v>
      </c>
    </row>
    <row r="2082" spans="1:3" hidden="1" x14ac:dyDescent="0.55000000000000004">
      <c r="A2082">
        <v>4800795058</v>
      </c>
      <c r="B2082">
        <v>20</v>
      </c>
      <c r="C2082" t="s">
        <v>1</v>
      </c>
    </row>
    <row r="2083" spans="1:3" x14ac:dyDescent="0.55000000000000004">
      <c r="A2083">
        <v>4800802962</v>
      </c>
      <c r="B2083">
        <v>14</v>
      </c>
      <c r="C2083" t="s">
        <v>763</v>
      </c>
    </row>
    <row r="2084" spans="1:3" x14ac:dyDescent="0.55000000000000004">
      <c r="A2084">
        <v>4800803780</v>
      </c>
      <c r="B2084">
        <v>14</v>
      </c>
      <c r="C2084" t="s">
        <v>0</v>
      </c>
    </row>
    <row r="2085" spans="1:3" x14ac:dyDescent="0.55000000000000004">
      <c r="A2085">
        <v>4800815383</v>
      </c>
      <c r="B2085">
        <v>15</v>
      </c>
      <c r="C2085" t="s">
        <v>764</v>
      </c>
    </row>
    <row r="2086" spans="1:3" x14ac:dyDescent="0.55000000000000004">
      <c r="A2086">
        <v>4800816202</v>
      </c>
      <c r="B2086">
        <v>15</v>
      </c>
      <c r="C2086" t="s">
        <v>0</v>
      </c>
    </row>
    <row r="2087" spans="1:3" hidden="1" x14ac:dyDescent="0.55000000000000004">
      <c r="A2087">
        <v>4800828183</v>
      </c>
      <c r="B2087">
        <v>25</v>
      </c>
      <c r="C2087" t="s">
        <v>765</v>
      </c>
    </row>
    <row r="2088" spans="1:3" hidden="1" x14ac:dyDescent="0.55000000000000004">
      <c r="A2088">
        <v>4800829001</v>
      </c>
      <c r="B2088">
        <v>25</v>
      </c>
      <c r="C2088" t="s">
        <v>0</v>
      </c>
    </row>
    <row r="2089" spans="1:3" x14ac:dyDescent="0.55000000000000004">
      <c r="A2089">
        <v>4800833620</v>
      </c>
      <c r="B2089">
        <v>16</v>
      </c>
      <c r="C2089" t="s">
        <v>766</v>
      </c>
    </row>
    <row r="2090" spans="1:3" x14ac:dyDescent="0.55000000000000004">
      <c r="A2090">
        <v>4800834438</v>
      </c>
      <c r="B2090">
        <v>16</v>
      </c>
      <c r="C2090" t="s">
        <v>0</v>
      </c>
    </row>
    <row r="2091" spans="1:3" x14ac:dyDescent="0.55000000000000004">
      <c r="A2091">
        <v>4800909288</v>
      </c>
      <c r="B2091">
        <v>10</v>
      </c>
      <c r="C2091" t="s">
        <v>767</v>
      </c>
    </row>
    <row r="2092" spans="1:3" x14ac:dyDescent="0.55000000000000004">
      <c r="A2092">
        <v>4800910106</v>
      </c>
      <c r="B2092">
        <v>10</v>
      </c>
      <c r="C2092" t="s">
        <v>0</v>
      </c>
    </row>
    <row r="2093" spans="1:3" x14ac:dyDescent="0.55000000000000004">
      <c r="A2093">
        <v>4800947112</v>
      </c>
      <c r="B2093">
        <v>12</v>
      </c>
      <c r="C2093" t="s">
        <v>768</v>
      </c>
    </row>
    <row r="2094" spans="1:3" x14ac:dyDescent="0.55000000000000004">
      <c r="A2094">
        <v>4800947931</v>
      </c>
      <c r="B2094">
        <v>12</v>
      </c>
      <c r="C2094" t="s">
        <v>0</v>
      </c>
    </row>
    <row r="2095" spans="1:3" hidden="1" x14ac:dyDescent="0.55000000000000004">
      <c r="A2095">
        <v>4800985635</v>
      </c>
      <c r="B2095">
        <v>22</v>
      </c>
      <c r="C2095" t="s">
        <v>1</v>
      </c>
    </row>
    <row r="2096" spans="1:3" hidden="1" x14ac:dyDescent="0.55000000000000004">
      <c r="A2096">
        <v>4800997553</v>
      </c>
      <c r="B2096">
        <v>29</v>
      </c>
      <c r="C2096" t="s">
        <v>769</v>
      </c>
    </row>
    <row r="2097" spans="1:3" hidden="1" x14ac:dyDescent="0.55000000000000004">
      <c r="A2097">
        <v>4800998372</v>
      </c>
      <c r="B2097">
        <v>29</v>
      </c>
      <c r="C2097" t="s">
        <v>0</v>
      </c>
    </row>
    <row r="2098" spans="1:3" hidden="1" x14ac:dyDescent="0.55000000000000004">
      <c r="A2098">
        <v>4801041636</v>
      </c>
      <c r="B2098">
        <v>19</v>
      </c>
      <c r="C2098" t="s">
        <v>1</v>
      </c>
    </row>
    <row r="2099" spans="1:3" hidden="1" x14ac:dyDescent="0.55000000000000004">
      <c r="A2099">
        <v>4801051128</v>
      </c>
      <c r="B2099">
        <v>26</v>
      </c>
      <c r="C2099" t="s">
        <v>770</v>
      </c>
    </row>
    <row r="2100" spans="1:3" hidden="1" x14ac:dyDescent="0.55000000000000004">
      <c r="A2100">
        <v>4801051946</v>
      </c>
      <c r="B2100">
        <v>26</v>
      </c>
      <c r="C2100" t="s">
        <v>0</v>
      </c>
    </row>
    <row r="2101" spans="1:3" x14ac:dyDescent="0.55000000000000004">
      <c r="A2101">
        <v>4801061250</v>
      </c>
      <c r="B2101">
        <v>9</v>
      </c>
      <c r="C2101" t="s">
        <v>771</v>
      </c>
    </row>
    <row r="2102" spans="1:3" x14ac:dyDescent="0.55000000000000004">
      <c r="A2102">
        <v>4801062068</v>
      </c>
      <c r="B2102">
        <v>9</v>
      </c>
      <c r="C2102" t="s">
        <v>0</v>
      </c>
    </row>
    <row r="2103" spans="1:3" x14ac:dyDescent="0.55000000000000004">
      <c r="A2103">
        <v>4801067974</v>
      </c>
      <c r="B2103">
        <v>5</v>
      </c>
      <c r="C2103" t="s">
        <v>772</v>
      </c>
    </row>
    <row r="2104" spans="1:3" x14ac:dyDescent="0.55000000000000004">
      <c r="A2104">
        <v>4801068793</v>
      </c>
      <c r="B2104">
        <v>5</v>
      </c>
      <c r="C2104" t="s">
        <v>0</v>
      </c>
    </row>
    <row r="2105" spans="1:3" x14ac:dyDescent="0.55000000000000004">
      <c r="A2105">
        <v>4801169605</v>
      </c>
      <c r="B2105">
        <v>17</v>
      </c>
      <c r="C2105" t="s">
        <v>773</v>
      </c>
    </row>
    <row r="2106" spans="1:3" x14ac:dyDescent="0.55000000000000004">
      <c r="A2106">
        <v>4801170424</v>
      </c>
      <c r="B2106">
        <v>17</v>
      </c>
      <c r="C2106" t="s">
        <v>0</v>
      </c>
    </row>
    <row r="2107" spans="1:3" hidden="1" x14ac:dyDescent="0.55000000000000004">
      <c r="A2107">
        <v>4801229248</v>
      </c>
      <c r="B2107">
        <v>21</v>
      </c>
      <c r="C2107" t="s">
        <v>1</v>
      </c>
    </row>
    <row r="2108" spans="1:3" x14ac:dyDescent="0.55000000000000004">
      <c r="A2108">
        <v>4801236692</v>
      </c>
      <c r="B2108">
        <v>13</v>
      </c>
      <c r="C2108" t="s">
        <v>774</v>
      </c>
    </row>
    <row r="2109" spans="1:3" x14ac:dyDescent="0.55000000000000004">
      <c r="A2109">
        <v>4801237510</v>
      </c>
      <c r="B2109">
        <v>13</v>
      </c>
      <c r="C2109" t="s">
        <v>0</v>
      </c>
    </row>
    <row r="2110" spans="1:3" x14ac:dyDescent="0.55000000000000004">
      <c r="A2110">
        <v>4801252071</v>
      </c>
      <c r="B2110">
        <v>3</v>
      </c>
      <c r="C2110" t="s">
        <v>775</v>
      </c>
    </row>
    <row r="2111" spans="1:3" x14ac:dyDescent="0.55000000000000004">
      <c r="A2111">
        <v>4801252889</v>
      </c>
      <c r="B2111">
        <v>3</v>
      </c>
      <c r="C2111" t="s">
        <v>0</v>
      </c>
    </row>
    <row r="2112" spans="1:3" hidden="1" x14ac:dyDescent="0.55000000000000004">
      <c r="A2112">
        <v>4801267804</v>
      </c>
      <c r="B2112">
        <v>23</v>
      </c>
      <c r="C2112" t="s">
        <v>1</v>
      </c>
    </row>
    <row r="2113" spans="1:3" hidden="1" x14ac:dyDescent="0.55000000000000004">
      <c r="A2113">
        <v>4801338385</v>
      </c>
      <c r="B2113">
        <v>32</v>
      </c>
      <c r="C2113" t="s">
        <v>776</v>
      </c>
    </row>
    <row r="2114" spans="1:3" hidden="1" x14ac:dyDescent="0.55000000000000004">
      <c r="A2114">
        <v>4801339203</v>
      </c>
      <c r="B2114">
        <v>32</v>
      </c>
      <c r="C2114" t="s">
        <v>0</v>
      </c>
    </row>
    <row r="2115" spans="1:3" hidden="1" x14ac:dyDescent="0.55000000000000004">
      <c r="A2115">
        <v>4860385612</v>
      </c>
      <c r="B2115">
        <v>34</v>
      </c>
      <c r="C2115" t="s">
        <v>777</v>
      </c>
    </row>
    <row r="2116" spans="1:3" x14ac:dyDescent="0.55000000000000004">
      <c r="A2116">
        <v>4860423496</v>
      </c>
      <c r="B2116">
        <v>8</v>
      </c>
      <c r="C2116" t="s">
        <v>777</v>
      </c>
    </row>
    <row r="2117" spans="1:3" hidden="1" x14ac:dyDescent="0.55000000000000004">
      <c r="A2117">
        <v>4860500231</v>
      </c>
      <c r="B2117">
        <v>28</v>
      </c>
      <c r="C2117" t="s">
        <v>777</v>
      </c>
    </row>
    <row r="2118" spans="1:3" x14ac:dyDescent="0.55000000000000004">
      <c r="A2118">
        <v>4860545628</v>
      </c>
      <c r="B2118">
        <v>11</v>
      </c>
      <c r="C2118" t="s">
        <v>777</v>
      </c>
    </row>
    <row r="2119" spans="1:3" hidden="1" x14ac:dyDescent="0.55000000000000004">
      <c r="A2119">
        <v>4860562189</v>
      </c>
      <c r="B2119">
        <v>31</v>
      </c>
      <c r="C2119" t="s">
        <v>777</v>
      </c>
    </row>
    <row r="2120" spans="1:3" x14ac:dyDescent="0.55000000000000004">
      <c r="A2120">
        <v>4860586847</v>
      </c>
      <c r="B2120">
        <v>2</v>
      </c>
      <c r="C2120" t="s">
        <v>777</v>
      </c>
    </row>
    <row r="2121" spans="1:3" x14ac:dyDescent="0.55000000000000004">
      <c r="A2121">
        <v>4860601383</v>
      </c>
      <c r="B2121">
        <v>6</v>
      </c>
      <c r="C2121" t="s">
        <v>777</v>
      </c>
    </row>
    <row r="2122" spans="1:3" hidden="1" x14ac:dyDescent="0.55000000000000004">
      <c r="A2122">
        <v>4860602650</v>
      </c>
      <c r="B2122">
        <v>30</v>
      </c>
      <c r="C2122" t="s">
        <v>777</v>
      </c>
    </row>
    <row r="2123" spans="1:3" hidden="1" x14ac:dyDescent="0.55000000000000004">
      <c r="A2123">
        <v>4860628363</v>
      </c>
      <c r="B2123">
        <v>24</v>
      </c>
      <c r="C2123" t="s">
        <v>778</v>
      </c>
    </row>
    <row r="2124" spans="1:3" x14ac:dyDescent="0.55000000000000004">
      <c r="A2124">
        <v>4860699085</v>
      </c>
      <c r="B2124">
        <v>4</v>
      </c>
      <c r="C2124" t="s">
        <v>777</v>
      </c>
    </row>
    <row r="2125" spans="1:3" hidden="1" x14ac:dyDescent="0.55000000000000004">
      <c r="A2125">
        <v>4860713867</v>
      </c>
      <c r="B2125">
        <v>33</v>
      </c>
      <c r="C2125" t="s">
        <v>777</v>
      </c>
    </row>
    <row r="2126" spans="1:3" hidden="1" x14ac:dyDescent="0.55000000000000004">
      <c r="A2126">
        <v>4860717704</v>
      </c>
      <c r="B2126">
        <v>21</v>
      </c>
      <c r="C2126" t="s">
        <v>779</v>
      </c>
    </row>
    <row r="2127" spans="1:3" x14ac:dyDescent="0.55000000000000004">
      <c r="A2127">
        <v>4860732923</v>
      </c>
      <c r="B2127">
        <v>1</v>
      </c>
      <c r="C2127" t="s">
        <v>777</v>
      </c>
    </row>
    <row r="2128" spans="1:3" hidden="1" x14ac:dyDescent="0.55000000000000004">
      <c r="A2128">
        <v>4860744174</v>
      </c>
      <c r="B2128">
        <v>27</v>
      </c>
      <c r="C2128" t="s">
        <v>777</v>
      </c>
    </row>
    <row r="2129" spans="1:3" x14ac:dyDescent="0.55000000000000004">
      <c r="A2129">
        <v>4860752497</v>
      </c>
      <c r="B2129">
        <v>7</v>
      </c>
      <c r="C2129" t="s">
        <v>777</v>
      </c>
    </row>
    <row r="2130" spans="1:3" hidden="1" x14ac:dyDescent="0.55000000000000004">
      <c r="A2130">
        <v>4860784396</v>
      </c>
      <c r="B2130">
        <v>21</v>
      </c>
      <c r="C2130" t="s">
        <v>780</v>
      </c>
    </row>
    <row r="2131" spans="1:3" x14ac:dyDescent="0.55000000000000004">
      <c r="A2131">
        <v>4860800824</v>
      </c>
      <c r="B2131">
        <v>14</v>
      </c>
      <c r="C2131" t="s">
        <v>777</v>
      </c>
    </row>
    <row r="2132" spans="1:3" x14ac:dyDescent="0.55000000000000004">
      <c r="A2132">
        <v>4860813276</v>
      </c>
      <c r="B2132">
        <v>15</v>
      </c>
      <c r="C2132" t="s">
        <v>777</v>
      </c>
    </row>
    <row r="2133" spans="1:3" hidden="1" x14ac:dyDescent="0.55000000000000004">
      <c r="A2133">
        <v>4860826032</v>
      </c>
      <c r="B2133">
        <v>25</v>
      </c>
      <c r="C2133" t="s">
        <v>777</v>
      </c>
    </row>
    <row r="2134" spans="1:3" x14ac:dyDescent="0.55000000000000004">
      <c r="A2134">
        <v>4860831481</v>
      </c>
      <c r="B2134">
        <v>16</v>
      </c>
      <c r="C2134" t="s">
        <v>777</v>
      </c>
    </row>
    <row r="2135" spans="1:3" hidden="1" x14ac:dyDescent="0.55000000000000004">
      <c r="A2135">
        <v>4860867961</v>
      </c>
      <c r="B2135">
        <v>24</v>
      </c>
      <c r="C2135" t="s">
        <v>781</v>
      </c>
    </row>
    <row r="2136" spans="1:3" hidden="1" x14ac:dyDescent="0.55000000000000004">
      <c r="A2136">
        <v>4860871537</v>
      </c>
      <c r="B2136">
        <v>22</v>
      </c>
      <c r="C2136" t="s">
        <v>782</v>
      </c>
    </row>
    <row r="2137" spans="1:3" hidden="1" x14ac:dyDescent="0.55000000000000004">
      <c r="A2137">
        <v>4860876021</v>
      </c>
      <c r="B2137">
        <v>24</v>
      </c>
      <c r="C2137" t="s">
        <v>783</v>
      </c>
    </row>
    <row r="2138" spans="1:3" hidden="1" x14ac:dyDescent="0.55000000000000004">
      <c r="A2138">
        <v>4860882936</v>
      </c>
      <c r="B2138">
        <v>20</v>
      </c>
      <c r="C2138" t="s">
        <v>784</v>
      </c>
    </row>
    <row r="2139" spans="1:3" x14ac:dyDescent="0.55000000000000004">
      <c r="A2139">
        <v>4860907207</v>
      </c>
      <c r="B2139">
        <v>10</v>
      </c>
      <c r="C2139" t="s">
        <v>777</v>
      </c>
    </row>
    <row r="2140" spans="1:3" hidden="1" x14ac:dyDescent="0.55000000000000004">
      <c r="A2140">
        <v>4860933268</v>
      </c>
      <c r="B2140">
        <v>23</v>
      </c>
      <c r="C2140" t="s">
        <v>785</v>
      </c>
    </row>
    <row r="2141" spans="1:3" hidden="1" x14ac:dyDescent="0.55000000000000004">
      <c r="A2141">
        <v>4860941441</v>
      </c>
      <c r="B2141">
        <v>23</v>
      </c>
      <c r="C2141" t="s">
        <v>786</v>
      </c>
    </row>
    <row r="2142" spans="1:3" hidden="1" x14ac:dyDescent="0.55000000000000004">
      <c r="A2142">
        <v>4860944642</v>
      </c>
      <c r="B2142">
        <v>21</v>
      </c>
      <c r="C2142" t="s">
        <v>787</v>
      </c>
    </row>
    <row r="2143" spans="1:3" x14ac:dyDescent="0.55000000000000004">
      <c r="A2143">
        <v>4860945062</v>
      </c>
      <c r="B2143">
        <v>12</v>
      </c>
      <c r="C2143" t="s">
        <v>777</v>
      </c>
    </row>
    <row r="2144" spans="1:3" hidden="1" x14ac:dyDescent="0.55000000000000004">
      <c r="A2144">
        <v>4860995506</v>
      </c>
      <c r="B2144">
        <v>29</v>
      </c>
      <c r="C2144" t="s">
        <v>777</v>
      </c>
    </row>
    <row r="2145" spans="1:3" hidden="1" x14ac:dyDescent="0.55000000000000004">
      <c r="A2145">
        <v>4861011893</v>
      </c>
      <c r="B2145">
        <v>21</v>
      </c>
      <c r="C2145" t="s">
        <v>788</v>
      </c>
    </row>
    <row r="2146" spans="1:3" hidden="1" x14ac:dyDescent="0.55000000000000004">
      <c r="A2146">
        <v>4861048374</v>
      </c>
      <c r="B2146">
        <v>21</v>
      </c>
      <c r="C2146" t="s">
        <v>789</v>
      </c>
    </row>
    <row r="2147" spans="1:3" hidden="1" x14ac:dyDescent="0.55000000000000004">
      <c r="A2147">
        <v>4861049001</v>
      </c>
      <c r="B2147">
        <v>26</v>
      </c>
      <c r="C2147" t="s">
        <v>777</v>
      </c>
    </row>
    <row r="2148" spans="1:3" hidden="1" x14ac:dyDescent="0.55000000000000004">
      <c r="A2148">
        <v>4861058516</v>
      </c>
      <c r="B2148">
        <v>21</v>
      </c>
      <c r="C2148" t="s">
        <v>790</v>
      </c>
    </row>
    <row r="2149" spans="1:3" x14ac:dyDescent="0.55000000000000004">
      <c r="A2149">
        <v>4861059204</v>
      </c>
      <c r="B2149">
        <v>9</v>
      </c>
      <c r="C2149" t="s">
        <v>777</v>
      </c>
    </row>
    <row r="2150" spans="1:3" x14ac:dyDescent="0.55000000000000004">
      <c r="A2150">
        <v>4861065838</v>
      </c>
      <c r="B2150">
        <v>5</v>
      </c>
      <c r="C2150" t="s">
        <v>777</v>
      </c>
    </row>
    <row r="2151" spans="1:3" hidden="1" x14ac:dyDescent="0.55000000000000004">
      <c r="A2151">
        <v>4861122875</v>
      </c>
      <c r="B2151">
        <v>20</v>
      </c>
      <c r="C2151" t="s">
        <v>791</v>
      </c>
    </row>
    <row r="2152" spans="1:3" x14ac:dyDescent="0.55000000000000004">
      <c r="A2152">
        <v>4861167588</v>
      </c>
      <c r="B2152">
        <v>17</v>
      </c>
      <c r="C2152" t="s">
        <v>777</v>
      </c>
    </row>
    <row r="2153" spans="1:3" hidden="1" x14ac:dyDescent="0.55000000000000004">
      <c r="A2153">
        <v>4861223823</v>
      </c>
      <c r="B2153">
        <v>21</v>
      </c>
      <c r="C2153" t="s">
        <v>792</v>
      </c>
    </row>
    <row r="2154" spans="1:3" x14ac:dyDescent="0.55000000000000004">
      <c r="A2154">
        <v>4861234599</v>
      </c>
      <c r="B2154">
        <v>13</v>
      </c>
      <c r="C2154" t="s">
        <v>777</v>
      </c>
    </row>
    <row r="2155" spans="1:3" x14ac:dyDescent="0.55000000000000004">
      <c r="A2155">
        <v>4861250067</v>
      </c>
      <c r="B2155">
        <v>3</v>
      </c>
      <c r="C2155" t="s">
        <v>777</v>
      </c>
    </row>
    <row r="2156" spans="1:3" hidden="1" x14ac:dyDescent="0.55000000000000004">
      <c r="A2156">
        <v>4861336250</v>
      </c>
      <c r="B2156">
        <v>32</v>
      </c>
      <c r="C2156" t="s">
        <v>777</v>
      </c>
    </row>
    <row r="2157" spans="1:3" hidden="1" x14ac:dyDescent="0.55000000000000004">
      <c r="A2157">
        <v>4861423957</v>
      </c>
      <c r="B2157">
        <v>21</v>
      </c>
      <c r="C2157" t="s">
        <v>793</v>
      </c>
    </row>
    <row r="2158" spans="1:3" hidden="1" x14ac:dyDescent="0.55000000000000004">
      <c r="A2158">
        <v>4861427563</v>
      </c>
      <c r="B2158">
        <v>19</v>
      </c>
      <c r="C2158" t="s">
        <v>794</v>
      </c>
    </row>
    <row r="2159" spans="1:3" hidden="1" x14ac:dyDescent="0.55000000000000004">
      <c r="A2159">
        <v>4861436158</v>
      </c>
      <c r="B2159">
        <v>21</v>
      </c>
      <c r="C2159" t="s">
        <v>795</v>
      </c>
    </row>
    <row r="2160" spans="1:3" hidden="1" x14ac:dyDescent="0.55000000000000004">
      <c r="A2160">
        <v>4861589935</v>
      </c>
      <c r="B2160">
        <v>21</v>
      </c>
      <c r="C2160" t="s">
        <v>796</v>
      </c>
    </row>
    <row r="2161" spans="1:3" hidden="1" x14ac:dyDescent="0.55000000000000004">
      <c r="A2161">
        <v>4861986687</v>
      </c>
      <c r="B2161">
        <v>21</v>
      </c>
      <c r="C2161" t="s">
        <v>797</v>
      </c>
    </row>
    <row r="2162" spans="1:3" hidden="1" x14ac:dyDescent="0.55000000000000004">
      <c r="A2162">
        <v>4862060494</v>
      </c>
      <c r="B2162">
        <v>21</v>
      </c>
      <c r="C2162" t="s">
        <v>798</v>
      </c>
    </row>
    <row r="2163" spans="1:3" hidden="1" x14ac:dyDescent="0.55000000000000004">
      <c r="A2163">
        <v>4862068680</v>
      </c>
      <c r="B2163">
        <v>21</v>
      </c>
      <c r="C2163" t="s">
        <v>799</v>
      </c>
    </row>
    <row r="2164" spans="1:3" hidden="1" x14ac:dyDescent="0.55000000000000004">
      <c r="A2164">
        <v>4862076457</v>
      </c>
      <c r="B2164">
        <v>21</v>
      </c>
      <c r="C2164" t="s">
        <v>800</v>
      </c>
    </row>
    <row r="2165" spans="1:3" hidden="1" x14ac:dyDescent="0.55000000000000004">
      <c r="A2165">
        <v>4862426488</v>
      </c>
      <c r="B2165">
        <v>21</v>
      </c>
      <c r="C2165" t="s">
        <v>801</v>
      </c>
    </row>
    <row r="2166" spans="1:3" hidden="1" x14ac:dyDescent="0.55000000000000004">
      <c r="A2166">
        <v>4862440065</v>
      </c>
      <c r="B2166">
        <v>21</v>
      </c>
      <c r="C2166" t="s">
        <v>802</v>
      </c>
    </row>
    <row r="2167" spans="1:3" hidden="1" x14ac:dyDescent="0.55000000000000004">
      <c r="A2167">
        <v>4862791995</v>
      </c>
      <c r="B2167">
        <v>21</v>
      </c>
      <c r="C2167" t="s">
        <v>803</v>
      </c>
    </row>
    <row r="2168" spans="1:3" hidden="1" x14ac:dyDescent="0.55000000000000004">
      <c r="A2168">
        <v>4885384303</v>
      </c>
      <c r="B2168">
        <v>34</v>
      </c>
      <c r="C2168" t="s">
        <v>43</v>
      </c>
    </row>
    <row r="2169" spans="1:3" x14ac:dyDescent="0.55000000000000004">
      <c r="A2169">
        <v>4885422187</v>
      </c>
      <c r="B2169">
        <v>8</v>
      </c>
      <c r="C2169" t="s">
        <v>43</v>
      </c>
    </row>
    <row r="2170" spans="1:3" hidden="1" x14ac:dyDescent="0.55000000000000004">
      <c r="A2170">
        <v>4885498922</v>
      </c>
      <c r="B2170">
        <v>28</v>
      </c>
      <c r="C2170" t="s">
        <v>43</v>
      </c>
    </row>
    <row r="2171" spans="1:3" x14ac:dyDescent="0.55000000000000004">
      <c r="A2171">
        <v>4885539878</v>
      </c>
      <c r="B2171">
        <v>11</v>
      </c>
      <c r="C2171" t="s">
        <v>43</v>
      </c>
    </row>
    <row r="2172" spans="1:3" hidden="1" x14ac:dyDescent="0.55000000000000004">
      <c r="A2172">
        <v>4885560880</v>
      </c>
      <c r="B2172">
        <v>31</v>
      </c>
      <c r="C2172" t="s">
        <v>43</v>
      </c>
    </row>
    <row r="2173" spans="1:3" x14ac:dyDescent="0.55000000000000004">
      <c r="A2173">
        <v>4885585538</v>
      </c>
      <c r="B2173">
        <v>2</v>
      </c>
      <c r="C2173" t="s">
        <v>43</v>
      </c>
    </row>
    <row r="2174" spans="1:3" x14ac:dyDescent="0.55000000000000004">
      <c r="A2174">
        <v>4885600074</v>
      </c>
      <c r="B2174">
        <v>6</v>
      </c>
      <c r="C2174" t="s">
        <v>43</v>
      </c>
    </row>
    <row r="2175" spans="1:3" hidden="1" x14ac:dyDescent="0.55000000000000004">
      <c r="A2175">
        <v>4885601341</v>
      </c>
      <c r="B2175">
        <v>30</v>
      </c>
      <c r="C2175" t="s">
        <v>43</v>
      </c>
    </row>
    <row r="2176" spans="1:3" x14ac:dyDescent="0.55000000000000004">
      <c r="A2176">
        <v>4885697776</v>
      </c>
      <c r="B2176">
        <v>4</v>
      </c>
      <c r="C2176" t="s">
        <v>43</v>
      </c>
    </row>
    <row r="2177" spans="1:3" hidden="1" x14ac:dyDescent="0.55000000000000004">
      <c r="A2177">
        <v>4885712558</v>
      </c>
      <c r="B2177">
        <v>33</v>
      </c>
      <c r="C2177" t="s">
        <v>43</v>
      </c>
    </row>
    <row r="2178" spans="1:3" x14ac:dyDescent="0.55000000000000004">
      <c r="A2178">
        <v>4885731614</v>
      </c>
      <c r="B2178">
        <v>1</v>
      </c>
      <c r="C2178" t="s">
        <v>43</v>
      </c>
    </row>
    <row r="2179" spans="1:3" hidden="1" x14ac:dyDescent="0.55000000000000004">
      <c r="A2179">
        <v>4885742865</v>
      </c>
      <c r="B2179">
        <v>27</v>
      </c>
      <c r="C2179" t="s">
        <v>43</v>
      </c>
    </row>
    <row r="2180" spans="1:3" x14ac:dyDescent="0.55000000000000004">
      <c r="A2180">
        <v>4885751188</v>
      </c>
      <c r="B2180">
        <v>7</v>
      </c>
      <c r="C2180" t="s">
        <v>43</v>
      </c>
    </row>
    <row r="2181" spans="1:3" x14ac:dyDescent="0.55000000000000004">
      <c r="A2181">
        <v>4885799515</v>
      </c>
      <c r="B2181">
        <v>14</v>
      </c>
      <c r="C2181" t="s">
        <v>43</v>
      </c>
    </row>
    <row r="2182" spans="1:3" x14ac:dyDescent="0.55000000000000004">
      <c r="A2182">
        <v>4885811967</v>
      </c>
      <c r="B2182">
        <v>15</v>
      </c>
      <c r="C2182" t="s">
        <v>43</v>
      </c>
    </row>
    <row r="2183" spans="1:3" hidden="1" x14ac:dyDescent="0.55000000000000004">
      <c r="A2183">
        <v>4885824723</v>
      </c>
      <c r="B2183">
        <v>25</v>
      </c>
      <c r="C2183" t="s">
        <v>43</v>
      </c>
    </row>
    <row r="2184" spans="1:3" x14ac:dyDescent="0.55000000000000004">
      <c r="A2184">
        <v>4885830172</v>
      </c>
      <c r="B2184">
        <v>16</v>
      </c>
      <c r="C2184" t="s">
        <v>43</v>
      </c>
    </row>
    <row r="2185" spans="1:3" x14ac:dyDescent="0.55000000000000004">
      <c r="A2185">
        <v>4885905898</v>
      </c>
      <c r="B2185">
        <v>10</v>
      </c>
      <c r="C2185" t="s">
        <v>43</v>
      </c>
    </row>
    <row r="2186" spans="1:3" x14ac:dyDescent="0.55000000000000004">
      <c r="A2186">
        <v>4885943753</v>
      </c>
      <c r="B2186">
        <v>12</v>
      </c>
      <c r="C2186" t="s">
        <v>43</v>
      </c>
    </row>
    <row r="2187" spans="1:3" hidden="1" x14ac:dyDescent="0.55000000000000004">
      <c r="A2187">
        <v>4885994197</v>
      </c>
      <c r="B2187">
        <v>29</v>
      </c>
      <c r="C2187" t="s">
        <v>43</v>
      </c>
    </row>
    <row r="2188" spans="1:3" hidden="1" x14ac:dyDescent="0.55000000000000004">
      <c r="A2188">
        <v>4886047692</v>
      </c>
      <c r="B2188">
        <v>26</v>
      </c>
      <c r="C2188" t="s">
        <v>43</v>
      </c>
    </row>
    <row r="2189" spans="1:3" x14ac:dyDescent="0.55000000000000004">
      <c r="A2189">
        <v>4886057895</v>
      </c>
      <c r="B2189">
        <v>9</v>
      </c>
      <c r="C2189" t="s">
        <v>43</v>
      </c>
    </row>
    <row r="2190" spans="1:3" x14ac:dyDescent="0.55000000000000004">
      <c r="A2190">
        <v>4886064529</v>
      </c>
      <c r="B2190">
        <v>5</v>
      </c>
      <c r="C2190" t="s">
        <v>43</v>
      </c>
    </row>
    <row r="2191" spans="1:3" x14ac:dyDescent="0.55000000000000004">
      <c r="A2191">
        <v>4886166279</v>
      </c>
      <c r="B2191">
        <v>17</v>
      </c>
      <c r="C2191" t="s">
        <v>43</v>
      </c>
    </row>
    <row r="2192" spans="1:3" x14ac:dyDescent="0.55000000000000004">
      <c r="A2192">
        <v>4886233290</v>
      </c>
      <c r="B2192">
        <v>13</v>
      </c>
      <c r="C2192" t="s">
        <v>43</v>
      </c>
    </row>
    <row r="2193" spans="1:3" x14ac:dyDescent="0.55000000000000004">
      <c r="A2193">
        <v>4886248758</v>
      </c>
      <c r="B2193">
        <v>3</v>
      </c>
      <c r="C2193" t="s">
        <v>43</v>
      </c>
    </row>
    <row r="2194" spans="1:3" hidden="1" x14ac:dyDescent="0.55000000000000004">
      <c r="A2194">
        <v>4886334941</v>
      </c>
      <c r="B2194">
        <v>32</v>
      </c>
      <c r="C2194" t="s">
        <v>43</v>
      </c>
    </row>
    <row r="2195" spans="1:3" hidden="1" x14ac:dyDescent="0.55000000000000004">
      <c r="A2195">
        <v>5100353079</v>
      </c>
      <c r="B2195">
        <v>34</v>
      </c>
      <c r="C2195" t="s">
        <v>0</v>
      </c>
    </row>
    <row r="2196" spans="1:3" hidden="1" x14ac:dyDescent="0.55000000000000004">
      <c r="A2196">
        <v>5100357605</v>
      </c>
      <c r="B2196">
        <v>24</v>
      </c>
      <c r="C2196" t="s">
        <v>1</v>
      </c>
    </row>
    <row r="2197" spans="1:3" hidden="1" x14ac:dyDescent="0.55000000000000004">
      <c r="A2197">
        <v>5100388969</v>
      </c>
      <c r="B2197">
        <v>34</v>
      </c>
      <c r="C2197" t="s">
        <v>804</v>
      </c>
    </row>
    <row r="2198" spans="1:3" x14ac:dyDescent="0.55000000000000004">
      <c r="A2198">
        <v>5100391005</v>
      </c>
      <c r="B2198">
        <v>8</v>
      </c>
      <c r="C2198" t="s">
        <v>0</v>
      </c>
    </row>
    <row r="2199" spans="1:3" x14ac:dyDescent="0.55000000000000004">
      <c r="A2199">
        <v>5100426788</v>
      </c>
      <c r="B2199">
        <v>8</v>
      </c>
      <c r="C2199" t="s">
        <v>805</v>
      </c>
    </row>
    <row r="2200" spans="1:3" hidden="1" x14ac:dyDescent="0.55000000000000004">
      <c r="A2200">
        <v>5100467698</v>
      </c>
      <c r="B2200">
        <v>28</v>
      </c>
      <c r="C2200" t="s">
        <v>0</v>
      </c>
    </row>
    <row r="2201" spans="1:3" hidden="1" x14ac:dyDescent="0.55000000000000004">
      <c r="A2201">
        <v>5100503548</v>
      </c>
      <c r="B2201">
        <v>28</v>
      </c>
      <c r="C2201" t="s">
        <v>806</v>
      </c>
    </row>
    <row r="2202" spans="1:3" x14ac:dyDescent="0.55000000000000004">
      <c r="A2202">
        <v>5100508664</v>
      </c>
      <c r="B2202">
        <v>11</v>
      </c>
      <c r="C2202" t="s">
        <v>0</v>
      </c>
    </row>
    <row r="2203" spans="1:3" hidden="1" x14ac:dyDescent="0.55000000000000004">
      <c r="A2203">
        <v>5100529656</v>
      </c>
      <c r="B2203">
        <v>31</v>
      </c>
      <c r="C2203" t="s">
        <v>0</v>
      </c>
    </row>
    <row r="2204" spans="1:3" x14ac:dyDescent="0.55000000000000004">
      <c r="A2204">
        <v>5100544472</v>
      </c>
      <c r="B2204">
        <v>11</v>
      </c>
      <c r="C2204" t="s">
        <v>807</v>
      </c>
    </row>
    <row r="2205" spans="1:3" x14ac:dyDescent="0.55000000000000004">
      <c r="A2205">
        <v>5100554313</v>
      </c>
      <c r="B2205">
        <v>2</v>
      </c>
      <c r="C2205" t="s">
        <v>0</v>
      </c>
    </row>
    <row r="2206" spans="1:3" hidden="1" x14ac:dyDescent="0.55000000000000004">
      <c r="A2206">
        <v>5100565507</v>
      </c>
      <c r="B2206">
        <v>31</v>
      </c>
      <c r="C2206" t="s">
        <v>808</v>
      </c>
    </row>
    <row r="2207" spans="1:3" x14ac:dyDescent="0.55000000000000004">
      <c r="A2207">
        <v>5100569059</v>
      </c>
      <c r="B2207">
        <v>6</v>
      </c>
      <c r="C2207" t="s">
        <v>0</v>
      </c>
    </row>
    <row r="2208" spans="1:3" hidden="1" x14ac:dyDescent="0.55000000000000004">
      <c r="A2208">
        <v>5100570117</v>
      </c>
      <c r="B2208">
        <v>30</v>
      </c>
      <c r="C2208" t="s">
        <v>0</v>
      </c>
    </row>
    <row r="2209" spans="1:3" x14ac:dyDescent="0.55000000000000004">
      <c r="A2209">
        <v>5100590135</v>
      </c>
      <c r="B2209">
        <v>2</v>
      </c>
      <c r="C2209" t="s">
        <v>809</v>
      </c>
    </row>
    <row r="2210" spans="1:3" x14ac:dyDescent="0.55000000000000004">
      <c r="A2210">
        <v>5100604922</v>
      </c>
      <c r="B2210">
        <v>6</v>
      </c>
      <c r="C2210" t="s">
        <v>810</v>
      </c>
    </row>
    <row r="2211" spans="1:3" hidden="1" x14ac:dyDescent="0.55000000000000004">
      <c r="A2211">
        <v>5100605879</v>
      </c>
      <c r="B2211">
        <v>30</v>
      </c>
      <c r="C2211" t="s">
        <v>811</v>
      </c>
    </row>
    <row r="2212" spans="1:3" hidden="1" x14ac:dyDescent="0.55000000000000004">
      <c r="A2212">
        <v>5100649083</v>
      </c>
      <c r="B2212">
        <v>18</v>
      </c>
      <c r="C2212" t="s">
        <v>1</v>
      </c>
    </row>
    <row r="2213" spans="1:3" hidden="1" x14ac:dyDescent="0.55000000000000004">
      <c r="A2213">
        <v>5100681334</v>
      </c>
      <c r="B2213">
        <v>33</v>
      </c>
      <c r="C2213" t="s">
        <v>0</v>
      </c>
    </row>
    <row r="2214" spans="1:3" x14ac:dyDescent="0.55000000000000004">
      <c r="A2214">
        <v>5100700588</v>
      </c>
      <c r="B2214">
        <v>1</v>
      </c>
      <c r="C2214" t="s">
        <v>0</v>
      </c>
    </row>
    <row r="2215" spans="1:3" hidden="1" x14ac:dyDescent="0.55000000000000004">
      <c r="A2215">
        <v>5100711641</v>
      </c>
      <c r="B2215">
        <v>27</v>
      </c>
      <c r="C2215" t="s">
        <v>0</v>
      </c>
    </row>
    <row r="2216" spans="1:3" hidden="1" x14ac:dyDescent="0.55000000000000004">
      <c r="A2216">
        <v>5100717129</v>
      </c>
      <c r="B2216">
        <v>33</v>
      </c>
      <c r="C2216" t="s">
        <v>812</v>
      </c>
    </row>
    <row r="2217" spans="1:3" x14ac:dyDescent="0.55000000000000004">
      <c r="A2217">
        <v>5100720341</v>
      </c>
      <c r="B2217">
        <v>7</v>
      </c>
      <c r="C2217" t="s">
        <v>0</v>
      </c>
    </row>
    <row r="2218" spans="1:3" x14ac:dyDescent="0.55000000000000004">
      <c r="A2218">
        <v>5100736350</v>
      </c>
      <c r="B2218">
        <v>1</v>
      </c>
      <c r="C2218" t="s">
        <v>813</v>
      </c>
    </row>
    <row r="2219" spans="1:3" hidden="1" x14ac:dyDescent="0.55000000000000004">
      <c r="A2219">
        <v>5100747456</v>
      </c>
      <c r="B2219">
        <v>27</v>
      </c>
      <c r="C2219" t="s">
        <v>814</v>
      </c>
    </row>
    <row r="2220" spans="1:3" x14ac:dyDescent="0.55000000000000004">
      <c r="A2220">
        <v>5100756232</v>
      </c>
      <c r="B2220">
        <v>7</v>
      </c>
      <c r="C2220" t="s">
        <v>815</v>
      </c>
    </row>
    <row r="2221" spans="1:3" x14ac:dyDescent="0.55000000000000004">
      <c r="A2221">
        <v>5100768638</v>
      </c>
      <c r="B2221">
        <v>14</v>
      </c>
      <c r="C2221" t="s">
        <v>0</v>
      </c>
    </row>
    <row r="2222" spans="1:3" x14ac:dyDescent="0.55000000000000004">
      <c r="A2222">
        <v>5100780759</v>
      </c>
      <c r="B2222">
        <v>15</v>
      </c>
      <c r="C2222" t="s">
        <v>0</v>
      </c>
    </row>
    <row r="2223" spans="1:3" hidden="1" x14ac:dyDescent="0.55000000000000004">
      <c r="A2223">
        <v>5100793499</v>
      </c>
      <c r="B2223">
        <v>25</v>
      </c>
      <c r="C2223" t="s">
        <v>0</v>
      </c>
    </row>
    <row r="2224" spans="1:3" hidden="1" x14ac:dyDescent="0.55000000000000004">
      <c r="A2224">
        <v>5100795058</v>
      </c>
      <c r="B2224">
        <v>20</v>
      </c>
      <c r="C2224" t="s">
        <v>1</v>
      </c>
    </row>
    <row r="2225" spans="1:3" x14ac:dyDescent="0.55000000000000004">
      <c r="A2225">
        <v>5100798948</v>
      </c>
      <c r="B2225">
        <v>16</v>
      </c>
      <c r="C2225" t="s">
        <v>0</v>
      </c>
    </row>
    <row r="2226" spans="1:3" x14ac:dyDescent="0.55000000000000004">
      <c r="A2226">
        <v>5100804454</v>
      </c>
      <c r="B2226">
        <v>14</v>
      </c>
      <c r="C2226" t="s">
        <v>816</v>
      </c>
    </row>
    <row r="2227" spans="1:3" x14ac:dyDescent="0.55000000000000004">
      <c r="A2227">
        <v>5100816557</v>
      </c>
      <c r="B2227">
        <v>15</v>
      </c>
      <c r="C2227" t="s">
        <v>817</v>
      </c>
    </row>
    <row r="2228" spans="1:3" hidden="1" x14ac:dyDescent="0.55000000000000004">
      <c r="A2228">
        <v>5100829375</v>
      </c>
      <c r="B2228">
        <v>25</v>
      </c>
      <c r="C2228" t="s">
        <v>818</v>
      </c>
    </row>
    <row r="2229" spans="1:3" x14ac:dyDescent="0.55000000000000004">
      <c r="A2229">
        <v>5100834845</v>
      </c>
      <c r="B2229">
        <v>16</v>
      </c>
      <c r="C2229" t="s">
        <v>819</v>
      </c>
    </row>
    <row r="2230" spans="1:3" x14ac:dyDescent="0.55000000000000004">
      <c r="A2230">
        <v>5100874826</v>
      </c>
      <c r="B2230">
        <v>10</v>
      </c>
      <c r="C2230" t="s">
        <v>0</v>
      </c>
    </row>
    <row r="2231" spans="1:3" x14ac:dyDescent="0.55000000000000004">
      <c r="A2231">
        <v>5100910554</v>
      </c>
      <c r="B2231">
        <v>10</v>
      </c>
      <c r="C2231" t="s">
        <v>820</v>
      </c>
    </row>
    <row r="2232" spans="1:3" x14ac:dyDescent="0.55000000000000004">
      <c r="A2232">
        <v>5100912541</v>
      </c>
      <c r="B2232">
        <v>12</v>
      </c>
      <c r="C2232" t="s">
        <v>0</v>
      </c>
    </row>
    <row r="2233" spans="1:3" x14ac:dyDescent="0.55000000000000004">
      <c r="A2233">
        <v>5100948357</v>
      </c>
      <c r="B2233">
        <v>12</v>
      </c>
      <c r="C2233" t="s">
        <v>821</v>
      </c>
    </row>
    <row r="2234" spans="1:3" hidden="1" x14ac:dyDescent="0.55000000000000004">
      <c r="A2234">
        <v>5100962973</v>
      </c>
      <c r="B2234">
        <v>29</v>
      </c>
      <c r="C2234" t="s">
        <v>0</v>
      </c>
    </row>
    <row r="2235" spans="1:3" hidden="1" x14ac:dyDescent="0.55000000000000004">
      <c r="A2235">
        <v>5100985635</v>
      </c>
      <c r="B2235">
        <v>22</v>
      </c>
      <c r="C2235" t="s">
        <v>1</v>
      </c>
    </row>
    <row r="2236" spans="1:3" hidden="1" x14ac:dyDescent="0.55000000000000004">
      <c r="A2236">
        <v>5100998754</v>
      </c>
      <c r="B2236">
        <v>29</v>
      </c>
      <c r="C2236" t="s">
        <v>822</v>
      </c>
    </row>
    <row r="2237" spans="1:3" hidden="1" x14ac:dyDescent="0.55000000000000004">
      <c r="A2237">
        <v>5101016468</v>
      </c>
      <c r="B2237">
        <v>26</v>
      </c>
      <c r="C2237" t="s">
        <v>0</v>
      </c>
    </row>
    <row r="2238" spans="1:3" x14ac:dyDescent="0.55000000000000004">
      <c r="A2238">
        <v>5101026809</v>
      </c>
      <c r="B2238">
        <v>9</v>
      </c>
      <c r="C2238" t="s">
        <v>0</v>
      </c>
    </row>
    <row r="2239" spans="1:3" hidden="1" x14ac:dyDescent="0.55000000000000004">
      <c r="A2239">
        <v>5101041636</v>
      </c>
      <c r="B2239">
        <v>19</v>
      </c>
      <c r="C2239" t="s">
        <v>1</v>
      </c>
    </row>
    <row r="2240" spans="1:3" hidden="1" x14ac:dyDescent="0.55000000000000004">
      <c r="A2240">
        <v>5101052234</v>
      </c>
      <c r="B2240">
        <v>26</v>
      </c>
      <c r="C2240" t="s">
        <v>823</v>
      </c>
    </row>
    <row r="2241" spans="1:3" x14ac:dyDescent="0.55000000000000004">
      <c r="A2241">
        <v>5101062482</v>
      </c>
      <c r="B2241">
        <v>9</v>
      </c>
      <c r="C2241" t="s">
        <v>824</v>
      </c>
    </row>
    <row r="2242" spans="1:3" x14ac:dyDescent="0.55000000000000004">
      <c r="A2242">
        <v>5101135055</v>
      </c>
      <c r="B2242">
        <v>17</v>
      </c>
      <c r="C2242" t="s">
        <v>0</v>
      </c>
    </row>
    <row r="2243" spans="1:3" x14ac:dyDescent="0.55000000000000004">
      <c r="A2243">
        <v>5101170773</v>
      </c>
      <c r="B2243">
        <v>17</v>
      </c>
      <c r="C2243" t="s">
        <v>825</v>
      </c>
    </row>
    <row r="2244" spans="1:3" x14ac:dyDescent="0.55000000000000004">
      <c r="A2244">
        <v>5101202382</v>
      </c>
      <c r="B2244">
        <v>13</v>
      </c>
      <c r="C2244" t="s">
        <v>0</v>
      </c>
    </row>
    <row r="2245" spans="1:3" hidden="1" x14ac:dyDescent="0.55000000000000004">
      <c r="A2245">
        <v>5101229248</v>
      </c>
      <c r="B2245">
        <v>21</v>
      </c>
      <c r="C2245" t="s">
        <v>1</v>
      </c>
    </row>
    <row r="2246" spans="1:3" x14ac:dyDescent="0.55000000000000004">
      <c r="A2246">
        <v>5101238280</v>
      </c>
      <c r="B2246">
        <v>13</v>
      </c>
      <c r="C2246" t="s">
        <v>826</v>
      </c>
    </row>
    <row r="2247" spans="1:3" hidden="1" x14ac:dyDescent="0.55000000000000004">
      <c r="A2247">
        <v>5101267804</v>
      </c>
      <c r="B2247">
        <v>23</v>
      </c>
      <c r="C2247" t="s">
        <v>1</v>
      </c>
    </row>
    <row r="2248" spans="1:3" hidden="1" x14ac:dyDescent="0.55000000000000004">
      <c r="A2248">
        <v>5101303717</v>
      </c>
      <c r="B2248">
        <v>32</v>
      </c>
      <c r="C2248" t="s">
        <v>0</v>
      </c>
    </row>
    <row r="2249" spans="1:3" hidden="1" x14ac:dyDescent="0.55000000000000004">
      <c r="A2249">
        <v>5101339603</v>
      </c>
      <c r="B2249">
        <v>32</v>
      </c>
      <c r="C2249" t="s">
        <v>827</v>
      </c>
    </row>
    <row r="2250" spans="1:3" x14ac:dyDescent="0.55000000000000004">
      <c r="A2250">
        <v>5102666615</v>
      </c>
      <c r="B2250">
        <v>4</v>
      </c>
      <c r="C2250" t="s">
        <v>0</v>
      </c>
    </row>
    <row r="2251" spans="1:3" x14ac:dyDescent="0.55000000000000004">
      <c r="A2251">
        <v>5102702509</v>
      </c>
      <c r="B2251">
        <v>4</v>
      </c>
      <c r="C2251" t="s">
        <v>828</v>
      </c>
    </row>
    <row r="2252" spans="1:3" x14ac:dyDescent="0.55000000000000004">
      <c r="A2252">
        <v>5103033697</v>
      </c>
      <c r="B2252">
        <v>5</v>
      </c>
      <c r="C2252" t="s">
        <v>0</v>
      </c>
    </row>
    <row r="2253" spans="1:3" x14ac:dyDescent="0.55000000000000004">
      <c r="A2253">
        <v>5103069524</v>
      </c>
      <c r="B2253">
        <v>5</v>
      </c>
      <c r="C2253" t="s">
        <v>829</v>
      </c>
    </row>
    <row r="2254" spans="1:3" x14ac:dyDescent="0.55000000000000004">
      <c r="A2254">
        <v>5103217768</v>
      </c>
      <c r="B2254">
        <v>3</v>
      </c>
      <c r="C2254" t="s">
        <v>0</v>
      </c>
    </row>
    <row r="2255" spans="1:3" x14ac:dyDescent="0.55000000000000004">
      <c r="A2255">
        <v>5103253256</v>
      </c>
      <c r="B2255">
        <v>3</v>
      </c>
      <c r="C2255" t="s">
        <v>830</v>
      </c>
    </row>
    <row r="2256" spans="1:3" hidden="1" x14ac:dyDescent="0.55000000000000004">
      <c r="A2256">
        <v>5160354381</v>
      </c>
      <c r="B2256">
        <v>34</v>
      </c>
      <c r="C2256" t="s">
        <v>831</v>
      </c>
    </row>
    <row r="2257" spans="1:3" x14ac:dyDescent="0.55000000000000004">
      <c r="A2257">
        <v>5160392695</v>
      </c>
      <c r="B2257">
        <v>8</v>
      </c>
      <c r="C2257" t="s">
        <v>831</v>
      </c>
    </row>
    <row r="2258" spans="1:3" hidden="1" x14ac:dyDescent="0.55000000000000004">
      <c r="A2258">
        <v>5160469000</v>
      </c>
      <c r="B2258">
        <v>28</v>
      </c>
      <c r="C2258" t="s">
        <v>831</v>
      </c>
    </row>
    <row r="2259" spans="1:3" x14ac:dyDescent="0.55000000000000004">
      <c r="A2259">
        <v>5160510593</v>
      </c>
      <c r="B2259">
        <v>11</v>
      </c>
      <c r="C2259" t="s">
        <v>831</v>
      </c>
    </row>
    <row r="2260" spans="1:3" hidden="1" x14ac:dyDescent="0.55000000000000004">
      <c r="A2260">
        <v>5160530958</v>
      </c>
      <c r="B2260">
        <v>31</v>
      </c>
      <c r="C2260" t="s">
        <v>831</v>
      </c>
    </row>
    <row r="2261" spans="1:3" hidden="1" x14ac:dyDescent="0.55000000000000004">
      <c r="A2261">
        <v>5160538407</v>
      </c>
      <c r="B2261">
        <v>21</v>
      </c>
      <c r="C2261" t="s">
        <v>832</v>
      </c>
    </row>
    <row r="2262" spans="1:3" x14ac:dyDescent="0.55000000000000004">
      <c r="A2262">
        <v>5160555616</v>
      </c>
      <c r="B2262">
        <v>2</v>
      </c>
      <c r="C2262" t="s">
        <v>831</v>
      </c>
    </row>
    <row r="2263" spans="1:3" x14ac:dyDescent="0.55000000000000004">
      <c r="A2263">
        <v>5160570711</v>
      </c>
      <c r="B2263">
        <v>6</v>
      </c>
      <c r="C2263" t="s">
        <v>831</v>
      </c>
    </row>
    <row r="2264" spans="1:3" hidden="1" x14ac:dyDescent="0.55000000000000004">
      <c r="A2264">
        <v>5160571419</v>
      </c>
      <c r="B2264">
        <v>30</v>
      </c>
      <c r="C2264" t="s">
        <v>831</v>
      </c>
    </row>
    <row r="2265" spans="1:3" hidden="1" x14ac:dyDescent="0.55000000000000004">
      <c r="A2265">
        <v>5160588642</v>
      </c>
      <c r="B2265">
        <v>24</v>
      </c>
      <c r="C2265" t="s">
        <v>833</v>
      </c>
    </row>
    <row r="2266" spans="1:3" hidden="1" x14ac:dyDescent="0.55000000000000004">
      <c r="A2266">
        <v>5160682636</v>
      </c>
      <c r="B2266">
        <v>33</v>
      </c>
      <c r="C2266" t="s">
        <v>831</v>
      </c>
    </row>
    <row r="2267" spans="1:3" hidden="1" x14ac:dyDescent="0.55000000000000004">
      <c r="A2267">
        <v>5160684904</v>
      </c>
      <c r="B2267">
        <v>21</v>
      </c>
      <c r="C2267" t="s">
        <v>834</v>
      </c>
    </row>
    <row r="2268" spans="1:3" hidden="1" x14ac:dyDescent="0.55000000000000004">
      <c r="A2268">
        <v>5160701723</v>
      </c>
      <c r="B2268">
        <v>23</v>
      </c>
      <c r="C2268" t="s">
        <v>835</v>
      </c>
    </row>
    <row r="2269" spans="1:3" x14ac:dyDescent="0.55000000000000004">
      <c r="A2269">
        <v>5160702123</v>
      </c>
      <c r="B2269">
        <v>1</v>
      </c>
      <c r="C2269" t="s">
        <v>831</v>
      </c>
    </row>
    <row r="2270" spans="1:3" hidden="1" x14ac:dyDescent="0.55000000000000004">
      <c r="A2270">
        <v>5160709899</v>
      </c>
      <c r="B2270">
        <v>23</v>
      </c>
      <c r="C2270" t="s">
        <v>836</v>
      </c>
    </row>
    <row r="2271" spans="1:3" hidden="1" x14ac:dyDescent="0.55000000000000004">
      <c r="A2271">
        <v>5160712943</v>
      </c>
      <c r="B2271">
        <v>27</v>
      </c>
      <c r="C2271" t="s">
        <v>831</v>
      </c>
    </row>
    <row r="2272" spans="1:3" x14ac:dyDescent="0.55000000000000004">
      <c r="A2272">
        <v>5160722020</v>
      </c>
      <c r="B2272">
        <v>7</v>
      </c>
      <c r="C2272" t="s">
        <v>831</v>
      </c>
    </row>
    <row r="2273" spans="1:3" hidden="1" x14ac:dyDescent="0.55000000000000004">
      <c r="A2273">
        <v>5160723039</v>
      </c>
      <c r="B2273">
        <v>21</v>
      </c>
      <c r="C2273" t="s">
        <v>837</v>
      </c>
    </row>
    <row r="2274" spans="1:3" x14ac:dyDescent="0.55000000000000004">
      <c r="A2274">
        <v>5160770291</v>
      </c>
      <c r="B2274">
        <v>14</v>
      </c>
      <c r="C2274" t="s">
        <v>831</v>
      </c>
    </row>
    <row r="2275" spans="1:3" x14ac:dyDescent="0.55000000000000004">
      <c r="A2275">
        <v>5160782440</v>
      </c>
      <c r="B2275">
        <v>15</v>
      </c>
      <c r="C2275" t="s">
        <v>831</v>
      </c>
    </row>
    <row r="2276" spans="1:3" hidden="1" x14ac:dyDescent="0.55000000000000004">
      <c r="A2276">
        <v>5160786200</v>
      </c>
      <c r="B2276">
        <v>21</v>
      </c>
      <c r="C2276" t="s">
        <v>838</v>
      </c>
    </row>
    <row r="2277" spans="1:3" hidden="1" x14ac:dyDescent="0.55000000000000004">
      <c r="A2277">
        <v>5160794801</v>
      </c>
      <c r="B2277">
        <v>25</v>
      </c>
      <c r="C2277" t="s">
        <v>831</v>
      </c>
    </row>
    <row r="2278" spans="1:3" x14ac:dyDescent="0.55000000000000004">
      <c r="A2278">
        <v>5160800250</v>
      </c>
      <c r="B2278">
        <v>16</v>
      </c>
      <c r="C2278" t="s">
        <v>831</v>
      </c>
    </row>
    <row r="2279" spans="1:3" hidden="1" x14ac:dyDescent="0.55000000000000004">
      <c r="A2279">
        <v>5160804075</v>
      </c>
      <c r="B2279">
        <v>21</v>
      </c>
      <c r="C2279" t="s">
        <v>839</v>
      </c>
    </row>
    <row r="2280" spans="1:3" hidden="1" x14ac:dyDescent="0.55000000000000004">
      <c r="A2280">
        <v>5160840846</v>
      </c>
      <c r="B2280">
        <v>21</v>
      </c>
      <c r="C2280" t="s">
        <v>840</v>
      </c>
    </row>
    <row r="2281" spans="1:3" x14ac:dyDescent="0.55000000000000004">
      <c r="A2281">
        <v>5160876435</v>
      </c>
      <c r="B2281">
        <v>10</v>
      </c>
      <c r="C2281" t="s">
        <v>831</v>
      </c>
    </row>
    <row r="2282" spans="1:3" hidden="1" x14ac:dyDescent="0.55000000000000004">
      <c r="A2282">
        <v>5160879072</v>
      </c>
      <c r="B2282">
        <v>21</v>
      </c>
      <c r="C2282" t="s">
        <v>841</v>
      </c>
    </row>
    <row r="2283" spans="1:3" x14ac:dyDescent="0.55000000000000004">
      <c r="A2283">
        <v>5160914190</v>
      </c>
      <c r="B2283">
        <v>12</v>
      </c>
      <c r="C2283" t="s">
        <v>831</v>
      </c>
    </row>
    <row r="2284" spans="1:3" hidden="1" x14ac:dyDescent="0.55000000000000004">
      <c r="A2284">
        <v>5160918986</v>
      </c>
      <c r="B2284">
        <v>22</v>
      </c>
      <c r="C2284" t="s">
        <v>842</v>
      </c>
    </row>
    <row r="2285" spans="1:3" hidden="1" x14ac:dyDescent="0.55000000000000004">
      <c r="A2285">
        <v>5160924692</v>
      </c>
      <c r="B2285">
        <v>21</v>
      </c>
      <c r="C2285" t="s">
        <v>843</v>
      </c>
    </row>
    <row r="2286" spans="1:3" hidden="1" x14ac:dyDescent="0.55000000000000004">
      <c r="A2286">
        <v>5160963382</v>
      </c>
      <c r="B2286">
        <v>21</v>
      </c>
      <c r="C2286" t="s">
        <v>844</v>
      </c>
    </row>
    <row r="2287" spans="1:3" hidden="1" x14ac:dyDescent="0.55000000000000004">
      <c r="A2287">
        <v>5160964275</v>
      </c>
      <c r="B2287">
        <v>29</v>
      </c>
      <c r="C2287" t="s">
        <v>831</v>
      </c>
    </row>
    <row r="2288" spans="1:3" hidden="1" x14ac:dyDescent="0.55000000000000004">
      <c r="A2288">
        <v>5161007611</v>
      </c>
      <c r="B2288">
        <v>20</v>
      </c>
      <c r="C2288" t="s">
        <v>845</v>
      </c>
    </row>
    <row r="2289" spans="1:3" hidden="1" x14ac:dyDescent="0.55000000000000004">
      <c r="A2289">
        <v>5161019099</v>
      </c>
      <c r="B2289">
        <v>26</v>
      </c>
      <c r="C2289" t="s">
        <v>831</v>
      </c>
    </row>
    <row r="2290" spans="1:3" hidden="1" x14ac:dyDescent="0.55000000000000004">
      <c r="A2290">
        <v>5161021597</v>
      </c>
      <c r="B2290">
        <v>21</v>
      </c>
      <c r="C2290" t="s">
        <v>846</v>
      </c>
    </row>
    <row r="2291" spans="1:3" x14ac:dyDescent="0.55000000000000004">
      <c r="A2291">
        <v>5161028404</v>
      </c>
      <c r="B2291">
        <v>9</v>
      </c>
      <c r="C2291" t="s">
        <v>831</v>
      </c>
    </row>
    <row r="2292" spans="1:3" hidden="1" x14ac:dyDescent="0.55000000000000004">
      <c r="A2292">
        <v>5161057298</v>
      </c>
      <c r="B2292">
        <v>21</v>
      </c>
      <c r="C2292" t="s">
        <v>847</v>
      </c>
    </row>
    <row r="2293" spans="1:3" hidden="1" x14ac:dyDescent="0.55000000000000004">
      <c r="A2293">
        <v>5161078122</v>
      </c>
      <c r="B2293">
        <v>24</v>
      </c>
      <c r="C2293" t="s">
        <v>848</v>
      </c>
    </row>
    <row r="2294" spans="1:3" hidden="1" x14ac:dyDescent="0.55000000000000004">
      <c r="A2294">
        <v>5161087625</v>
      </c>
      <c r="B2294">
        <v>24</v>
      </c>
      <c r="C2294" t="s">
        <v>849</v>
      </c>
    </row>
    <row r="2295" spans="1:3" hidden="1" x14ac:dyDescent="0.55000000000000004">
      <c r="A2295">
        <v>5161121901</v>
      </c>
      <c r="B2295">
        <v>20</v>
      </c>
      <c r="C2295" t="s">
        <v>850</v>
      </c>
    </row>
    <row r="2296" spans="1:3" x14ac:dyDescent="0.55000000000000004">
      <c r="A2296">
        <v>5161136357</v>
      </c>
      <c r="B2296">
        <v>17</v>
      </c>
      <c r="C2296" t="s">
        <v>831</v>
      </c>
    </row>
    <row r="2297" spans="1:3" hidden="1" x14ac:dyDescent="0.55000000000000004">
      <c r="A2297">
        <v>5161136906</v>
      </c>
      <c r="B2297">
        <v>21</v>
      </c>
      <c r="C2297" t="s">
        <v>851</v>
      </c>
    </row>
    <row r="2298" spans="1:3" hidden="1" x14ac:dyDescent="0.55000000000000004">
      <c r="A2298">
        <v>5161178641</v>
      </c>
      <c r="B2298">
        <v>21</v>
      </c>
      <c r="C2298" t="s">
        <v>852</v>
      </c>
    </row>
    <row r="2299" spans="1:3" x14ac:dyDescent="0.55000000000000004">
      <c r="A2299">
        <v>5161204012</v>
      </c>
      <c r="B2299">
        <v>13</v>
      </c>
      <c r="C2299" t="s">
        <v>831</v>
      </c>
    </row>
    <row r="2300" spans="1:3" hidden="1" x14ac:dyDescent="0.55000000000000004">
      <c r="A2300">
        <v>5161214886</v>
      </c>
      <c r="B2300">
        <v>21</v>
      </c>
      <c r="C2300" t="s">
        <v>853</v>
      </c>
    </row>
    <row r="2301" spans="1:3" hidden="1" x14ac:dyDescent="0.55000000000000004">
      <c r="A2301">
        <v>5161305019</v>
      </c>
      <c r="B2301">
        <v>32</v>
      </c>
      <c r="C2301" t="s">
        <v>831</v>
      </c>
    </row>
    <row r="2302" spans="1:3" hidden="1" x14ac:dyDescent="0.55000000000000004">
      <c r="A2302">
        <v>5161344519</v>
      </c>
      <c r="B2302">
        <v>21</v>
      </c>
      <c r="C2302" t="s">
        <v>854</v>
      </c>
    </row>
    <row r="2303" spans="1:3" hidden="1" x14ac:dyDescent="0.55000000000000004">
      <c r="A2303">
        <v>5161360586</v>
      </c>
      <c r="B2303">
        <v>19</v>
      </c>
      <c r="C2303" t="s">
        <v>855</v>
      </c>
    </row>
    <row r="2304" spans="1:3" x14ac:dyDescent="0.55000000000000004">
      <c r="A2304">
        <v>5162668227</v>
      </c>
      <c r="B2304">
        <v>4</v>
      </c>
      <c r="C2304" t="s">
        <v>831</v>
      </c>
    </row>
    <row r="2305" spans="1:3" hidden="1" x14ac:dyDescent="0.55000000000000004">
      <c r="A2305">
        <v>5162995614</v>
      </c>
      <c r="B2305">
        <v>21</v>
      </c>
      <c r="C2305" t="s">
        <v>856</v>
      </c>
    </row>
    <row r="2306" spans="1:3" x14ac:dyDescent="0.55000000000000004">
      <c r="A2306">
        <v>5163035360</v>
      </c>
      <c r="B2306">
        <v>5</v>
      </c>
      <c r="C2306" t="s">
        <v>831</v>
      </c>
    </row>
    <row r="2307" spans="1:3" hidden="1" x14ac:dyDescent="0.55000000000000004">
      <c r="A2307">
        <v>5163184079</v>
      </c>
      <c r="B2307">
        <v>21</v>
      </c>
      <c r="C2307" t="s">
        <v>857</v>
      </c>
    </row>
    <row r="2308" spans="1:3" x14ac:dyDescent="0.55000000000000004">
      <c r="A2308">
        <v>5163219354</v>
      </c>
      <c r="B2308">
        <v>3</v>
      </c>
      <c r="C2308" t="s">
        <v>831</v>
      </c>
    </row>
    <row r="2309" spans="1:3" hidden="1" x14ac:dyDescent="0.55000000000000004">
      <c r="A2309">
        <v>5163533418</v>
      </c>
      <c r="B2309">
        <v>21</v>
      </c>
      <c r="C2309" t="s">
        <v>858</v>
      </c>
    </row>
    <row r="2310" spans="1:3" hidden="1" x14ac:dyDescent="0.55000000000000004">
      <c r="A2310">
        <v>5185353836</v>
      </c>
      <c r="B2310">
        <v>34</v>
      </c>
      <c r="C2310" t="s">
        <v>43</v>
      </c>
    </row>
    <row r="2311" spans="1:3" x14ac:dyDescent="0.55000000000000004">
      <c r="A2311">
        <v>5185390956</v>
      </c>
      <c r="B2311">
        <v>8</v>
      </c>
      <c r="C2311" t="s">
        <v>43</v>
      </c>
    </row>
    <row r="2312" spans="1:3" hidden="1" x14ac:dyDescent="0.55000000000000004">
      <c r="A2312">
        <v>5185468307</v>
      </c>
      <c r="B2312">
        <v>28</v>
      </c>
      <c r="C2312" t="s">
        <v>43</v>
      </c>
    </row>
    <row r="2313" spans="1:3" x14ac:dyDescent="0.55000000000000004">
      <c r="A2313">
        <v>5185508647</v>
      </c>
      <c r="B2313">
        <v>11</v>
      </c>
      <c r="C2313" t="s">
        <v>43</v>
      </c>
    </row>
    <row r="2314" spans="1:3" hidden="1" x14ac:dyDescent="0.55000000000000004">
      <c r="A2314">
        <v>5185530250</v>
      </c>
      <c r="B2314">
        <v>31</v>
      </c>
      <c r="C2314" t="s">
        <v>43</v>
      </c>
    </row>
    <row r="2315" spans="1:3" x14ac:dyDescent="0.55000000000000004">
      <c r="A2315">
        <v>5185554307</v>
      </c>
      <c r="B2315">
        <v>2</v>
      </c>
      <c r="C2315" t="s">
        <v>43</v>
      </c>
    </row>
    <row r="2316" spans="1:3" x14ac:dyDescent="0.55000000000000004">
      <c r="A2316">
        <v>5185568843</v>
      </c>
      <c r="B2316">
        <v>6</v>
      </c>
      <c r="C2316" t="s">
        <v>43</v>
      </c>
    </row>
    <row r="2317" spans="1:3" hidden="1" x14ac:dyDescent="0.55000000000000004">
      <c r="A2317">
        <v>5185571007</v>
      </c>
      <c r="B2317">
        <v>30</v>
      </c>
      <c r="C2317" t="s">
        <v>43</v>
      </c>
    </row>
    <row r="2318" spans="1:3" hidden="1" x14ac:dyDescent="0.55000000000000004">
      <c r="A2318">
        <v>5185682684</v>
      </c>
      <c r="B2318">
        <v>33</v>
      </c>
      <c r="C2318" t="s">
        <v>43</v>
      </c>
    </row>
    <row r="2319" spans="1:3" x14ac:dyDescent="0.55000000000000004">
      <c r="A2319">
        <v>5185700383</v>
      </c>
      <c r="B2319">
        <v>1</v>
      </c>
      <c r="C2319" t="s">
        <v>43</v>
      </c>
    </row>
    <row r="2320" spans="1:3" hidden="1" x14ac:dyDescent="0.55000000000000004">
      <c r="A2320">
        <v>5185714184</v>
      </c>
      <c r="B2320">
        <v>27</v>
      </c>
      <c r="C2320" t="s">
        <v>43</v>
      </c>
    </row>
    <row r="2321" spans="1:3" x14ac:dyDescent="0.55000000000000004">
      <c r="A2321">
        <v>5185719957</v>
      </c>
      <c r="B2321">
        <v>7</v>
      </c>
      <c r="C2321" t="s">
        <v>43</v>
      </c>
    </row>
    <row r="2322" spans="1:3" x14ac:dyDescent="0.55000000000000004">
      <c r="A2322">
        <v>5185768284</v>
      </c>
      <c r="B2322">
        <v>14</v>
      </c>
      <c r="C2322" t="s">
        <v>43</v>
      </c>
    </row>
    <row r="2323" spans="1:3" x14ac:dyDescent="0.55000000000000004">
      <c r="A2323">
        <v>5185780736</v>
      </c>
      <c r="B2323">
        <v>15</v>
      </c>
      <c r="C2323" t="s">
        <v>43</v>
      </c>
    </row>
    <row r="2324" spans="1:3" hidden="1" x14ac:dyDescent="0.55000000000000004">
      <c r="A2324">
        <v>5185795429</v>
      </c>
      <c r="B2324">
        <v>25</v>
      </c>
      <c r="C2324" t="s">
        <v>43</v>
      </c>
    </row>
    <row r="2325" spans="1:3" x14ac:dyDescent="0.55000000000000004">
      <c r="A2325">
        <v>5185802448</v>
      </c>
      <c r="B2325">
        <v>16</v>
      </c>
      <c r="C2325" t="s">
        <v>43</v>
      </c>
    </row>
    <row r="2326" spans="1:3" x14ac:dyDescent="0.55000000000000004">
      <c r="A2326">
        <v>5185874667</v>
      </c>
      <c r="B2326">
        <v>10</v>
      </c>
      <c r="C2326" t="s">
        <v>43</v>
      </c>
    </row>
    <row r="2327" spans="1:3" x14ac:dyDescent="0.55000000000000004">
      <c r="A2327">
        <v>5185912522</v>
      </c>
      <c r="B2327">
        <v>12</v>
      </c>
      <c r="C2327" t="s">
        <v>43</v>
      </c>
    </row>
    <row r="2328" spans="1:3" hidden="1" x14ac:dyDescent="0.55000000000000004">
      <c r="A2328">
        <v>5185966219</v>
      </c>
      <c r="B2328">
        <v>29</v>
      </c>
      <c r="C2328" t="s">
        <v>43</v>
      </c>
    </row>
    <row r="2329" spans="1:3" hidden="1" x14ac:dyDescent="0.55000000000000004">
      <c r="A2329">
        <v>5186017240</v>
      </c>
      <c r="B2329">
        <v>26</v>
      </c>
      <c r="C2329" t="s">
        <v>43</v>
      </c>
    </row>
    <row r="2330" spans="1:3" x14ac:dyDescent="0.55000000000000004">
      <c r="A2330">
        <v>5186026664</v>
      </c>
      <c r="B2330">
        <v>9</v>
      </c>
      <c r="C2330" t="s">
        <v>43</v>
      </c>
    </row>
    <row r="2331" spans="1:3" x14ac:dyDescent="0.55000000000000004">
      <c r="A2331">
        <v>5186138554</v>
      </c>
      <c r="B2331">
        <v>17</v>
      </c>
      <c r="C2331" t="s">
        <v>43</v>
      </c>
    </row>
    <row r="2332" spans="1:3" x14ac:dyDescent="0.55000000000000004">
      <c r="A2332">
        <v>5186202059</v>
      </c>
      <c r="B2332">
        <v>13</v>
      </c>
      <c r="C2332" t="s">
        <v>43</v>
      </c>
    </row>
    <row r="2333" spans="1:3" hidden="1" x14ac:dyDescent="0.55000000000000004">
      <c r="A2333">
        <v>5186305647</v>
      </c>
      <c r="B2333">
        <v>32</v>
      </c>
      <c r="C2333" t="s">
        <v>43</v>
      </c>
    </row>
    <row r="2334" spans="1:3" x14ac:dyDescent="0.55000000000000004">
      <c r="A2334">
        <v>5187666545</v>
      </c>
      <c r="B2334">
        <v>4</v>
      </c>
      <c r="C2334" t="s">
        <v>43</v>
      </c>
    </row>
    <row r="2335" spans="1:3" x14ac:dyDescent="0.55000000000000004">
      <c r="A2335">
        <v>5188033298</v>
      </c>
      <c r="B2335">
        <v>5</v>
      </c>
      <c r="C2335" t="s">
        <v>43</v>
      </c>
    </row>
    <row r="2336" spans="1:3" x14ac:dyDescent="0.55000000000000004">
      <c r="A2336">
        <v>5188217527</v>
      </c>
      <c r="B2336">
        <v>3</v>
      </c>
      <c r="C2336" t="s">
        <v>43</v>
      </c>
    </row>
    <row r="2337" spans="1:3" hidden="1" x14ac:dyDescent="0.55000000000000004">
      <c r="A2337">
        <v>5400357605</v>
      </c>
      <c r="B2337">
        <v>24</v>
      </c>
      <c r="C2337" t="s">
        <v>1</v>
      </c>
    </row>
    <row r="2338" spans="1:3" hidden="1" x14ac:dyDescent="0.55000000000000004">
      <c r="A2338">
        <v>5400387725</v>
      </c>
      <c r="B2338">
        <v>34</v>
      </c>
      <c r="C2338" t="s">
        <v>859</v>
      </c>
    </row>
    <row r="2339" spans="1:3" hidden="1" x14ac:dyDescent="0.55000000000000004">
      <c r="A2339">
        <v>5400388543</v>
      </c>
      <c r="B2339">
        <v>34</v>
      </c>
      <c r="C2339" t="s">
        <v>0</v>
      </c>
    </row>
    <row r="2340" spans="1:3" x14ac:dyDescent="0.55000000000000004">
      <c r="A2340">
        <v>5400426223</v>
      </c>
      <c r="B2340">
        <v>8</v>
      </c>
      <c r="C2340" t="s">
        <v>860</v>
      </c>
    </row>
    <row r="2341" spans="1:3" x14ac:dyDescent="0.55000000000000004">
      <c r="A2341">
        <v>5400427041</v>
      </c>
      <c r="B2341">
        <v>8</v>
      </c>
      <c r="C2341" t="s">
        <v>0</v>
      </c>
    </row>
    <row r="2342" spans="1:3" hidden="1" x14ac:dyDescent="0.55000000000000004">
      <c r="A2342">
        <v>5400502343</v>
      </c>
      <c r="B2342">
        <v>28</v>
      </c>
      <c r="C2342" t="s">
        <v>861</v>
      </c>
    </row>
    <row r="2343" spans="1:3" hidden="1" x14ac:dyDescent="0.55000000000000004">
      <c r="A2343">
        <v>5400503161</v>
      </c>
      <c r="B2343">
        <v>28</v>
      </c>
      <c r="C2343" t="s">
        <v>0</v>
      </c>
    </row>
    <row r="2344" spans="1:3" x14ac:dyDescent="0.55000000000000004">
      <c r="A2344">
        <v>5400543846</v>
      </c>
      <c r="B2344">
        <v>11</v>
      </c>
      <c r="C2344" t="s">
        <v>862</v>
      </c>
    </row>
    <row r="2345" spans="1:3" x14ac:dyDescent="0.55000000000000004">
      <c r="A2345">
        <v>5400544664</v>
      </c>
      <c r="B2345">
        <v>11</v>
      </c>
      <c r="C2345" t="s">
        <v>0</v>
      </c>
    </row>
    <row r="2346" spans="1:3" hidden="1" x14ac:dyDescent="0.55000000000000004">
      <c r="A2346">
        <v>5400564302</v>
      </c>
      <c r="B2346">
        <v>31</v>
      </c>
      <c r="C2346" t="s">
        <v>863</v>
      </c>
    </row>
    <row r="2347" spans="1:3" hidden="1" x14ac:dyDescent="0.55000000000000004">
      <c r="A2347">
        <v>5400565120</v>
      </c>
      <c r="B2347">
        <v>31</v>
      </c>
      <c r="C2347" t="s">
        <v>0</v>
      </c>
    </row>
    <row r="2348" spans="1:3" x14ac:dyDescent="0.55000000000000004">
      <c r="A2348">
        <v>5400588867</v>
      </c>
      <c r="B2348">
        <v>2</v>
      </c>
      <c r="C2348" t="s">
        <v>864</v>
      </c>
    </row>
    <row r="2349" spans="1:3" x14ac:dyDescent="0.55000000000000004">
      <c r="A2349">
        <v>5400589685</v>
      </c>
      <c r="B2349">
        <v>2</v>
      </c>
      <c r="C2349" t="s">
        <v>0</v>
      </c>
    </row>
    <row r="2350" spans="1:3" x14ac:dyDescent="0.55000000000000004">
      <c r="A2350">
        <v>5400604379</v>
      </c>
      <c r="B2350">
        <v>6</v>
      </c>
      <c r="C2350" t="s">
        <v>865</v>
      </c>
    </row>
    <row r="2351" spans="1:3" hidden="1" x14ac:dyDescent="0.55000000000000004">
      <c r="A2351">
        <v>5400604695</v>
      </c>
      <c r="B2351">
        <v>30</v>
      </c>
      <c r="C2351" t="s">
        <v>866</v>
      </c>
    </row>
    <row r="2352" spans="1:3" x14ac:dyDescent="0.55000000000000004">
      <c r="A2352">
        <v>5400605198</v>
      </c>
      <c r="B2352">
        <v>6</v>
      </c>
      <c r="C2352" t="s">
        <v>0</v>
      </c>
    </row>
    <row r="2353" spans="1:3" hidden="1" x14ac:dyDescent="0.55000000000000004">
      <c r="A2353">
        <v>5400605513</v>
      </c>
      <c r="B2353">
        <v>30</v>
      </c>
      <c r="C2353" t="s">
        <v>0</v>
      </c>
    </row>
    <row r="2354" spans="1:3" hidden="1" x14ac:dyDescent="0.55000000000000004">
      <c r="A2354">
        <v>5400649083</v>
      </c>
      <c r="B2354">
        <v>18</v>
      </c>
      <c r="C2354" t="s">
        <v>1</v>
      </c>
    </row>
    <row r="2355" spans="1:3" hidden="1" x14ac:dyDescent="0.55000000000000004">
      <c r="A2355">
        <v>5400715911</v>
      </c>
      <c r="B2355">
        <v>33</v>
      </c>
      <c r="C2355" t="s">
        <v>867</v>
      </c>
    </row>
    <row r="2356" spans="1:3" hidden="1" x14ac:dyDescent="0.55000000000000004">
      <c r="A2356">
        <v>5400716730</v>
      </c>
      <c r="B2356">
        <v>33</v>
      </c>
      <c r="C2356" t="s">
        <v>0</v>
      </c>
    </row>
    <row r="2357" spans="1:3" x14ac:dyDescent="0.55000000000000004">
      <c r="A2357">
        <v>5400735664</v>
      </c>
      <c r="B2357">
        <v>1</v>
      </c>
      <c r="C2357" t="s">
        <v>868</v>
      </c>
    </row>
    <row r="2358" spans="1:3" x14ac:dyDescent="0.55000000000000004">
      <c r="A2358">
        <v>5400736483</v>
      </c>
      <c r="B2358">
        <v>1</v>
      </c>
      <c r="C2358" t="s">
        <v>0</v>
      </c>
    </row>
    <row r="2359" spans="1:3" hidden="1" x14ac:dyDescent="0.55000000000000004">
      <c r="A2359">
        <v>5400746213</v>
      </c>
      <c r="B2359">
        <v>27</v>
      </c>
      <c r="C2359" t="s">
        <v>869</v>
      </c>
    </row>
    <row r="2360" spans="1:3" hidden="1" x14ac:dyDescent="0.55000000000000004">
      <c r="A2360">
        <v>5400747031</v>
      </c>
      <c r="B2360">
        <v>27</v>
      </c>
      <c r="C2360" t="s">
        <v>0</v>
      </c>
    </row>
    <row r="2361" spans="1:3" x14ac:dyDescent="0.55000000000000004">
      <c r="A2361">
        <v>5400755637</v>
      </c>
      <c r="B2361">
        <v>7</v>
      </c>
      <c r="C2361" t="s">
        <v>870</v>
      </c>
    </row>
    <row r="2362" spans="1:3" x14ac:dyDescent="0.55000000000000004">
      <c r="A2362">
        <v>5400756455</v>
      </c>
      <c r="B2362">
        <v>7</v>
      </c>
      <c r="C2362" t="s">
        <v>0</v>
      </c>
    </row>
    <row r="2363" spans="1:3" hidden="1" x14ac:dyDescent="0.55000000000000004">
      <c r="A2363">
        <v>5400795058</v>
      </c>
      <c r="B2363">
        <v>20</v>
      </c>
      <c r="C2363" t="s">
        <v>1</v>
      </c>
    </row>
    <row r="2364" spans="1:3" x14ac:dyDescent="0.55000000000000004">
      <c r="A2364">
        <v>5400803812</v>
      </c>
      <c r="B2364">
        <v>14</v>
      </c>
      <c r="C2364" t="s">
        <v>871</v>
      </c>
    </row>
    <row r="2365" spans="1:3" x14ac:dyDescent="0.55000000000000004">
      <c r="A2365">
        <v>5400804630</v>
      </c>
      <c r="B2365">
        <v>14</v>
      </c>
      <c r="C2365" t="s">
        <v>0</v>
      </c>
    </row>
    <row r="2366" spans="1:3" x14ac:dyDescent="0.55000000000000004">
      <c r="A2366">
        <v>5400816032</v>
      </c>
      <c r="B2366">
        <v>15</v>
      </c>
      <c r="C2366" t="s">
        <v>872</v>
      </c>
    </row>
    <row r="2367" spans="1:3" x14ac:dyDescent="0.55000000000000004">
      <c r="A2367">
        <v>5400816850</v>
      </c>
      <c r="B2367">
        <v>15</v>
      </c>
      <c r="C2367" t="s">
        <v>0</v>
      </c>
    </row>
    <row r="2368" spans="1:3" hidden="1" x14ac:dyDescent="0.55000000000000004">
      <c r="A2368">
        <v>5400828059</v>
      </c>
      <c r="B2368">
        <v>25</v>
      </c>
      <c r="C2368" t="s">
        <v>873</v>
      </c>
    </row>
    <row r="2369" spans="1:3" hidden="1" x14ac:dyDescent="0.55000000000000004">
      <c r="A2369">
        <v>5400828877</v>
      </c>
      <c r="B2369">
        <v>25</v>
      </c>
      <c r="C2369" t="s">
        <v>0</v>
      </c>
    </row>
    <row r="2370" spans="1:3" x14ac:dyDescent="0.55000000000000004">
      <c r="A2370">
        <v>5400833619</v>
      </c>
      <c r="B2370">
        <v>16</v>
      </c>
      <c r="C2370" t="s">
        <v>874</v>
      </c>
    </row>
    <row r="2371" spans="1:3" x14ac:dyDescent="0.55000000000000004">
      <c r="A2371">
        <v>5400834438</v>
      </c>
      <c r="B2371">
        <v>16</v>
      </c>
      <c r="C2371" t="s">
        <v>0</v>
      </c>
    </row>
    <row r="2372" spans="1:3" x14ac:dyDescent="0.55000000000000004">
      <c r="A2372">
        <v>5400909949</v>
      </c>
      <c r="B2372">
        <v>10</v>
      </c>
      <c r="C2372" t="s">
        <v>875</v>
      </c>
    </row>
    <row r="2373" spans="1:3" x14ac:dyDescent="0.55000000000000004">
      <c r="A2373">
        <v>5400910767</v>
      </c>
      <c r="B2373">
        <v>10</v>
      </c>
      <c r="C2373" t="s">
        <v>0</v>
      </c>
    </row>
    <row r="2374" spans="1:3" x14ac:dyDescent="0.55000000000000004">
      <c r="A2374">
        <v>5400947753</v>
      </c>
      <c r="B2374">
        <v>12</v>
      </c>
      <c r="C2374" t="s">
        <v>876</v>
      </c>
    </row>
    <row r="2375" spans="1:3" x14ac:dyDescent="0.55000000000000004">
      <c r="A2375">
        <v>5400948571</v>
      </c>
      <c r="B2375">
        <v>12</v>
      </c>
      <c r="C2375" t="s">
        <v>0</v>
      </c>
    </row>
    <row r="2376" spans="1:3" hidden="1" x14ac:dyDescent="0.55000000000000004">
      <c r="A2376">
        <v>5400985635</v>
      </c>
      <c r="B2376">
        <v>22</v>
      </c>
      <c r="C2376" t="s">
        <v>1</v>
      </c>
    </row>
    <row r="2377" spans="1:3" hidden="1" x14ac:dyDescent="0.55000000000000004">
      <c r="A2377">
        <v>5400997604</v>
      </c>
      <c r="B2377">
        <v>29</v>
      </c>
      <c r="C2377" t="s">
        <v>877</v>
      </c>
    </row>
    <row r="2378" spans="1:3" hidden="1" x14ac:dyDescent="0.55000000000000004">
      <c r="A2378">
        <v>5400998422</v>
      </c>
      <c r="B2378">
        <v>29</v>
      </c>
      <c r="C2378" t="s">
        <v>0</v>
      </c>
    </row>
    <row r="2379" spans="1:3" hidden="1" x14ac:dyDescent="0.55000000000000004">
      <c r="A2379">
        <v>5401041636</v>
      </c>
      <c r="B2379">
        <v>19</v>
      </c>
      <c r="C2379" t="s">
        <v>1</v>
      </c>
    </row>
    <row r="2380" spans="1:3" hidden="1" x14ac:dyDescent="0.55000000000000004">
      <c r="A2380">
        <v>5401051045</v>
      </c>
      <c r="B2380">
        <v>26</v>
      </c>
      <c r="C2380" t="s">
        <v>878</v>
      </c>
    </row>
    <row r="2381" spans="1:3" hidden="1" x14ac:dyDescent="0.55000000000000004">
      <c r="A2381">
        <v>5401051864</v>
      </c>
      <c r="B2381">
        <v>26</v>
      </c>
      <c r="C2381" t="s">
        <v>0</v>
      </c>
    </row>
    <row r="2382" spans="1:3" x14ac:dyDescent="0.55000000000000004">
      <c r="A2382">
        <v>5401061910</v>
      </c>
      <c r="B2382">
        <v>9</v>
      </c>
      <c r="C2382" t="s">
        <v>879</v>
      </c>
    </row>
    <row r="2383" spans="1:3" x14ac:dyDescent="0.55000000000000004">
      <c r="A2383">
        <v>5401062728</v>
      </c>
      <c r="B2383">
        <v>9</v>
      </c>
      <c r="C2383" t="s">
        <v>0</v>
      </c>
    </row>
    <row r="2384" spans="1:3" x14ac:dyDescent="0.55000000000000004">
      <c r="A2384">
        <v>5401169517</v>
      </c>
      <c r="B2384">
        <v>17</v>
      </c>
      <c r="C2384" t="s">
        <v>880</v>
      </c>
    </row>
    <row r="2385" spans="1:3" x14ac:dyDescent="0.55000000000000004">
      <c r="A2385">
        <v>5401170336</v>
      </c>
      <c r="B2385">
        <v>17</v>
      </c>
      <c r="C2385" t="s">
        <v>0</v>
      </c>
    </row>
    <row r="2386" spans="1:3" hidden="1" x14ac:dyDescent="0.55000000000000004">
      <c r="A2386">
        <v>5401229248</v>
      </c>
      <c r="B2386">
        <v>21</v>
      </c>
      <c r="C2386" t="s">
        <v>1</v>
      </c>
    </row>
    <row r="2387" spans="1:3" x14ac:dyDescent="0.55000000000000004">
      <c r="A2387">
        <v>5401237884</v>
      </c>
      <c r="B2387">
        <v>13</v>
      </c>
      <c r="C2387" t="s">
        <v>881</v>
      </c>
    </row>
    <row r="2388" spans="1:3" x14ac:dyDescent="0.55000000000000004">
      <c r="A2388">
        <v>5401238703</v>
      </c>
      <c r="B2388">
        <v>13</v>
      </c>
      <c r="C2388" t="s">
        <v>0</v>
      </c>
    </row>
    <row r="2389" spans="1:3" hidden="1" x14ac:dyDescent="0.55000000000000004">
      <c r="A2389">
        <v>5401267804</v>
      </c>
      <c r="B2389">
        <v>23</v>
      </c>
      <c r="C2389" t="s">
        <v>1</v>
      </c>
    </row>
    <row r="2390" spans="1:3" hidden="1" x14ac:dyDescent="0.55000000000000004">
      <c r="A2390">
        <v>5401338294</v>
      </c>
      <c r="B2390">
        <v>32</v>
      </c>
      <c r="C2390" t="s">
        <v>882</v>
      </c>
    </row>
    <row r="2391" spans="1:3" hidden="1" x14ac:dyDescent="0.55000000000000004">
      <c r="A2391">
        <v>5401339113</v>
      </c>
      <c r="B2391">
        <v>32</v>
      </c>
      <c r="C2391" t="s">
        <v>0</v>
      </c>
    </row>
    <row r="2392" spans="1:3" x14ac:dyDescent="0.55000000000000004">
      <c r="A2392">
        <v>5402701889</v>
      </c>
      <c r="B2392">
        <v>4</v>
      </c>
      <c r="C2392" t="s">
        <v>883</v>
      </c>
    </row>
    <row r="2393" spans="1:3" x14ac:dyDescent="0.55000000000000004">
      <c r="A2393">
        <v>5402702708</v>
      </c>
      <c r="B2393">
        <v>4</v>
      </c>
      <c r="C2393" t="s">
        <v>0</v>
      </c>
    </row>
    <row r="2394" spans="1:3" x14ac:dyDescent="0.55000000000000004">
      <c r="A2394">
        <v>5403068794</v>
      </c>
      <c r="B2394">
        <v>5</v>
      </c>
      <c r="C2394" t="s">
        <v>884</v>
      </c>
    </row>
    <row r="2395" spans="1:3" x14ac:dyDescent="0.55000000000000004">
      <c r="A2395">
        <v>5403069612</v>
      </c>
      <c r="B2395">
        <v>5</v>
      </c>
      <c r="C2395" t="s">
        <v>0</v>
      </c>
    </row>
    <row r="2396" spans="1:3" x14ac:dyDescent="0.55000000000000004">
      <c r="A2396">
        <v>5403252730</v>
      </c>
      <c r="B2396">
        <v>3</v>
      </c>
      <c r="C2396" t="s">
        <v>885</v>
      </c>
    </row>
    <row r="2397" spans="1:3" x14ac:dyDescent="0.55000000000000004">
      <c r="A2397">
        <v>5403253548</v>
      </c>
      <c r="B2397">
        <v>3</v>
      </c>
      <c r="C2397" t="s">
        <v>0</v>
      </c>
    </row>
    <row r="2398" spans="1:3" hidden="1" x14ac:dyDescent="0.55000000000000004">
      <c r="A2398">
        <v>5460385612</v>
      </c>
      <c r="B2398">
        <v>34</v>
      </c>
      <c r="C2398" t="s">
        <v>886</v>
      </c>
    </row>
    <row r="2399" spans="1:3" x14ac:dyDescent="0.55000000000000004">
      <c r="A2399">
        <v>5460423496</v>
      </c>
      <c r="B2399">
        <v>8</v>
      </c>
      <c r="C2399" t="s">
        <v>886</v>
      </c>
    </row>
    <row r="2400" spans="1:3" hidden="1" x14ac:dyDescent="0.55000000000000004">
      <c r="A2400">
        <v>5460502163</v>
      </c>
      <c r="B2400">
        <v>28</v>
      </c>
      <c r="C2400" t="s">
        <v>886</v>
      </c>
    </row>
    <row r="2401" spans="1:3" x14ac:dyDescent="0.55000000000000004">
      <c r="A2401">
        <v>5460541187</v>
      </c>
      <c r="B2401">
        <v>11</v>
      </c>
      <c r="C2401" t="s">
        <v>886</v>
      </c>
    </row>
    <row r="2402" spans="1:3" hidden="1" x14ac:dyDescent="0.55000000000000004">
      <c r="A2402">
        <v>5460562189</v>
      </c>
      <c r="B2402">
        <v>31</v>
      </c>
      <c r="C2402" t="s">
        <v>886</v>
      </c>
    </row>
    <row r="2403" spans="1:3" x14ac:dyDescent="0.55000000000000004">
      <c r="A2403">
        <v>5460586847</v>
      </c>
      <c r="B2403">
        <v>2</v>
      </c>
      <c r="C2403" t="s">
        <v>886</v>
      </c>
    </row>
    <row r="2404" spans="1:3" hidden="1" x14ac:dyDescent="0.55000000000000004">
      <c r="A2404">
        <v>5460587147</v>
      </c>
      <c r="B2404">
        <v>21</v>
      </c>
      <c r="C2404" t="s">
        <v>887</v>
      </c>
    </row>
    <row r="2405" spans="1:3" x14ac:dyDescent="0.55000000000000004">
      <c r="A2405">
        <v>5460601383</v>
      </c>
      <c r="B2405">
        <v>6</v>
      </c>
      <c r="C2405" t="s">
        <v>886</v>
      </c>
    </row>
    <row r="2406" spans="1:3" hidden="1" x14ac:dyDescent="0.55000000000000004">
      <c r="A2406">
        <v>5460602696</v>
      </c>
      <c r="B2406">
        <v>30</v>
      </c>
      <c r="C2406" t="s">
        <v>886</v>
      </c>
    </row>
    <row r="2407" spans="1:3" hidden="1" x14ac:dyDescent="0.55000000000000004">
      <c r="A2407">
        <v>5460637278</v>
      </c>
      <c r="B2407">
        <v>21</v>
      </c>
      <c r="C2407" t="s">
        <v>888</v>
      </c>
    </row>
    <row r="2408" spans="1:3" hidden="1" x14ac:dyDescent="0.55000000000000004">
      <c r="A2408">
        <v>5460649975</v>
      </c>
      <c r="B2408">
        <v>21</v>
      </c>
      <c r="C2408" t="s">
        <v>889</v>
      </c>
    </row>
    <row r="2409" spans="1:3" hidden="1" x14ac:dyDescent="0.55000000000000004">
      <c r="A2409">
        <v>5460684407</v>
      </c>
      <c r="B2409">
        <v>24</v>
      </c>
      <c r="C2409" t="s">
        <v>890</v>
      </c>
    </row>
    <row r="2410" spans="1:3" hidden="1" x14ac:dyDescent="0.55000000000000004">
      <c r="A2410">
        <v>5460702597</v>
      </c>
      <c r="B2410">
        <v>21</v>
      </c>
      <c r="C2410" t="s">
        <v>891</v>
      </c>
    </row>
    <row r="2411" spans="1:3" hidden="1" x14ac:dyDescent="0.55000000000000004">
      <c r="A2411">
        <v>5460713867</v>
      </c>
      <c r="B2411">
        <v>33</v>
      </c>
      <c r="C2411" t="s">
        <v>886</v>
      </c>
    </row>
    <row r="2412" spans="1:3" hidden="1" x14ac:dyDescent="0.55000000000000004">
      <c r="A2412">
        <v>5460720004</v>
      </c>
      <c r="B2412">
        <v>23</v>
      </c>
      <c r="C2412" t="s">
        <v>892</v>
      </c>
    </row>
    <row r="2413" spans="1:3" hidden="1" x14ac:dyDescent="0.55000000000000004">
      <c r="A2413">
        <v>5460728195</v>
      </c>
      <c r="B2413">
        <v>23</v>
      </c>
      <c r="C2413" t="s">
        <v>893</v>
      </c>
    </row>
    <row r="2414" spans="1:3" x14ac:dyDescent="0.55000000000000004">
      <c r="A2414">
        <v>5460732923</v>
      </c>
      <c r="B2414">
        <v>1</v>
      </c>
      <c r="C2414" t="s">
        <v>886</v>
      </c>
    </row>
    <row r="2415" spans="1:3" hidden="1" x14ac:dyDescent="0.55000000000000004">
      <c r="A2415">
        <v>5460744220</v>
      </c>
      <c r="B2415">
        <v>27</v>
      </c>
      <c r="C2415" t="s">
        <v>886</v>
      </c>
    </row>
    <row r="2416" spans="1:3" x14ac:dyDescent="0.55000000000000004">
      <c r="A2416">
        <v>5460752497</v>
      </c>
      <c r="B2416">
        <v>7</v>
      </c>
      <c r="C2416" t="s">
        <v>886</v>
      </c>
    </row>
    <row r="2417" spans="1:3" hidden="1" x14ac:dyDescent="0.55000000000000004">
      <c r="A2417">
        <v>5460798724</v>
      </c>
      <c r="B2417">
        <v>24</v>
      </c>
      <c r="C2417" t="s">
        <v>894</v>
      </c>
    </row>
    <row r="2418" spans="1:3" x14ac:dyDescent="0.55000000000000004">
      <c r="A2418">
        <v>5460800824</v>
      </c>
      <c r="B2418">
        <v>14</v>
      </c>
      <c r="C2418" t="s">
        <v>886</v>
      </c>
    </row>
    <row r="2419" spans="1:3" hidden="1" x14ac:dyDescent="0.55000000000000004">
      <c r="A2419">
        <v>5460812730</v>
      </c>
      <c r="B2419">
        <v>20</v>
      </c>
      <c r="C2419" t="s">
        <v>895</v>
      </c>
    </row>
    <row r="2420" spans="1:3" x14ac:dyDescent="0.55000000000000004">
      <c r="A2420">
        <v>5460813276</v>
      </c>
      <c r="B2420">
        <v>15</v>
      </c>
      <c r="C2420" t="s">
        <v>886</v>
      </c>
    </row>
    <row r="2421" spans="1:3" hidden="1" x14ac:dyDescent="0.55000000000000004">
      <c r="A2421">
        <v>5460826032</v>
      </c>
      <c r="B2421">
        <v>25</v>
      </c>
      <c r="C2421" t="s">
        <v>886</v>
      </c>
    </row>
    <row r="2422" spans="1:3" x14ac:dyDescent="0.55000000000000004">
      <c r="A2422">
        <v>5460831481</v>
      </c>
      <c r="B2422">
        <v>16</v>
      </c>
      <c r="C2422" t="s">
        <v>886</v>
      </c>
    </row>
    <row r="2423" spans="1:3" x14ac:dyDescent="0.55000000000000004">
      <c r="A2423">
        <v>5460907207</v>
      </c>
      <c r="B2423">
        <v>10</v>
      </c>
      <c r="C2423" t="s">
        <v>886</v>
      </c>
    </row>
    <row r="2424" spans="1:3" hidden="1" x14ac:dyDescent="0.55000000000000004">
      <c r="A2424">
        <v>5460944052</v>
      </c>
      <c r="B2424">
        <v>21</v>
      </c>
      <c r="C2424" t="s">
        <v>896</v>
      </c>
    </row>
    <row r="2425" spans="1:3" x14ac:dyDescent="0.55000000000000004">
      <c r="A2425">
        <v>5460945062</v>
      </c>
      <c r="B2425">
        <v>12</v>
      </c>
      <c r="C2425" t="s">
        <v>886</v>
      </c>
    </row>
    <row r="2426" spans="1:3" hidden="1" x14ac:dyDescent="0.55000000000000004">
      <c r="A2426">
        <v>5460995506</v>
      </c>
      <c r="B2426">
        <v>29</v>
      </c>
      <c r="C2426" t="s">
        <v>886</v>
      </c>
    </row>
    <row r="2427" spans="1:3" hidden="1" x14ac:dyDescent="0.55000000000000004">
      <c r="A2427">
        <v>5461001812</v>
      </c>
      <c r="B2427">
        <v>21</v>
      </c>
      <c r="C2427" t="s">
        <v>897</v>
      </c>
    </row>
    <row r="2428" spans="1:3" hidden="1" x14ac:dyDescent="0.55000000000000004">
      <c r="A2428">
        <v>5461028413</v>
      </c>
      <c r="B2428">
        <v>21</v>
      </c>
      <c r="C2428" t="s">
        <v>898</v>
      </c>
    </row>
    <row r="2429" spans="1:3" hidden="1" x14ac:dyDescent="0.55000000000000004">
      <c r="A2429">
        <v>5461049047</v>
      </c>
      <c r="B2429">
        <v>26</v>
      </c>
      <c r="C2429" t="s">
        <v>886</v>
      </c>
    </row>
    <row r="2430" spans="1:3" x14ac:dyDescent="0.55000000000000004">
      <c r="A2430">
        <v>5461059204</v>
      </c>
      <c r="B2430">
        <v>9</v>
      </c>
      <c r="C2430" t="s">
        <v>886</v>
      </c>
    </row>
    <row r="2431" spans="1:3" hidden="1" x14ac:dyDescent="0.55000000000000004">
      <c r="A2431">
        <v>5461059686</v>
      </c>
      <c r="B2431">
        <v>21</v>
      </c>
      <c r="C2431" t="s">
        <v>899</v>
      </c>
    </row>
    <row r="2432" spans="1:3" hidden="1" x14ac:dyDescent="0.55000000000000004">
      <c r="A2432">
        <v>5461091840</v>
      </c>
      <c r="B2432">
        <v>22</v>
      </c>
      <c r="C2432" t="s">
        <v>900</v>
      </c>
    </row>
    <row r="2433" spans="1:3" hidden="1" x14ac:dyDescent="0.55000000000000004">
      <c r="A2433">
        <v>5461097993</v>
      </c>
      <c r="B2433">
        <v>21</v>
      </c>
      <c r="C2433" t="s">
        <v>901</v>
      </c>
    </row>
    <row r="2434" spans="1:3" hidden="1" x14ac:dyDescent="0.55000000000000004">
      <c r="A2434">
        <v>5461112228</v>
      </c>
      <c r="B2434">
        <v>21</v>
      </c>
      <c r="C2434" t="s">
        <v>902</v>
      </c>
    </row>
    <row r="2435" spans="1:3" hidden="1" x14ac:dyDescent="0.55000000000000004">
      <c r="A2435">
        <v>5461144669</v>
      </c>
      <c r="B2435">
        <v>21</v>
      </c>
      <c r="C2435" t="s">
        <v>903</v>
      </c>
    </row>
    <row r="2436" spans="1:3" hidden="1" x14ac:dyDescent="0.55000000000000004">
      <c r="A2436">
        <v>5461159744</v>
      </c>
      <c r="B2436">
        <v>20</v>
      </c>
      <c r="C2436" t="s">
        <v>904</v>
      </c>
    </row>
    <row r="2437" spans="1:3" hidden="1" x14ac:dyDescent="0.55000000000000004">
      <c r="A2437">
        <v>5461164932</v>
      </c>
      <c r="B2437">
        <v>24</v>
      </c>
      <c r="C2437" t="s">
        <v>905</v>
      </c>
    </row>
    <row r="2438" spans="1:3" x14ac:dyDescent="0.55000000000000004">
      <c r="A2438">
        <v>5461167588</v>
      </c>
      <c r="B2438">
        <v>17</v>
      </c>
      <c r="C2438" t="s">
        <v>886</v>
      </c>
    </row>
    <row r="2439" spans="1:3" x14ac:dyDescent="0.55000000000000004">
      <c r="A2439">
        <v>5461234599</v>
      </c>
      <c r="B2439">
        <v>13</v>
      </c>
      <c r="C2439" t="s">
        <v>886</v>
      </c>
    </row>
    <row r="2440" spans="1:3" hidden="1" x14ac:dyDescent="0.55000000000000004">
      <c r="A2440">
        <v>5461336250</v>
      </c>
      <c r="B2440">
        <v>32</v>
      </c>
      <c r="C2440" t="s">
        <v>886</v>
      </c>
    </row>
    <row r="2441" spans="1:3" hidden="1" x14ac:dyDescent="0.55000000000000004">
      <c r="A2441">
        <v>5461409031</v>
      </c>
      <c r="B2441">
        <v>19</v>
      </c>
      <c r="C2441" t="s">
        <v>906</v>
      </c>
    </row>
    <row r="2442" spans="1:3" hidden="1" x14ac:dyDescent="0.55000000000000004">
      <c r="A2442">
        <v>5461437547</v>
      </c>
      <c r="B2442">
        <v>21</v>
      </c>
      <c r="C2442" t="s">
        <v>907</v>
      </c>
    </row>
    <row r="2443" spans="1:3" hidden="1" x14ac:dyDescent="0.55000000000000004">
      <c r="A2443">
        <v>5461567049</v>
      </c>
      <c r="B2443">
        <v>21</v>
      </c>
      <c r="C2443" t="s">
        <v>908</v>
      </c>
    </row>
    <row r="2444" spans="1:3" hidden="1" x14ac:dyDescent="0.55000000000000004">
      <c r="A2444">
        <v>5461581409</v>
      </c>
      <c r="B2444">
        <v>21</v>
      </c>
      <c r="C2444" t="s">
        <v>909</v>
      </c>
    </row>
    <row r="2445" spans="1:3" hidden="1" x14ac:dyDescent="0.55000000000000004">
      <c r="A2445">
        <v>5461683138</v>
      </c>
      <c r="B2445">
        <v>21</v>
      </c>
      <c r="C2445" t="s">
        <v>910</v>
      </c>
    </row>
    <row r="2446" spans="1:3" x14ac:dyDescent="0.55000000000000004">
      <c r="A2446">
        <v>5462699085</v>
      </c>
      <c r="B2446">
        <v>4</v>
      </c>
      <c r="C2446" t="s">
        <v>886</v>
      </c>
    </row>
    <row r="2447" spans="1:3" hidden="1" x14ac:dyDescent="0.55000000000000004">
      <c r="A2447">
        <v>5462832006</v>
      </c>
      <c r="B2447">
        <v>21</v>
      </c>
      <c r="C2447" t="s">
        <v>911</v>
      </c>
    </row>
    <row r="2448" spans="1:3" x14ac:dyDescent="0.55000000000000004">
      <c r="A2448">
        <v>5463065838</v>
      </c>
      <c r="B2448">
        <v>5</v>
      </c>
      <c r="C2448" t="s">
        <v>886</v>
      </c>
    </row>
    <row r="2449" spans="1:3" x14ac:dyDescent="0.55000000000000004">
      <c r="A2449">
        <v>5463250067</v>
      </c>
      <c r="B2449">
        <v>3</v>
      </c>
      <c r="C2449" t="s">
        <v>886</v>
      </c>
    </row>
    <row r="2450" spans="1:3" hidden="1" x14ac:dyDescent="0.55000000000000004">
      <c r="A2450">
        <v>5463366251</v>
      </c>
      <c r="B2450">
        <v>21</v>
      </c>
      <c r="C2450" t="s">
        <v>912</v>
      </c>
    </row>
    <row r="2451" spans="1:3" hidden="1" x14ac:dyDescent="0.55000000000000004">
      <c r="A2451">
        <v>5463549954</v>
      </c>
      <c r="B2451">
        <v>21</v>
      </c>
      <c r="C2451" t="s">
        <v>913</v>
      </c>
    </row>
    <row r="2452" spans="1:3" hidden="1" x14ac:dyDescent="0.55000000000000004">
      <c r="A2452">
        <v>5485384303</v>
      </c>
      <c r="B2452">
        <v>34</v>
      </c>
      <c r="C2452" t="s">
        <v>43</v>
      </c>
    </row>
    <row r="2453" spans="1:3" x14ac:dyDescent="0.55000000000000004">
      <c r="A2453">
        <v>5485422187</v>
      </c>
      <c r="B2453">
        <v>8</v>
      </c>
      <c r="C2453" t="s">
        <v>43</v>
      </c>
    </row>
    <row r="2454" spans="1:3" hidden="1" x14ac:dyDescent="0.55000000000000004">
      <c r="A2454">
        <v>5485498922</v>
      </c>
      <c r="B2454">
        <v>28</v>
      </c>
      <c r="C2454" t="s">
        <v>43</v>
      </c>
    </row>
    <row r="2455" spans="1:3" x14ac:dyDescent="0.55000000000000004">
      <c r="A2455">
        <v>5485539878</v>
      </c>
      <c r="B2455">
        <v>11</v>
      </c>
      <c r="C2455" t="s">
        <v>43</v>
      </c>
    </row>
    <row r="2456" spans="1:3" hidden="1" x14ac:dyDescent="0.55000000000000004">
      <c r="A2456">
        <v>5485560880</v>
      </c>
      <c r="B2456">
        <v>31</v>
      </c>
      <c r="C2456" t="s">
        <v>43</v>
      </c>
    </row>
    <row r="2457" spans="1:3" x14ac:dyDescent="0.55000000000000004">
      <c r="A2457">
        <v>5485585538</v>
      </c>
      <c r="B2457">
        <v>2</v>
      </c>
      <c r="C2457" t="s">
        <v>43</v>
      </c>
    </row>
    <row r="2458" spans="1:3" x14ac:dyDescent="0.55000000000000004">
      <c r="A2458">
        <v>5485600074</v>
      </c>
      <c r="B2458">
        <v>6</v>
      </c>
      <c r="C2458" t="s">
        <v>43</v>
      </c>
    </row>
    <row r="2459" spans="1:3" hidden="1" x14ac:dyDescent="0.55000000000000004">
      <c r="A2459">
        <v>5485601341</v>
      </c>
      <c r="B2459">
        <v>30</v>
      </c>
      <c r="C2459" t="s">
        <v>43</v>
      </c>
    </row>
    <row r="2460" spans="1:3" hidden="1" x14ac:dyDescent="0.55000000000000004">
      <c r="A2460">
        <v>5485712558</v>
      </c>
      <c r="B2460">
        <v>33</v>
      </c>
      <c r="C2460" t="s">
        <v>43</v>
      </c>
    </row>
    <row r="2461" spans="1:3" x14ac:dyDescent="0.55000000000000004">
      <c r="A2461">
        <v>5485731614</v>
      </c>
      <c r="B2461">
        <v>1</v>
      </c>
      <c r="C2461" t="s">
        <v>43</v>
      </c>
    </row>
    <row r="2462" spans="1:3" hidden="1" x14ac:dyDescent="0.55000000000000004">
      <c r="A2462">
        <v>5485742865</v>
      </c>
      <c r="B2462">
        <v>27</v>
      </c>
      <c r="C2462" t="s">
        <v>43</v>
      </c>
    </row>
    <row r="2463" spans="1:3" x14ac:dyDescent="0.55000000000000004">
      <c r="A2463">
        <v>5485751188</v>
      </c>
      <c r="B2463">
        <v>7</v>
      </c>
      <c r="C2463" t="s">
        <v>43</v>
      </c>
    </row>
    <row r="2464" spans="1:3" x14ac:dyDescent="0.55000000000000004">
      <c r="A2464">
        <v>5485799515</v>
      </c>
      <c r="B2464">
        <v>14</v>
      </c>
      <c r="C2464" t="s">
        <v>43</v>
      </c>
    </row>
    <row r="2465" spans="1:3" x14ac:dyDescent="0.55000000000000004">
      <c r="A2465">
        <v>5485811967</v>
      </c>
      <c r="B2465">
        <v>15</v>
      </c>
      <c r="C2465" t="s">
        <v>43</v>
      </c>
    </row>
    <row r="2466" spans="1:3" hidden="1" x14ac:dyDescent="0.55000000000000004">
      <c r="A2466">
        <v>5485824723</v>
      </c>
      <c r="B2466">
        <v>25</v>
      </c>
      <c r="C2466" t="s">
        <v>43</v>
      </c>
    </row>
    <row r="2467" spans="1:3" x14ac:dyDescent="0.55000000000000004">
      <c r="A2467">
        <v>5485830172</v>
      </c>
      <c r="B2467">
        <v>16</v>
      </c>
      <c r="C2467" t="s">
        <v>43</v>
      </c>
    </row>
    <row r="2468" spans="1:3" x14ac:dyDescent="0.55000000000000004">
      <c r="A2468">
        <v>5485915686</v>
      </c>
      <c r="B2468">
        <v>10</v>
      </c>
      <c r="C2468" t="s">
        <v>43</v>
      </c>
    </row>
    <row r="2469" spans="1:3" x14ac:dyDescent="0.55000000000000004">
      <c r="A2469">
        <v>5485943753</v>
      </c>
      <c r="B2469">
        <v>12</v>
      </c>
      <c r="C2469" t="s">
        <v>43</v>
      </c>
    </row>
    <row r="2470" spans="1:3" hidden="1" x14ac:dyDescent="0.55000000000000004">
      <c r="A2470">
        <v>5485994197</v>
      </c>
      <c r="B2470">
        <v>29</v>
      </c>
      <c r="C2470" t="s">
        <v>43</v>
      </c>
    </row>
    <row r="2471" spans="1:3" hidden="1" x14ac:dyDescent="0.55000000000000004">
      <c r="A2471">
        <v>5486047692</v>
      </c>
      <c r="B2471">
        <v>26</v>
      </c>
      <c r="C2471" t="s">
        <v>43</v>
      </c>
    </row>
    <row r="2472" spans="1:3" x14ac:dyDescent="0.55000000000000004">
      <c r="A2472">
        <v>5486057895</v>
      </c>
      <c r="B2472">
        <v>9</v>
      </c>
      <c r="C2472" t="s">
        <v>43</v>
      </c>
    </row>
    <row r="2473" spans="1:3" x14ac:dyDescent="0.55000000000000004">
      <c r="A2473">
        <v>5486166279</v>
      </c>
      <c r="B2473">
        <v>17</v>
      </c>
      <c r="C2473" t="s">
        <v>43</v>
      </c>
    </row>
    <row r="2474" spans="1:3" x14ac:dyDescent="0.55000000000000004">
      <c r="A2474">
        <v>5486233290</v>
      </c>
      <c r="B2474">
        <v>13</v>
      </c>
      <c r="C2474" t="s">
        <v>43</v>
      </c>
    </row>
    <row r="2475" spans="1:3" hidden="1" x14ac:dyDescent="0.55000000000000004">
      <c r="A2475">
        <v>5486334941</v>
      </c>
      <c r="B2475">
        <v>32</v>
      </c>
      <c r="C2475" t="s">
        <v>43</v>
      </c>
    </row>
    <row r="2476" spans="1:3" x14ac:dyDescent="0.55000000000000004">
      <c r="A2476">
        <v>5487697776</v>
      </c>
      <c r="B2476">
        <v>4</v>
      </c>
      <c r="C2476" t="s">
        <v>43</v>
      </c>
    </row>
    <row r="2477" spans="1:3" x14ac:dyDescent="0.55000000000000004">
      <c r="A2477">
        <v>5488064529</v>
      </c>
      <c r="B2477">
        <v>5</v>
      </c>
      <c r="C2477" t="s">
        <v>43</v>
      </c>
    </row>
    <row r="2478" spans="1:3" x14ac:dyDescent="0.55000000000000004">
      <c r="A2478">
        <v>5488248758</v>
      </c>
      <c r="B2478">
        <v>3</v>
      </c>
      <c r="C2478" t="s">
        <v>43</v>
      </c>
    </row>
    <row r="2479" spans="1:3" hidden="1" x14ac:dyDescent="0.55000000000000004">
      <c r="A2479">
        <v>5700353079</v>
      </c>
      <c r="B2479">
        <v>34</v>
      </c>
      <c r="C2479" t="s">
        <v>0</v>
      </c>
    </row>
    <row r="2480" spans="1:3" hidden="1" x14ac:dyDescent="0.55000000000000004">
      <c r="A2480">
        <v>5700357605</v>
      </c>
      <c r="B2480">
        <v>24</v>
      </c>
      <c r="C2480" t="s">
        <v>1</v>
      </c>
    </row>
    <row r="2481" spans="1:3" hidden="1" x14ac:dyDescent="0.55000000000000004">
      <c r="A2481">
        <v>5700388863</v>
      </c>
      <c r="B2481">
        <v>34</v>
      </c>
      <c r="C2481" t="s">
        <v>914</v>
      </c>
    </row>
    <row r="2482" spans="1:3" x14ac:dyDescent="0.55000000000000004">
      <c r="A2482">
        <v>5700392236</v>
      </c>
      <c r="B2482">
        <v>8</v>
      </c>
      <c r="C2482" t="s">
        <v>0</v>
      </c>
    </row>
    <row r="2483" spans="1:3" x14ac:dyDescent="0.55000000000000004">
      <c r="A2483">
        <v>5700427904</v>
      </c>
      <c r="B2483">
        <v>8</v>
      </c>
      <c r="C2483" t="s">
        <v>915</v>
      </c>
    </row>
    <row r="2484" spans="1:3" hidden="1" x14ac:dyDescent="0.55000000000000004">
      <c r="A2484">
        <v>5700467698</v>
      </c>
      <c r="B2484">
        <v>28</v>
      </c>
      <c r="C2484" t="s">
        <v>0</v>
      </c>
    </row>
    <row r="2485" spans="1:3" hidden="1" x14ac:dyDescent="0.55000000000000004">
      <c r="A2485">
        <v>5700503491</v>
      </c>
      <c r="B2485">
        <v>28</v>
      </c>
      <c r="C2485" t="s">
        <v>916</v>
      </c>
    </row>
    <row r="2486" spans="1:3" x14ac:dyDescent="0.55000000000000004">
      <c r="A2486">
        <v>5700509794</v>
      </c>
      <c r="B2486">
        <v>11</v>
      </c>
      <c r="C2486" t="s">
        <v>0</v>
      </c>
    </row>
    <row r="2487" spans="1:3" hidden="1" x14ac:dyDescent="0.55000000000000004">
      <c r="A2487">
        <v>5700529656</v>
      </c>
      <c r="B2487">
        <v>31</v>
      </c>
      <c r="C2487" t="s">
        <v>0</v>
      </c>
    </row>
    <row r="2488" spans="1:3" x14ac:dyDescent="0.55000000000000004">
      <c r="A2488">
        <v>5700545438</v>
      </c>
      <c r="B2488">
        <v>11</v>
      </c>
      <c r="C2488" t="s">
        <v>917</v>
      </c>
    </row>
    <row r="2489" spans="1:3" x14ac:dyDescent="0.55000000000000004">
      <c r="A2489">
        <v>5700555006</v>
      </c>
      <c r="B2489">
        <v>2</v>
      </c>
      <c r="C2489" t="s">
        <v>0</v>
      </c>
    </row>
    <row r="2490" spans="1:3" hidden="1" x14ac:dyDescent="0.55000000000000004">
      <c r="A2490">
        <v>5700565425</v>
      </c>
      <c r="B2490">
        <v>31</v>
      </c>
      <c r="C2490" t="s">
        <v>918</v>
      </c>
    </row>
    <row r="2491" spans="1:3" hidden="1" x14ac:dyDescent="0.55000000000000004">
      <c r="A2491">
        <v>5700570117</v>
      </c>
      <c r="B2491">
        <v>30</v>
      </c>
      <c r="C2491" t="s">
        <v>0</v>
      </c>
    </row>
    <row r="2492" spans="1:3" x14ac:dyDescent="0.55000000000000004">
      <c r="A2492">
        <v>5700570310</v>
      </c>
      <c r="B2492">
        <v>6</v>
      </c>
      <c r="C2492" t="s">
        <v>0</v>
      </c>
    </row>
    <row r="2493" spans="1:3" x14ac:dyDescent="0.55000000000000004">
      <c r="A2493">
        <v>5700590792</v>
      </c>
      <c r="B2493">
        <v>2</v>
      </c>
      <c r="C2493" t="s">
        <v>919</v>
      </c>
    </row>
    <row r="2494" spans="1:3" hidden="1" x14ac:dyDescent="0.55000000000000004">
      <c r="A2494">
        <v>5700605891</v>
      </c>
      <c r="B2494">
        <v>30</v>
      </c>
      <c r="C2494" t="s">
        <v>920</v>
      </c>
    </row>
    <row r="2495" spans="1:3" x14ac:dyDescent="0.55000000000000004">
      <c r="A2495">
        <v>5700606173</v>
      </c>
      <c r="B2495">
        <v>6</v>
      </c>
      <c r="C2495" t="s">
        <v>921</v>
      </c>
    </row>
    <row r="2496" spans="1:3" hidden="1" x14ac:dyDescent="0.55000000000000004">
      <c r="A2496">
        <v>5700649083</v>
      </c>
      <c r="B2496">
        <v>18</v>
      </c>
      <c r="C2496" t="s">
        <v>1</v>
      </c>
    </row>
    <row r="2497" spans="1:3" hidden="1" x14ac:dyDescent="0.55000000000000004">
      <c r="A2497">
        <v>5700681334</v>
      </c>
      <c r="B2497">
        <v>33</v>
      </c>
      <c r="C2497" t="s">
        <v>0</v>
      </c>
    </row>
    <row r="2498" spans="1:3" x14ac:dyDescent="0.55000000000000004">
      <c r="A2498">
        <v>5700701736</v>
      </c>
      <c r="B2498">
        <v>1</v>
      </c>
      <c r="C2498" t="s">
        <v>0</v>
      </c>
    </row>
    <row r="2499" spans="1:3" hidden="1" x14ac:dyDescent="0.55000000000000004">
      <c r="A2499">
        <v>5700711641</v>
      </c>
      <c r="B2499">
        <v>27</v>
      </c>
      <c r="C2499" t="s">
        <v>0</v>
      </c>
    </row>
    <row r="2500" spans="1:3" hidden="1" x14ac:dyDescent="0.55000000000000004">
      <c r="A2500">
        <v>5700717127</v>
      </c>
      <c r="B2500">
        <v>33</v>
      </c>
      <c r="C2500" t="s">
        <v>922</v>
      </c>
    </row>
    <row r="2501" spans="1:3" x14ac:dyDescent="0.55000000000000004">
      <c r="A2501">
        <v>5700721543</v>
      </c>
      <c r="B2501">
        <v>7</v>
      </c>
      <c r="C2501" t="s">
        <v>0</v>
      </c>
    </row>
    <row r="2502" spans="1:3" x14ac:dyDescent="0.55000000000000004">
      <c r="A2502">
        <v>5700737776</v>
      </c>
      <c r="B2502">
        <v>1</v>
      </c>
      <c r="C2502" t="s">
        <v>923</v>
      </c>
    </row>
    <row r="2503" spans="1:3" hidden="1" x14ac:dyDescent="0.55000000000000004">
      <c r="A2503">
        <v>5700747436</v>
      </c>
      <c r="B2503">
        <v>27</v>
      </c>
      <c r="C2503" t="s">
        <v>924</v>
      </c>
    </row>
    <row r="2504" spans="1:3" x14ac:dyDescent="0.55000000000000004">
      <c r="A2504">
        <v>5700757507</v>
      </c>
      <c r="B2504">
        <v>7</v>
      </c>
      <c r="C2504" t="s">
        <v>925</v>
      </c>
    </row>
    <row r="2505" spans="1:3" x14ac:dyDescent="0.55000000000000004">
      <c r="A2505">
        <v>5700769901</v>
      </c>
      <c r="B2505">
        <v>14</v>
      </c>
      <c r="C2505" t="s">
        <v>0</v>
      </c>
    </row>
    <row r="2506" spans="1:3" x14ac:dyDescent="0.55000000000000004">
      <c r="A2506">
        <v>5700781932</v>
      </c>
      <c r="B2506">
        <v>15</v>
      </c>
      <c r="C2506" t="s">
        <v>0</v>
      </c>
    </row>
    <row r="2507" spans="1:3" hidden="1" x14ac:dyDescent="0.55000000000000004">
      <c r="A2507">
        <v>5700793499</v>
      </c>
      <c r="B2507">
        <v>25</v>
      </c>
      <c r="C2507" t="s">
        <v>0</v>
      </c>
    </row>
    <row r="2508" spans="1:3" hidden="1" x14ac:dyDescent="0.55000000000000004">
      <c r="A2508">
        <v>5700795058</v>
      </c>
      <c r="B2508">
        <v>20</v>
      </c>
      <c r="C2508" t="s">
        <v>1</v>
      </c>
    </row>
    <row r="2509" spans="1:3" x14ac:dyDescent="0.55000000000000004">
      <c r="A2509">
        <v>5700798948</v>
      </c>
      <c r="B2509">
        <v>16</v>
      </c>
      <c r="C2509" t="s">
        <v>0</v>
      </c>
    </row>
    <row r="2510" spans="1:3" x14ac:dyDescent="0.55000000000000004">
      <c r="A2510">
        <v>5700805677</v>
      </c>
      <c r="B2510">
        <v>14</v>
      </c>
      <c r="C2510" t="s">
        <v>926</v>
      </c>
    </row>
    <row r="2511" spans="1:3" x14ac:dyDescent="0.55000000000000004">
      <c r="A2511">
        <v>5700818146</v>
      </c>
      <c r="B2511">
        <v>15</v>
      </c>
      <c r="C2511" t="s">
        <v>927</v>
      </c>
    </row>
    <row r="2512" spans="1:3" hidden="1" x14ac:dyDescent="0.55000000000000004">
      <c r="A2512">
        <v>5700829302</v>
      </c>
      <c r="B2512">
        <v>25</v>
      </c>
      <c r="C2512" t="s">
        <v>928</v>
      </c>
    </row>
    <row r="2513" spans="1:3" x14ac:dyDescent="0.55000000000000004">
      <c r="A2513">
        <v>5700834540</v>
      </c>
      <c r="B2513">
        <v>16</v>
      </c>
      <c r="C2513" t="s">
        <v>929</v>
      </c>
    </row>
    <row r="2514" spans="1:3" x14ac:dyDescent="0.55000000000000004">
      <c r="A2514">
        <v>5700875996</v>
      </c>
      <c r="B2514">
        <v>10</v>
      </c>
      <c r="C2514" t="s">
        <v>0</v>
      </c>
    </row>
    <row r="2515" spans="1:3" x14ac:dyDescent="0.55000000000000004">
      <c r="A2515">
        <v>5700912146</v>
      </c>
      <c r="B2515">
        <v>10</v>
      </c>
      <c r="C2515" t="s">
        <v>930</v>
      </c>
    </row>
    <row r="2516" spans="1:3" x14ac:dyDescent="0.55000000000000004">
      <c r="A2516">
        <v>5700913804</v>
      </c>
      <c r="B2516">
        <v>12</v>
      </c>
      <c r="C2516" t="s">
        <v>0</v>
      </c>
    </row>
    <row r="2517" spans="1:3" x14ac:dyDescent="0.55000000000000004">
      <c r="A2517">
        <v>5700949655</v>
      </c>
      <c r="B2517">
        <v>12</v>
      </c>
      <c r="C2517" t="s">
        <v>931</v>
      </c>
    </row>
    <row r="2518" spans="1:3" hidden="1" x14ac:dyDescent="0.55000000000000004">
      <c r="A2518">
        <v>5700962973</v>
      </c>
      <c r="B2518">
        <v>29</v>
      </c>
      <c r="C2518" t="s">
        <v>0</v>
      </c>
    </row>
    <row r="2519" spans="1:3" hidden="1" x14ac:dyDescent="0.55000000000000004">
      <c r="A2519">
        <v>5700985635</v>
      </c>
      <c r="B2519">
        <v>22</v>
      </c>
      <c r="C2519" t="s">
        <v>1</v>
      </c>
    </row>
    <row r="2520" spans="1:3" hidden="1" x14ac:dyDescent="0.55000000000000004">
      <c r="A2520">
        <v>5700998867</v>
      </c>
      <c r="B2520">
        <v>29</v>
      </c>
      <c r="C2520" t="s">
        <v>932</v>
      </c>
    </row>
    <row r="2521" spans="1:3" hidden="1" x14ac:dyDescent="0.55000000000000004">
      <c r="A2521">
        <v>5701016468</v>
      </c>
      <c r="B2521">
        <v>26</v>
      </c>
      <c r="C2521" t="s">
        <v>0</v>
      </c>
    </row>
    <row r="2522" spans="1:3" x14ac:dyDescent="0.55000000000000004">
      <c r="A2522">
        <v>5701027989</v>
      </c>
      <c r="B2522">
        <v>9</v>
      </c>
      <c r="C2522" t="s">
        <v>0</v>
      </c>
    </row>
    <row r="2523" spans="1:3" hidden="1" x14ac:dyDescent="0.55000000000000004">
      <c r="A2523">
        <v>5701041636</v>
      </c>
      <c r="B2523">
        <v>19</v>
      </c>
      <c r="C2523" t="s">
        <v>1</v>
      </c>
    </row>
    <row r="2524" spans="1:3" hidden="1" x14ac:dyDescent="0.55000000000000004">
      <c r="A2524">
        <v>5701052221</v>
      </c>
      <c r="B2524">
        <v>26</v>
      </c>
      <c r="C2524" t="s">
        <v>933</v>
      </c>
    </row>
    <row r="2525" spans="1:3" x14ac:dyDescent="0.55000000000000004">
      <c r="A2525">
        <v>5701063704</v>
      </c>
      <c r="B2525">
        <v>9</v>
      </c>
      <c r="C2525" t="s">
        <v>934</v>
      </c>
    </row>
    <row r="2526" spans="1:3" x14ac:dyDescent="0.55000000000000004">
      <c r="A2526">
        <v>5701135055</v>
      </c>
      <c r="B2526">
        <v>17</v>
      </c>
      <c r="C2526" t="s">
        <v>0</v>
      </c>
    </row>
    <row r="2527" spans="1:3" x14ac:dyDescent="0.55000000000000004">
      <c r="A2527">
        <v>5701170773</v>
      </c>
      <c r="B2527">
        <v>17</v>
      </c>
      <c r="C2527" t="s">
        <v>935</v>
      </c>
    </row>
    <row r="2528" spans="1:3" x14ac:dyDescent="0.55000000000000004">
      <c r="A2528">
        <v>5701203420</v>
      </c>
      <c r="B2528">
        <v>13</v>
      </c>
      <c r="C2528" t="s">
        <v>0</v>
      </c>
    </row>
    <row r="2529" spans="1:3" hidden="1" x14ac:dyDescent="0.55000000000000004">
      <c r="A2529">
        <v>5701229248</v>
      </c>
      <c r="B2529">
        <v>21</v>
      </c>
      <c r="C2529" t="s">
        <v>1</v>
      </c>
    </row>
    <row r="2530" spans="1:3" x14ac:dyDescent="0.55000000000000004">
      <c r="A2530">
        <v>5701240009</v>
      </c>
      <c r="B2530">
        <v>13</v>
      </c>
      <c r="C2530" t="s">
        <v>936</v>
      </c>
    </row>
    <row r="2531" spans="1:3" hidden="1" x14ac:dyDescent="0.55000000000000004">
      <c r="A2531">
        <v>5701267804</v>
      </c>
      <c r="B2531">
        <v>23</v>
      </c>
      <c r="C2531" t="s">
        <v>1</v>
      </c>
    </row>
    <row r="2532" spans="1:3" hidden="1" x14ac:dyDescent="0.55000000000000004">
      <c r="A2532">
        <v>5701303717</v>
      </c>
      <c r="B2532">
        <v>32</v>
      </c>
      <c r="C2532" t="s">
        <v>0</v>
      </c>
    </row>
    <row r="2533" spans="1:3" hidden="1" x14ac:dyDescent="0.55000000000000004">
      <c r="A2533">
        <v>5701339516</v>
      </c>
      <c r="B2533">
        <v>32</v>
      </c>
      <c r="C2533" t="s">
        <v>937</v>
      </c>
    </row>
    <row r="2534" spans="1:3" x14ac:dyDescent="0.55000000000000004">
      <c r="A2534">
        <v>5702667821</v>
      </c>
      <c r="B2534">
        <v>4</v>
      </c>
      <c r="C2534" t="s">
        <v>0</v>
      </c>
    </row>
    <row r="2535" spans="1:3" x14ac:dyDescent="0.55000000000000004">
      <c r="A2535">
        <v>5702703793</v>
      </c>
      <c r="B2535">
        <v>4</v>
      </c>
      <c r="C2535" t="s">
        <v>938</v>
      </c>
    </row>
    <row r="2536" spans="1:3" x14ac:dyDescent="0.55000000000000004">
      <c r="A2536">
        <v>5703034914</v>
      </c>
      <c r="B2536">
        <v>5</v>
      </c>
      <c r="C2536" t="s">
        <v>0</v>
      </c>
    </row>
    <row r="2537" spans="1:3" x14ac:dyDescent="0.55000000000000004">
      <c r="A2537">
        <v>5703070597</v>
      </c>
      <c r="B2537">
        <v>5</v>
      </c>
      <c r="C2537" t="s">
        <v>939</v>
      </c>
    </row>
    <row r="2538" spans="1:3" x14ac:dyDescent="0.55000000000000004">
      <c r="A2538">
        <v>5703218971</v>
      </c>
      <c r="B2538">
        <v>3</v>
      </c>
      <c r="C2538" t="s">
        <v>0</v>
      </c>
    </row>
    <row r="2539" spans="1:3" x14ac:dyDescent="0.55000000000000004">
      <c r="A2539">
        <v>5703255094</v>
      </c>
      <c r="B2539">
        <v>3</v>
      </c>
      <c r="C2539" t="s">
        <v>940</v>
      </c>
    </row>
    <row r="2540" spans="1:3" hidden="1" x14ac:dyDescent="0.55000000000000004">
      <c r="A2540">
        <v>5760354381</v>
      </c>
      <c r="B2540">
        <v>34</v>
      </c>
      <c r="C2540" t="s">
        <v>941</v>
      </c>
    </row>
    <row r="2541" spans="1:3" x14ac:dyDescent="0.55000000000000004">
      <c r="A2541">
        <v>5760393944</v>
      </c>
      <c r="B2541">
        <v>8</v>
      </c>
      <c r="C2541" t="s">
        <v>941</v>
      </c>
    </row>
    <row r="2542" spans="1:3" hidden="1" x14ac:dyDescent="0.55000000000000004">
      <c r="A2542">
        <v>5760469000</v>
      </c>
      <c r="B2542">
        <v>28</v>
      </c>
      <c r="C2542" t="s">
        <v>941</v>
      </c>
    </row>
    <row r="2543" spans="1:3" hidden="1" x14ac:dyDescent="0.55000000000000004">
      <c r="A2543">
        <v>5760490082</v>
      </c>
      <c r="B2543">
        <v>21</v>
      </c>
      <c r="C2543" t="s">
        <v>942</v>
      </c>
    </row>
    <row r="2544" spans="1:3" x14ac:dyDescent="0.55000000000000004">
      <c r="A2544">
        <v>5760512612</v>
      </c>
      <c r="B2544">
        <v>11</v>
      </c>
      <c r="C2544" t="s">
        <v>941</v>
      </c>
    </row>
    <row r="2545" spans="1:3" hidden="1" x14ac:dyDescent="0.55000000000000004">
      <c r="A2545">
        <v>5760531004</v>
      </c>
      <c r="B2545">
        <v>31</v>
      </c>
      <c r="C2545" t="s">
        <v>941</v>
      </c>
    </row>
    <row r="2546" spans="1:3" hidden="1" x14ac:dyDescent="0.55000000000000004">
      <c r="A2546">
        <v>5760548688</v>
      </c>
      <c r="B2546">
        <v>24</v>
      </c>
      <c r="C2546" t="s">
        <v>943</v>
      </c>
    </row>
    <row r="2547" spans="1:3" x14ac:dyDescent="0.55000000000000004">
      <c r="A2547">
        <v>5760556569</v>
      </c>
      <c r="B2547">
        <v>2</v>
      </c>
      <c r="C2547" t="s">
        <v>941</v>
      </c>
    </row>
    <row r="2548" spans="1:3" hidden="1" x14ac:dyDescent="0.55000000000000004">
      <c r="A2548">
        <v>5760571419</v>
      </c>
      <c r="B2548">
        <v>30</v>
      </c>
      <c r="C2548" t="s">
        <v>941</v>
      </c>
    </row>
    <row r="2549" spans="1:3" x14ac:dyDescent="0.55000000000000004">
      <c r="A2549">
        <v>5760571950</v>
      </c>
      <c r="B2549">
        <v>6</v>
      </c>
      <c r="C2549" t="s">
        <v>941</v>
      </c>
    </row>
    <row r="2550" spans="1:3" hidden="1" x14ac:dyDescent="0.55000000000000004">
      <c r="A2550">
        <v>5760603501</v>
      </c>
      <c r="B2550">
        <v>23</v>
      </c>
      <c r="C2550" t="s">
        <v>944</v>
      </c>
    </row>
    <row r="2551" spans="1:3" hidden="1" x14ac:dyDescent="0.55000000000000004">
      <c r="A2551">
        <v>5760624950</v>
      </c>
      <c r="B2551">
        <v>21</v>
      </c>
      <c r="C2551" t="s">
        <v>945</v>
      </c>
    </row>
    <row r="2552" spans="1:3" hidden="1" x14ac:dyDescent="0.55000000000000004">
      <c r="A2552">
        <v>5760682682</v>
      </c>
      <c r="B2552">
        <v>33</v>
      </c>
      <c r="C2552" t="s">
        <v>941</v>
      </c>
    </row>
    <row r="2553" spans="1:3" hidden="1" x14ac:dyDescent="0.55000000000000004">
      <c r="A2553">
        <v>5760689577</v>
      </c>
      <c r="B2553">
        <v>20</v>
      </c>
      <c r="C2553" t="s">
        <v>946</v>
      </c>
    </row>
    <row r="2554" spans="1:3" x14ac:dyDescent="0.55000000000000004">
      <c r="A2554">
        <v>5760704060</v>
      </c>
      <c r="B2554">
        <v>1</v>
      </c>
      <c r="C2554" t="s">
        <v>941</v>
      </c>
    </row>
    <row r="2555" spans="1:3" hidden="1" x14ac:dyDescent="0.55000000000000004">
      <c r="A2555">
        <v>5760712943</v>
      </c>
      <c r="B2555">
        <v>27</v>
      </c>
      <c r="C2555" t="s">
        <v>941</v>
      </c>
    </row>
    <row r="2556" spans="1:3" hidden="1" x14ac:dyDescent="0.55000000000000004">
      <c r="A2556">
        <v>5760719721</v>
      </c>
      <c r="B2556">
        <v>23</v>
      </c>
      <c r="C2556" t="s">
        <v>947</v>
      </c>
    </row>
    <row r="2557" spans="1:3" x14ac:dyDescent="0.55000000000000004">
      <c r="A2557">
        <v>5760723256</v>
      </c>
      <c r="B2557">
        <v>7</v>
      </c>
      <c r="C2557" t="s">
        <v>941</v>
      </c>
    </row>
    <row r="2558" spans="1:3" hidden="1" x14ac:dyDescent="0.55000000000000004">
      <c r="A2558">
        <v>5760740106</v>
      </c>
      <c r="B2558">
        <v>21</v>
      </c>
      <c r="C2558" t="s">
        <v>948</v>
      </c>
    </row>
    <row r="2559" spans="1:3" x14ac:dyDescent="0.55000000000000004">
      <c r="A2559">
        <v>5760771536</v>
      </c>
      <c r="B2559">
        <v>14</v>
      </c>
      <c r="C2559" t="s">
        <v>941</v>
      </c>
    </row>
    <row r="2560" spans="1:3" hidden="1" x14ac:dyDescent="0.55000000000000004">
      <c r="A2560">
        <v>5760773729</v>
      </c>
      <c r="B2560">
        <v>21</v>
      </c>
      <c r="C2560" t="s">
        <v>949</v>
      </c>
    </row>
    <row r="2561" spans="1:3" x14ac:dyDescent="0.55000000000000004">
      <c r="A2561">
        <v>5760783662</v>
      </c>
      <c r="B2561">
        <v>15</v>
      </c>
      <c r="C2561" t="s">
        <v>941</v>
      </c>
    </row>
    <row r="2562" spans="1:3" hidden="1" x14ac:dyDescent="0.55000000000000004">
      <c r="A2562">
        <v>5760787994</v>
      </c>
      <c r="B2562">
        <v>24</v>
      </c>
      <c r="C2562" t="s">
        <v>950</v>
      </c>
    </row>
    <row r="2563" spans="1:3" hidden="1" x14ac:dyDescent="0.55000000000000004">
      <c r="A2563">
        <v>5760794801</v>
      </c>
      <c r="B2563">
        <v>25</v>
      </c>
      <c r="C2563" t="s">
        <v>941</v>
      </c>
    </row>
    <row r="2564" spans="1:3" x14ac:dyDescent="0.55000000000000004">
      <c r="A2564">
        <v>5760800250</v>
      </c>
      <c r="B2564">
        <v>16</v>
      </c>
      <c r="C2564" t="s">
        <v>941</v>
      </c>
    </row>
    <row r="2565" spans="1:3" hidden="1" x14ac:dyDescent="0.55000000000000004">
      <c r="A2565">
        <v>5760855410</v>
      </c>
      <c r="B2565">
        <v>21</v>
      </c>
      <c r="C2565" t="s">
        <v>951</v>
      </c>
    </row>
    <row r="2566" spans="1:3" x14ac:dyDescent="0.55000000000000004">
      <c r="A2566">
        <v>5760877909</v>
      </c>
      <c r="B2566">
        <v>10</v>
      </c>
      <c r="C2566" t="s">
        <v>941</v>
      </c>
    </row>
    <row r="2567" spans="1:3" hidden="1" x14ac:dyDescent="0.55000000000000004">
      <c r="A2567">
        <v>5760898841</v>
      </c>
      <c r="B2567">
        <v>22</v>
      </c>
      <c r="C2567" t="s">
        <v>952</v>
      </c>
    </row>
    <row r="2568" spans="1:3" hidden="1" x14ac:dyDescent="0.55000000000000004">
      <c r="A2568">
        <v>5760904256</v>
      </c>
      <c r="B2568">
        <v>24</v>
      </c>
      <c r="C2568" t="s">
        <v>953</v>
      </c>
    </row>
    <row r="2569" spans="1:3" x14ac:dyDescent="0.55000000000000004">
      <c r="A2569">
        <v>5760915398</v>
      </c>
      <c r="B2569">
        <v>12</v>
      </c>
      <c r="C2569" t="s">
        <v>941</v>
      </c>
    </row>
    <row r="2570" spans="1:3" hidden="1" x14ac:dyDescent="0.55000000000000004">
      <c r="A2570">
        <v>5760964275</v>
      </c>
      <c r="B2570">
        <v>29</v>
      </c>
      <c r="C2570" t="s">
        <v>941</v>
      </c>
    </row>
    <row r="2571" spans="1:3" hidden="1" x14ac:dyDescent="0.55000000000000004">
      <c r="A2571">
        <v>5760996369</v>
      </c>
      <c r="B2571">
        <v>21</v>
      </c>
      <c r="C2571" t="s">
        <v>954</v>
      </c>
    </row>
    <row r="2572" spans="1:3" hidden="1" x14ac:dyDescent="0.55000000000000004">
      <c r="A2572">
        <v>5761017816</v>
      </c>
      <c r="B2572">
        <v>26</v>
      </c>
      <c r="C2572" t="s">
        <v>941</v>
      </c>
    </row>
    <row r="2573" spans="1:3" x14ac:dyDescent="0.55000000000000004">
      <c r="A2573">
        <v>5761029649</v>
      </c>
      <c r="B2573">
        <v>9</v>
      </c>
      <c r="C2573" t="s">
        <v>941</v>
      </c>
    </row>
    <row r="2574" spans="1:3" hidden="1" x14ac:dyDescent="0.55000000000000004">
      <c r="A2574">
        <v>5761053867</v>
      </c>
      <c r="B2574">
        <v>20</v>
      </c>
      <c r="C2574" t="s">
        <v>955</v>
      </c>
    </row>
    <row r="2575" spans="1:3" hidden="1" x14ac:dyDescent="0.55000000000000004">
      <c r="A2575">
        <v>5761070843</v>
      </c>
      <c r="B2575">
        <v>21</v>
      </c>
      <c r="C2575" t="s">
        <v>956</v>
      </c>
    </row>
    <row r="2576" spans="1:3" hidden="1" x14ac:dyDescent="0.55000000000000004">
      <c r="A2576">
        <v>5761094932</v>
      </c>
      <c r="B2576">
        <v>21</v>
      </c>
      <c r="C2576" t="s">
        <v>957</v>
      </c>
    </row>
    <row r="2577" spans="1:3" hidden="1" x14ac:dyDescent="0.55000000000000004">
      <c r="A2577">
        <v>5761130164</v>
      </c>
      <c r="B2577">
        <v>21</v>
      </c>
      <c r="C2577" t="s">
        <v>958</v>
      </c>
    </row>
    <row r="2578" spans="1:3" x14ac:dyDescent="0.55000000000000004">
      <c r="A2578">
        <v>5761136357</v>
      </c>
      <c r="B2578">
        <v>17</v>
      </c>
      <c r="C2578" t="s">
        <v>941</v>
      </c>
    </row>
    <row r="2579" spans="1:3" x14ac:dyDescent="0.55000000000000004">
      <c r="A2579">
        <v>5761206039</v>
      </c>
      <c r="B2579">
        <v>13</v>
      </c>
      <c r="C2579" t="s">
        <v>941</v>
      </c>
    </row>
    <row r="2580" spans="1:3" hidden="1" x14ac:dyDescent="0.55000000000000004">
      <c r="A2580">
        <v>5761215048</v>
      </c>
      <c r="B2580">
        <v>21</v>
      </c>
      <c r="C2580" t="s">
        <v>959</v>
      </c>
    </row>
    <row r="2581" spans="1:3" hidden="1" x14ac:dyDescent="0.55000000000000004">
      <c r="A2581">
        <v>5761299667</v>
      </c>
      <c r="B2581">
        <v>21</v>
      </c>
      <c r="C2581" t="s">
        <v>960</v>
      </c>
    </row>
    <row r="2582" spans="1:3" hidden="1" x14ac:dyDescent="0.55000000000000004">
      <c r="A2582">
        <v>5761305065</v>
      </c>
      <c r="B2582">
        <v>32</v>
      </c>
      <c r="C2582" t="s">
        <v>941</v>
      </c>
    </row>
    <row r="2583" spans="1:3" hidden="1" x14ac:dyDescent="0.55000000000000004">
      <c r="A2583">
        <v>5761345953</v>
      </c>
      <c r="B2583">
        <v>21</v>
      </c>
      <c r="C2583" t="s">
        <v>961</v>
      </c>
    </row>
    <row r="2584" spans="1:3" hidden="1" x14ac:dyDescent="0.55000000000000004">
      <c r="A2584">
        <v>5761350877</v>
      </c>
      <c r="B2584">
        <v>19</v>
      </c>
      <c r="C2584" t="s">
        <v>962</v>
      </c>
    </row>
    <row r="2585" spans="1:3" hidden="1" x14ac:dyDescent="0.55000000000000004">
      <c r="A2585">
        <v>5761826551</v>
      </c>
      <c r="B2585">
        <v>21</v>
      </c>
      <c r="C2585" t="s">
        <v>963</v>
      </c>
    </row>
    <row r="2586" spans="1:3" hidden="1" x14ac:dyDescent="0.55000000000000004">
      <c r="A2586">
        <v>5761834537</v>
      </c>
      <c r="B2586">
        <v>21</v>
      </c>
      <c r="C2586" t="s">
        <v>964</v>
      </c>
    </row>
    <row r="2587" spans="1:3" hidden="1" x14ac:dyDescent="0.55000000000000004">
      <c r="A2587">
        <v>5761934272</v>
      </c>
      <c r="B2587">
        <v>21</v>
      </c>
      <c r="C2587" t="s">
        <v>965</v>
      </c>
    </row>
    <row r="2588" spans="1:3" x14ac:dyDescent="0.55000000000000004">
      <c r="A2588">
        <v>5762669426</v>
      </c>
      <c r="B2588">
        <v>4</v>
      </c>
      <c r="C2588" t="s">
        <v>941</v>
      </c>
    </row>
    <row r="2589" spans="1:3" x14ac:dyDescent="0.55000000000000004">
      <c r="A2589">
        <v>5763036609</v>
      </c>
      <c r="B2589">
        <v>5</v>
      </c>
      <c r="C2589" t="s">
        <v>941</v>
      </c>
    </row>
    <row r="2590" spans="1:3" x14ac:dyDescent="0.55000000000000004">
      <c r="A2590">
        <v>5763220622</v>
      </c>
      <c r="B2590">
        <v>3</v>
      </c>
      <c r="C2590" t="s">
        <v>941</v>
      </c>
    </row>
    <row r="2591" spans="1:3" hidden="1" x14ac:dyDescent="0.55000000000000004">
      <c r="A2591">
        <v>5763441769</v>
      </c>
      <c r="B2591">
        <v>21</v>
      </c>
      <c r="C2591" t="s">
        <v>966</v>
      </c>
    </row>
    <row r="2592" spans="1:3" hidden="1" x14ac:dyDescent="0.55000000000000004">
      <c r="A2592">
        <v>5763562483</v>
      </c>
      <c r="B2592">
        <v>21</v>
      </c>
      <c r="C2592" t="s">
        <v>967</v>
      </c>
    </row>
    <row r="2593" spans="1:3" hidden="1" x14ac:dyDescent="0.55000000000000004">
      <c r="A2593">
        <v>5763942816</v>
      </c>
      <c r="B2593">
        <v>21</v>
      </c>
      <c r="C2593" t="s">
        <v>968</v>
      </c>
    </row>
    <row r="2594" spans="1:3" hidden="1" x14ac:dyDescent="0.55000000000000004">
      <c r="A2594">
        <v>5785353821</v>
      </c>
      <c r="B2594">
        <v>34</v>
      </c>
      <c r="C2594" t="s">
        <v>43</v>
      </c>
    </row>
    <row r="2595" spans="1:3" x14ac:dyDescent="0.55000000000000004">
      <c r="A2595">
        <v>5785390956</v>
      </c>
      <c r="B2595">
        <v>8</v>
      </c>
      <c r="C2595" t="s">
        <v>43</v>
      </c>
    </row>
    <row r="2596" spans="1:3" hidden="1" x14ac:dyDescent="0.55000000000000004">
      <c r="A2596">
        <v>5785468307</v>
      </c>
      <c r="B2596">
        <v>28</v>
      </c>
      <c r="C2596" t="s">
        <v>43</v>
      </c>
    </row>
    <row r="2597" spans="1:3" x14ac:dyDescent="0.55000000000000004">
      <c r="A2597">
        <v>5785508647</v>
      </c>
      <c r="B2597">
        <v>11</v>
      </c>
      <c r="C2597" t="s">
        <v>43</v>
      </c>
    </row>
    <row r="2598" spans="1:3" hidden="1" x14ac:dyDescent="0.55000000000000004">
      <c r="A2598">
        <v>5785530265</v>
      </c>
      <c r="B2598">
        <v>31</v>
      </c>
      <c r="C2598" t="s">
        <v>43</v>
      </c>
    </row>
    <row r="2599" spans="1:3" x14ac:dyDescent="0.55000000000000004">
      <c r="A2599">
        <v>5785554307</v>
      </c>
      <c r="B2599">
        <v>2</v>
      </c>
      <c r="C2599" t="s">
        <v>43</v>
      </c>
    </row>
    <row r="2600" spans="1:3" x14ac:dyDescent="0.55000000000000004">
      <c r="A2600">
        <v>5785568843</v>
      </c>
      <c r="B2600">
        <v>6</v>
      </c>
      <c r="C2600" t="s">
        <v>43</v>
      </c>
    </row>
    <row r="2601" spans="1:3" hidden="1" x14ac:dyDescent="0.55000000000000004">
      <c r="A2601">
        <v>5785571037</v>
      </c>
      <c r="B2601">
        <v>30</v>
      </c>
      <c r="C2601" t="s">
        <v>43</v>
      </c>
    </row>
    <row r="2602" spans="1:3" hidden="1" x14ac:dyDescent="0.55000000000000004">
      <c r="A2602">
        <v>5785682684</v>
      </c>
      <c r="B2602">
        <v>33</v>
      </c>
      <c r="C2602" t="s">
        <v>43</v>
      </c>
    </row>
    <row r="2603" spans="1:3" x14ac:dyDescent="0.55000000000000004">
      <c r="A2603">
        <v>5785700383</v>
      </c>
      <c r="B2603">
        <v>1</v>
      </c>
      <c r="C2603" t="s">
        <v>43</v>
      </c>
    </row>
    <row r="2604" spans="1:3" hidden="1" x14ac:dyDescent="0.55000000000000004">
      <c r="A2604">
        <v>5785714184</v>
      </c>
      <c r="B2604">
        <v>27</v>
      </c>
      <c r="C2604" t="s">
        <v>43</v>
      </c>
    </row>
    <row r="2605" spans="1:3" x14ac:dyDescent="0.55000000000000004">
      <c r="A2605">
        <v>5785719957</v>
      </c>
      <c r="B2605">
        <v>7</v>
      </c>
      <c r="C2605" t="s">
        <v>43</v>
      </c>
    </row>
    <row r="2606" spans="1:3" x14ac:dyDescent="0.55000000000000004">
      <c r="A2606">
        <v>5785768284</v>
      </c>
      <c r="B2606">
        <v>14</v>
      </c>
      <c r="C2606" t="s">
        <v>43</v>
      </c>
    </row>
    <row r="2607" spans="1:3" x14ac:dyDescent="0.55000000000000004">
      <c r="A2607">
        <v>5785780736</v>
      </c>
      <c r="B2607">
        <v>15</v>
      </c>
      <c r="C2607" t="s">
        <v>43</v>
      </c>
    </row>
    <row r="2608" spans="1:3" hidden="1" x14ac:dyDescent="0.55000000000000004">
      <c r="A2608">
        <v>5785795444</v>
      </c>
      <c r="B2608">
        <v>25</v>
      </c>
      <c r="C2608" t="s">
        <v>43</v>
      </c>
    </row>
    <row r="2609" spans="1:3" x14ac:dyDescent="0.55000000000000004">
      <c r="A2609">
        <v>5785802447</v>
      </c>
      <c r="B2609">
        <v>16</v>
      </c>
      <c r="C2609" t="s">
        <v>43</v>
      </c>
    </row>
    <row r="2610" spans="1:3" x14ac:dyDescent="0.55000000000000004">
      <c r="A2610">
        <v>5785874667</v>
      </c>
      <c r="B2610">
        <v>10</v>
      </c>
      <c r="C2610" t="s">
        <v>43</v>
      </c>
    </row>
    <row r="2611" spans="1:3" x14ac:dyDescent="0.55000000000000004">
      <c r="A2611">
        <v>5785912522</v>
      </c>
      <c r="B2611">
        <v>12</v>
      </c>
      <c r="C2611" t="s">
        <v>43</v>
      </c>
    </row>
    <row r="2612" spans="1:3" hidden="1" x14ac:dyDescent="0.55000000000000004">
      <c r="A2612">
        <v>5785966264</v>
      </c>
      <c r="B2612">
        <v>29</v>
      </c>
      <c r="C2612" t="s">
        <v>43</v>
      </c>
    </row>
    <row r="2613" spans="1:3" hidden="1" x14ac:dyDescent="0.55000000000000004">
      <c r="A2613">
        <v>5786017240</v>
      </c>
      <c r="B2613">
        <v>26</v>
      </c>
      <c r="C2613" t="s">
        <v>43</v>
      </c>
    </row>
    <row r="2614" spans="1:3" x14ac:dyDescent="0.55000000000000004">
      <c r="A2614">
        <v>5786026664</v>
      </c>
      <c r="B2614">
        <v>9</v>
      </c>
      <c r="C2614" t="s">
        <v>43</v>
      </c>
    </row>
    <row r="2615" spans="1:3" x14ac:dyDescent="0.55000000000000004">
      <c r="A2615">
        <v>5786138554</v>
      </c>
      <c r="B2615">
        <v>17</v>
      </c>
      <c r="C2615" t="s">
        <v>43</v>
      </c>
    </row>
    <row r="2616" spans="1:3" x14ac:dyDescent="0.55000000000000004">
      <c r="A2616">
        <v>5786202059</v>
      </c>
      <c r="B2616">
        <v>13</v>
      </c>
      <c r="C2616" t="s">
        <v>43</v>
      </c>
    </row>
    <row r="2617" spans="1:3" hidden="1" x14ac:dyDescent="0.55000000000000004">
      <c r="A2617">
        <v>5786305662</v>
      </c>
      <c r="B2617">
        <v>32</v>
      </c>
      <c r="C2617" t="s">
        <v>43</v>
      </c>
    </row>
    <row r="2618" spans="1:3" x14ac:dyDescent="0.55000000000000004">
      <c r="A2618">
        <v>5787666545</v>
      </c>
      <c r="B2618">
        <v>4</v>
      </c>
      <c r="C2618" t="s">
        <v>43</v>
      </c>
    </row>
    <row r="2619" spans="1:3" x14ac:dyDescent="0.55000000000000004">
      <c r="A2619">
        <v>5788033298</v>
      </c>
      <c r="B2619">
        <v>5</v>
      </c>
      <c r="C2619" t="s">
        <v>43</v>
      </c>
    </row>
    <row r="2620" spans="1:3" x14ac:dyDescent="0.55000000000000004">
      <c r="A2620">
        <v>5788217527</v>
      </c>
      <c r="B2620">
        <v>3</v>
      </c>
      <c r="C2620" t="s">
        <v>43</v>
      </c>
    </row>
    <row r="2621" spans="1:3" hidden="1" x14ac:dyDescent="0.55000000000000004">
      <c r="A2621">
        <v>6000357605</v>
      </c>
      <c r="B2621">
        <v>24</v>
      </c>
      <c r="C2621" t="s">
        <v>1</v>
      </c>
    </row>
    <row r="2622" spans="1:3" hidden="1" x14ac:dyDescent="0.55000000000000004">
      <c r="A2622">
        <v>6000387657</v>
      </c>
      <c r="B2622">
        <v>34</v>
      </c>
      <c r="C2622" t="s">
        <v>969</v>
      </c>
    </row>
    <row r="2623" spans="1:3" hidden="1" x14ac:dyDescent="0.55000000000000004">
      <c r="A2623">
        <v>6000388475</v>
      </c>
      <c r="B2623">
        <v>34</v>
      </c>
      <c r="C2623" t="s">
        <v>0</v>
      </c>
    </row>
    <row r="2624" spans="1:3" x14ac:dyDescent="0.55000000000000004">
      <c r="A2624">
        <v>6000427651</v>
      </c>
      <c r="B2624">
        <v>8</v>
      </c>
      <c r="C2624" t="s">
        <v>970</v>
      </c>
    </row>
    <row r="2625" spans="1:3" x14ac:dyDescent="0.55000000000000004">
      <c r="A2625">
        <v>6000428470</v>
      </c>
      <c r="B2625">
        <v>8</v>
      </c>
      <c r="C2625" t="s">
        <v>0</v>
      </c>
    </row>
    <row r="2626" spans="1:3" hidden="1" x14ac:dyDescent="0.55000000000000004">
      <c r="A2626">
        <v>6000502257</v>
      </c>
      <c r="B2626">
        <v>28</v>
      </c>
      <c r="C2626" t="s">
        <v>971</v>
      </c>
    </row>
    <row r="2627" spans="1:3" hidden="1" x14ac:dyDescent="0.55000000000000004">
      <c r="A2627">
        <v>6000503076</v>
      </c>
      <c r="B2627">
        <v>28</v>
      </c>
      <c r="C2627" t="s">
        <v>0</v>
      </c>
    </row>
    <row r="2628" spans="1:3" x14ac:dyDescent="0.55000000000000004">
      <c r="A2628">
        <v>6000545012</v>
      </c>
      <c r="B2628">
        <v>11</v>
      </c>
      <c r="C2628" t="s">
        <v>972</v>
      </c>
    </row>
    <row r="2629" spans="1:3" x14ac:dyDescent="0.55000000000000004">
      <c r="A2629">
        <v>6000545830</v>
      </c>
      <c r="B2629">
        <v>11</v>
      </c>
      <c r="C2629" t="s">
        <v>0</v>
      </c>
    </row>
    <row r="2630" spans="1:3" hidden="1" x14ac:dyDescent="0.55000000000000004">
      <c r="A2630">
        <v>6000564220</v>
      </c>
      <c r="B2630">
        <v>31</v>
      </c>
      <c r="C2630" t="s">
        <v>973</v>
      </c>
    </row>
    <row r="2631" spans="1:3" hidden="1" x14ac:dyDescent="0.55000000000000004">
      <c r="A2631">
        <v>6000565039</v>
      </c>
      <c r="B2631">
        <v>31</v>
      </c>
      <c r="C2631" t="s">
        <v>0</v>
      </c>
    </row>
    <row r="2632" spans="1:3" x14ac:dyDescent="0.55000000000000004">
      <c r="A2632">
        <v>6000589958</v>
      </c>
      <c r="B2632">
        <v>2</v>
      </c>
      <c r="C2632" t="s">
        <v>974</v>
      </c>
    </row>
    <row r="2633" spans="1:3" x14ac:dyDescent="0.55000000000000004">
      <c r="A2633">
        <v>6000590776</v>
      </c>
      <c r="B2633">
        <v>2</v>
      </c>
      <c r="C2633" t="s">
        <v>0</v>
      </c>
    </row>
    <row r="2634" spans="1:3" hidden="1" x14ac:dyDescent="0.55000000000000004">
      <c r="A2634">
        <v>6000604688</v>
      </c>
      <c r="B2634">
        <v>30</v>
      </c>
      <c r="C2634" t="s">
        <v>975</v>
      </c>
    </row>
    <row r="2635" spans="1:3" hidden="1" x14ac:dyDescent="0.55000000000000004">
      <c r="A2635">
        <v>6000605506</v>
      </c>
      <c r="B2635">
        <v>30</v>
      </c>
      <c r="C2635" t="s">
        <v>0</v>
      </c>
    </row>
    <row r="2636" spans="1:3" x14ac:dyDescent="0.55000000000000004">
      <c r="A2636">
        <v>6000605760</v>
      </c>
      <c r="B2636">
        <v>6</v>
      </c>
      <c r="C2636" t="s">
        <v>976</v>
      </c>
    </row>
    <row r="2637" spans="1:3" x14ac:dyDescent="0.55000000000000004">
      <c r="A2637">
        <v>6000606578</v>
      </c>
      <c r="B2637">
        <v>6</v>
      </c>
      <c r="C2637" t="s">
        <v>0</v>
      </c>
    </row>
    <row r="2638" spans="1:3" hidden="1" x14ac:dyDescent="0.55000000000000004">
      <c r="A2638">
        <v>6000649083</v>
      </c>
      <c r="B2638">
        <v>18</v>
      </c>
      <c r="C2638" t="s">
        <v>1</v>
      </c>
    </row>
    <row r="2639" spans="1:3" hidden="1" x14ac:dyDescent="0.55000000000000004">
      <c r="A2639">
        <v>6000715854</v>
      </c>
      <c r="B2639">
        <v>33</v>
      </c>
      <c r="C2639" t="s">
        <v>977</v>
      </c>
    </row>
    <row r="2640" spans="1:3" hidden="1" x14ac:dyDescent="0.55000000000000004">
      <c r="A2640">
        <v>6000716672</v>
      </c>
      <c r="B2640">
        <v>33</v>
      </c>
      <c r="C2640" t="s">
        <v>0</v>
      </c>
    </row>
    <row r="2641" spans="1:3" x14ac:dyDescent="0.55000000000000004">
      <c r="A2641">
        <v>6000736985</v>
      </c>
      <c r="B2641">
        <v>1</v>
      </c>
      <c r="C2641" t="s">
        <v>978</v>
      </c>
    </row>
    <row r="2642" spans="1:3" x14ac:dyDescent="0.55000000000000004">
      <c r="A2642">
        <v>6000737803</v>
      </c>
      <c r="B2642">
        <v>1</v>
      </c>
      <c r="C2642" t="s">
        <v>0</v>
      </c>
    </row>
    <row r="2643" spans="1:3" hidden="1" x14ac:dyDescent="0.55000000000000004">
      <c r="A2643">
        <v>6000746183</v>
      </c>
      <c r="B2643">
        <v>27</v>
      </c>
      <c r="C2643" t="s">
        <v>979</v>
      </c>
    </row>
    <row r="2644" spans="1:3" hidden="1" x14ac:dyDescent="0.55000000000000004">
      <c r="A2644">
        <v>6000747001</v>
      </c>
      <c r="B2644">
        <v>27</v>
      </c>
      <c r="C2644" t="s">
        <v>0</v>
      </c>
    </row>
    <row r="2645" spans="1:3" x14ac:dyDescent="0.55000000000000004">
      <c r="A2645">
        <v>6000757229</v>
      </c>
      <c r="B2645">
        <v>7</v>
      </c>
      <c r="C2645" t="s">
        <v>980</v>
      </c>
    </row>
    <row r="2646" spans="1:3" x14ac:dyDescent="0.55000000000000004">
      <c r="A2646">
        <v>6000758048</v>
      </c>
      <c r="B2646">
        <v>7</v>
      </c>
      <c r="C2646" t="s">
        <v>0</v>
      </c>
    </row>
    <row r="2647" spans="1:3" hidden="1" x14ac:dyDescent="0.55000000000000004">
      <c r="A2647">
        <v>6000795058</v>
      </c>
      <c r="B2647">
        <v>20</v>
      </c>
      <c r="C2647" t="s">
        <v>1</v>
      </c>
    </row>
    <row r="2648" spans="1:3" x14ac:dyDescent="0.55000000000000004">
      <c r="A2648">
        <v>6000804825</v>
      </c>
      <c r="B2648">
        <v>14</v>
      </c>
      <c r="C2648" t="s">
        <v>981</v>
      </c>
    </row>
    <row r="2649" spans="1:3" x14ac:dyDescent="0.55000000000000004">
      <c r="A2649">
        <v>6000805643</v>
      </c>
      <c r="B2649">
        <v>14</v>
      </c>
      <c r="C2649" t="s">
        <v>0</v>
      </c>
    </row>
    <row r="2650" spans="1:3" x14ac:dyDescent="0.55000000000000004">
      <c r="A2650">
        <v>6000817956</v>
      </c>
      <c r="B2650">
        <v>15</v>
      </c>
      <c r="C2650" t="s">
        <v>982</v>
      </c>
    </row>
    <row r="2651" spans="1:3" x14ac:dyDescent="0.55000000000000004">
      <c r="A2651">
        <v>6000818775</v>
      </c>
      <c r="B2651">
        <v>15</v>
      </c>
      <c r="C2651" t="s">
        <v>0</v>
      </c>
    </row>
    <row r="2652" spans="1:3" hidden="1" x14ac:dyDescent="0.55000000000000004">
      <c r="A2652">
        <v>6000828075</v>
      </c>
      <c r="B2652">
        <v>25</v>
      </c>
      <c r="C2652" t="s">
        <v>983</v>
      </c>
    </row>
    <row r="2653" spans="1:3" hidden="1" x14ac:dyDescent="0.55000000000000004">
      <c r="A2653">
        <v>6000828893</v>
      </c>
      <c r="B2653">
        <v>25</v>
      </c>
      <c r="C2653" t="s">
        <v>0</v>
      </c>
    </row>
    <row r="2654" spans="1:3" x14ac:dyDescent="0.55000000000000004">
      <c r="A2654">
        <v>6000833409</v>
      </c>
      <c r="B2654">
        <v>16</v>
      </c>
      <c r="C2654" t="s">
        <v>984</v>
      </c>
    </row>
    <row r="2655" spans="1:3" x14ac:dyDescent="0.55000000000000004">
      <c r="A2655">
        <v>6000834227</v>
      </c>
      <c r="B2655">
        <v>16</v>
      </c>
      <c r="C2655" t="s">
        <v>0</v>
      </c>
    </row>
    <row r="2656" spans="1:3" x14ac:dyDescent="0.55000000000000004">
      <c r="A2656">
        <v>6000912020</v>
      </c>
      <c r="B2656">
        <v>10</v>
      </c>
      <c r="C2656" t="s">
        <v>985</v>
      </c>
    </row>
    <row r="2657" spans="1:3" x14ac:dyDescent="0.55000000000000004">
      <c r="A2657">
        <v>6000912838</v>
      </c>
      <c r="B2657">
        <v>10</v>
      </c>
      <c r="C2657" t="s">
        <v>0</v>
      </c>
    </row>
    <row r="2658" spans="1:3" x14ac:dyDescent="0.55000000000000004">
      <c r="A2658">
        <v>6000949031</v>
      </c>
      <c r="B2658">
        <v>12</v>
      </c>
      <c r="C2658" t="s">
        <v>986</v>
      </c>
    </row>
    <row r="2659" spans="1:3" x14ac:dyDescent="0.55000000000000004">
      <c r="A2659">
        <v>6000949849</v>
      </c>
      <c r="B2659">
        <v>12</v>
      </c>
      <c r="C2659" t="s">
        <v>0</v>
      </c>
    </row>
    <row r="2660" spans="1:3" hidden="1" x14ac:dyDescent="0.55000000000000004">
      <c r="A2660">
        <v>6000985635</v>
      </c>
      <c r="B2660">
        <v>22</v>
      </c>
      <c r="C2660" t="s">
        <v>1</v>
      </c>
    </row>
    <row r="2661" spans="1:3" hidden="1" x14ac:dyDescent="0.55000000000000004">
      <c r="A2661">
        <v>6001041636</v>
      </c>
      <c r="B2661">
        <v>19</v>
      </c>
      <c r="C2661" t="s">
        <v>1</v>
      </c>
    </row>
    <row r="2662" spans="1:3" hidden="1" x14ac:dyDescent="0.55000000000000004">
      <c r="A2662">
        <v>6001051047</v>
      </c>
      <c r="B2662">
        <v>26</v>
      </c>
      <c r="C2662" t="s">
        <v>987</v>
      </c>
    </row>
    <row r="2663" spans="1:3" hidden="1" x14ac:dyDescent="0.55000000000000004">
      <c r="A2663">
        <v>6001051865</v>
      </c>
      <c r="B2663">
        <v>26</v>
      </c>
      <c r="C2663" t="s">
        <v>0</v>
      </c>
    </row>
    <row r="2664" spans="1:3" x14ac:dyDescent="0.55000000000000004">
      <c r="A2664">
        <v>6001063436</v>
      </c>
      <c r="B2664">
        <v>9</v>
      </c>
      <c r="C2664" t="s">
        <v>988</v>
      </c>
    </row>
    <row r="2665" spans="1:3" x14ac:dyDescent="0.55000000000000004">
      <c r="A2665">
        <v>6001064254</v>
      </c>
      <c r="B2665">
        <v>9</v>
      </c>
      <c r="C2665" t="s">
        <v>0</v>
      </c>
    </row>
    <row r="2666" spans="1:3" x14ac:dyDescent="0.55000000000000004">
      <c r="A2666">
        <v>6001169962</v>
      </c>
      <c r="B2666">
        <v>17</v>
      </c>
      <c r="C2666" t="s">
        <v>989</v>
      </c>
    </row>
    <row r="2667" spans="1:3" x14ac:dyDescent="0.55000000000000004">
      <c r="A2667">
        <v>6001170780</v>
      </c>
      <c r="B2667">
        <v>17</v>
      </c>
      <c r="C2667" t="s">
        <v>0</v>
      </c>
    </row>
    <row r="2668" spans="1:3" hidden="1" x14ac:dyDescent="0.55000000000000004">
      <c r="A2668">
        <v>6001229248</v>
      </c>
      <c r="B2668">
        <v>21</v>
      </c>
      <c r="C2668" t="s">
        <v>1</v>
      </c>
    </row>
    <row r="2669" spans="1:3" x14ac:dyDescent="0.55000000000000004">
      <c r="A2669">
        <v>6001239542</v>
      </c>
      <c r="B2669">
        <v>13</v>
      </c>
      <c r="C2669" t="s">
        <v>990</v>
      </c>
    </row>
    <row r="2670" spans="1:3" x14ac:dyDescent="0.55000000000000004">
      <c r="A2670">
        <v>6001240361</v>
      </c>
      <c r="B2670">
        <v>13</v>
      </c>
      <c r="C2670" t="s">
        <v>0</v>
      </c>
    </row>
    <row r="2671" spans="1:3" hidden="1" x14ac:dyDescent="0.55000000000000004">
      <c r="A2671">
        <v>6001267804</v>
      </c>
      <c r="B2671">
        <v>23</v>
      </c>
      <c r="C2671" t="s">
        <v>1</v>
      </c>
    </row>
    <row r="2672" spans="1:3" hidden="1" x14ac:dyDescent="0.55000000000000004">
      <c r="A2672">
        <v>6001338295</v>
      </c>
      <c r="B2672">
        <v>32</v>
      </c>
      <c r="C2672" t="s">
        <v>991</v>
      </c>
    </row>
    <row r="2673" spans="1:3" hidden="1" x14ac:dyDescent="0.55000000000000004">
      <c r="A2673">
        <v>6001339113</v>
      </c>
      <c r="B2673">
        <v>32</v>
      </c>
      <c r="C2673" t="s">
        <v>0</v>
      </c>
    </row>
    <row r="2674" spans="1:3" x14ac:dyDescent="0.55000000000000004">
      <c r="A2674">
        <v>6002703159</v>
      </c>
      <c r="B2674">
        <v>4</v>
      </c>
      <c r="C2674" t="s">
        <v>992</v>
      </c>
    </row>
    <row r="2675" spans="1:3" x14ac:dyDescent="0.55000000000000004">
      <c r="A2675">
        <v>6002703977</v>
      </c>
      <c r="B2675">
        <v>4</v>
      </c>
      <c r="C2675" t="s">
        <v>0</v>
      </c>
    </row>
    <row r="2676" spans="1:3" hidden="1" x14ac:dyDescent="0.55000000000000004">
      <c r="A2676">
        <v>6002997646</v>
      </c>
      <c r="B2676">
        <v>29</v>
      </c>
      <c r="C2676" t="s">
        <v>993</v>
      </c>
    </row>
    <row r="2677" spans="1:3" hidden="1" x14ac:dyDescent="0.55000000000000004">
      <c r="A2677">
        <v>6002998464</v>
      </c>
      <c r="B2677">
        <v>29</v>
      </c>
      <c r="C2677" t="s">
        <v>0</v>
      </c>
    </row>
    <row r="2678" spans="1:3" x14ac:dyDescent="0.55000000000000004">
      <c r="A2678">
        <v>6003069995</v>
      </c>
      <c r="B2678">
        <v>5</v>
      </c>
      <c r="C2678" t="s">
        <v>994</v>
      </c>
    </row>
    <row r="2679" spans="1:3" x14ac:dyDescent="0.55000000000000004">
      <c r="A2679">
        <v>6003070813</v>
      </c>
      <c r="B2679">
        <v>5</v>
      </c>
      <c r="C2679" t="s">
        <v>0</v>
      </c>
    </row>
    <row r="2680" spans="1:3" x14ac:dyDescent="0.55000000000000004">
      <c r="A2680">
        <v>6003254861</v>
      </c>
      <c r="B2680">
        <v>3</v>
      </c>
      <c r="C2680" t="s">
        <v>995</v>
      </c>
    </row>
    <row r="2681" spans="1:3" x14ac:dyDescent="0.55000000000000004">
      <c r="A2681">
        <v>6003255679</v>
      </c>
      <c r="B2681">
        <v>3</v>
      </c>
      <c r="C2681" t="s">
        <v>0</v>
      </c>
    </row>
    <row r="2682" spans="1:3" hidden="1" x14ac:dyDescent="0.55000000000000004">
      <c r="A2682">
        <v>6060385612</v>
      </c>
      <c r="B2682">
        <v>34</v>
      </c>
      <c r="C2682" t="s">
        <v>996</v>
      </c>
    </row>
    <row r="2683" spans="1:3" x14ac:dyDescent="0.55000000000000004">
      <c r="A2683">
        <v>6060423496</v>
      </c>
      <c r="B2683">
        <v>8</v>
      </c>
      <c r="C2683" t="s">
        <v>996</v>
      </c>
    </row>
    <row r="2684" spans="1:3" hidden="1" x14ac:dyDescent="0.55000000000000004">
      <c r="A2684">
        <v>6060500231</v>
      </c>
      <c r="B2684">
        <v>28</v>
      </c>
      <c r="C2684" t="s">
        <v>996</v>
      </c>
    </row>
    <row r="2685" spans="1:3" x14ac:dyDescent="0.55000000000000004">
      <c r="A2685">
        <v>6060541232</v>
      </c>
      <c r="B2685">
        <v>11</v>
      </c>
      <c r="C2685" t="s">
        <v>996</v>
      </c>
    </row>
    <row r="2686" spans="1:3" hidden="1" x14ac:dyDescent="0.55000000000000004">
      <c r="A2686">
        <v>6060562189</v>
      </c>
      <c r="B2686">
        <v>31</v>
      </c>
      <c r="C2686" t="s">
        <v>996</v>
      </c>
    </row>
    <row r="2687" spans="1:3" x14ac:dyDescent="0.55000000000000004">
      <c r="A2687">
        <v>6060586847</v>
      </c>
      <c r="B2687">
        <v>2</v>
      </c>
      <c r="C2687" t="s">
        <v>996</v>
      </c>
    </row>
    <row r="2688" spans="1:3" x14ac:dyDescent="0.55000000000000004">
      <c r="A2688">
        <v>6060601383</v>
      </c>
      <c r="B2688">
        <v>6</v>
      </c>
      <c r="C2688" t="s">
        <v>996</v>
      </c>
    </row>
    <row r="2689" spans="1:3" hidden="1" x14ac:dyDescent="0.55000000000000004">
      <c r="A2689">
        <v>6060602650</v>
      </c>
      <c r="B2689">
        <v>30</v>
      </c>
      <c r="C2689" t="s">
        <v>996</v>
      </c>
    </row>
    <row r="2690" spans="1:3" hidden="1" x14ac:dyDescent="0.55000000000000004">
      <c r="A2690">
        <v>6060672361</v>
      </c>
      <c r="B2690">
        <v>21</v>
      </c>
      <c r="C2690" t="s">
        <v>997</v>
      </c>
    </row>
    <row r="2691" spans="1:3" hidden="1" x14ac:dyDescent="0.55000000000000004">
      <c r="A2691">
        <v>6060682484</v>
      </c>
      <c r="B2691">
        <v>21</v>
      </c>
      <c r="C2691" t="s">
        <v>998</v>
      </c>
    </row>
    <row r="2692" spans="1:3" hidden="1" x14ac:dyDescent="0.55000000000000004">
      <c r="A2692">
        <v>6060689550</v>
      </c>
      <c r="B2692">
        <v>20</v>
      </c>
      <c r="C2692" t="s">
        <v>999</v>
      </c>
    </row>
    <row r="2693" spans="1:3" hidden="1" x14ac:dyDescent="0.55000000000000004">
      <c r="A2693">
        <v>6060713758</v>
      </c>
      <c r="B2693">
        <v>21</v>
      </c>
      <c r="C2693" t="s">
        <v>1000</v>
      </c>
    </row>
    <row r="2694" spans="1:3" hidden="1" x14ac:dyDescent="0.55000000000000004">
      <c r="A2694">
        <v>6060713913</v>
      </c>
      <c r="B2694">
        <v>33</v>
      </c>
      <c r="C2694" t="s">
        <v>996</v>
      </c>
    </row>
    <row r="2695" spans="1:3" x14ac:dyDescent="0.55000000000000004">
      <c r="A2695">
        <v>6060732923</v>
      </c>
      <c r="B2695">
        <v>1</v>
      </c>
      <c r="C2695" t="s">
        <v>996</v>
      </c>
    </row>
    <row r="2696" spans="1:3" hidden="1" x14ac:dyDescent="0.55000000000000004">
      <c r="A2696">
        <v>6060740491</v>
      </c>
      <c r="B2696">
        <v>24</v>
      </c>
      <c r="C2696" t="s">
        <v>1001</v>
      </c>
    </row>
    <row r="2697" spans="1:3" hidden="1" x14ac:dyDescent="0.55000000000000004">
      <c r="A2697">
        <v>6060744174</v>
      </c>
      <c r="B2697">
        <v>27</v>
      </c>
      <c r="C2697" t="s">
        <v>996</v>
      </c>
    </row>
    <row r="2698" spans="1:3" hidden="1" x14ac:dyDescent="0.55000000000000004">
      <c r="A2698">
        <v>6060747319</v>
      </c>
      <c r="B2698">
        <v>23</v>
      </c>
      <c r="C2698" t="s">
        <v>1002</v>
      </c>
    </row>
    <row r="2699" spans="1:3" hidden="1" x14ac:dyDescent="0.55000000000000004">
      <c r="A2699">
        <v>6060755403</v>
      </c>
      <c r="B2699">
        <v>23</v>
      </c>
      <c r="C2699" t="s">
        <v>1003</v>
      </c>
    </row>
    <row r="2700" spans="1:3" x14ac:dyDescent="0.55000000000000004">
      <c r="A2700">
        <v>6060760309</v>
      </c>
      <c r="B2700">
        <v>7</v>
      </c>
      <c r="C2700" t="s">
        <v>996</v>
      </c>
    </row>
    <row r="2701" spans="1:3" hidden="1" x14ac:dyDescent="0.55000000000000004">
      <c r="A2701">
        <v>6060787884</v>
      </c>
      <c r="B2701">
        <v>21</v>
      </c>
      <c r="C2701" t="s">
        <v>1004</v>
      </c>
    </row>
    <row r="2702" spans="1:3" x14ac:dyDescent="0.55000000000000004">
      <c r="A2702">
        <v>6060800869</v>
      </c>
      <c r="B2702">
        <v>14</v>
      </c>
      <c r="C2702" t="s">
        <v>996</v>
      </c>
    </row>
    <row r="2703" spans="1:3" x14ac:dyDescent="0.55000000000000004">
      <c r="A2703">
        <v>6060821088</v>
      </c>
      <c r="B2703">
        <v>15</v>
      </c>
      <c r="C2703" t="s">
        <v>996</v>
      </c>
    </row>
    <row r="2704" spans="1:3" hidden="1" x14ac:dyDescent="0.55000000000000004">
      <c r="A2704">
        <v>6060826032</v>
      </c>
      <c r="B2704">
        <v>25</v>
      </c>
      <c r="C2704" t="s">
        <v>996</v>
      </c>
    </row>
    <row r="2705" spans="1:3" x14ac:dyDescent="0.55000000000000004">
      <c r="A2705">
        <v>6060831481</v>
      </c>
      <c r="B2705">
        <v>16</v>
      </c>
      <c r="C2705" t="s">
        <v>996</v>
      </c>
    </row>
    <row r="2706" spans="1:3" hidden="1" x14ac:dyDescent="0.55000000000000004">
      <c r="A2706">
        <v>6060843199</v>
      </c>
      <c r="B2706">
        <v>21</v>
      </c>
      <c r="C2706" t="s">
        <v>1005</v>
      </c>
    </row>
    <row r="2707" spans="1:3" hidden="1" x14ac:dyDescent="0.55000000000000004">
      <c r="A2707">
        <v>6060854835</v>
      </c>
      <c r="B2707">
        <v>24</v>
      </c>
      <c r="C2707" t="s">
        <v>1006</v>
      </c>
    </row>
    <row r="2708" spans="1:3" hidden="1" x14ac:dyDescent="0.55000000000000004">
      <c r="A2708">
        <v>6060863039</v>
      </c>
      <c r="B2708">
        <v>24</v>
      </c>
      <c r="C2708" t="s">
        <v>1007</v>
      </c>
    </row>
    <row r="2709" spans="1:3" x14ac:dyDescent="0.55000000000000004">
      <c r="A2709">
        <v>6060915019</v>
      </c>
      <c r="B2709">
        <v>10</v>
      </c>
      <c r="C2709" t="s">
        <v>996</v>
      </c>
    </row>
    <row r="2710" spans="1:3" x14ac:dyDescent="0.55000000000000004">
      <c r="A2710">
        <v>6060945062</v>
      </c>
      <c r="B2710">
        <v>12</v>
      </c>
      <c r="C2710" t="s">
        <v>996</v>
      </c>
    </row>
    <row r="2711" spans="1:3" hidden="1" x14ac:dyDescent="0.55000000000000004">
      <c r="A2711">
        <v>6060955983</v>
      </c>
      <c r="B2711">
        <v>22</v>
      </c>
      <c r="C2711" t="s">
        <v>1008</v>
      </c>
    </row>
    <row r="2712" spans="1:3" hidden="1" x14ac:dyDescent="0.55000000000000004">
      <c r="A2712">
        <v>6061049001</v>
      </c>
      <c r="B2712">
        <v>26</v>
      </c>
      <c r="C2712" t="s">
        <v>996</v>
      </c>
    </row>
    <row r="2713" spans="1:3" x14ac:dyDescent="0.55000000000000004">
      <c r="A2713">
        <v>6061059204</v>
      </c>
      <c r="B2713">
        <v>9</v>
      </c>
      <c r="C2713" t="s">
        <v>996</v>
      </c>
    </row>
    <row r="2714" spans="1:3" hidden="1" x14ac:dyDescent="0.55000000000000004">
      <c r="A2714">
        <v>6061100394</v>
      </c>
      <c r="B2714">
        <v>21</v>
      </c>
      <c r="C2714" t="s">
        <v>1009</v>
      </c>
    </row>
    <row r="2715" spans="1:3" hidden="1" x14ac:dyDescent="0.55000000000000004">
      <c r="A2715">
        <v>6061112098</v>
      </c>
      <c r="B2715">
        <v>21</v>
      </c>
      <c r="C2715" t="s">
        <v>1010</v>
      </c>
    </row>
    <row r="2716" spans="1:3" x14ac:dyDescent="0.55000000000000004">
      <c r="A2716">
        <v>6061167588</v>
      </c>
      <c r="B2716">
        <v>17</v>
      </c>
      <c r="C2716" t="s">
        <v>996</v>
      </c>
    </row>
    <row r="2717" spans="1:3" hidden="1" x14ac:dyDescent="0.55000000000000004">
      <c r="A2717">
        <v>6061178849</v>
      </c>
      <c r="B2717">
        <v>20</v>
      </c>
      <c r="C2717" t="s">
        <v>1011</v>
      </c>
    </row>
    <row r="2718" spans="1:3" x14ac:dyDescent="0.55000000000000004">
      <c r="A2718">
        <v>6061242411</v>
      </c>
      <c r="B2718">
        <v>13</v>
      </c>
      <c r="C2718" t="s">
        <v>996</v>
      </c>
    </row>
    <row r="2719" spans="1:3" hidden="1" x14ac:dyDescent="0.55000000000000004">
      <c r="A2719">
        <v>6061270523</v>
      </c>
      <c r="B2719">
        <v>21</v>
      </c>
      <c r="C2719" t="s">
        <v>1012</v>
      </c>
    </row>
    <row r="2720" spans="1:3" hidden="1" x14ac:dyDescent="0.55000000000000004">
      <c r="A2720">
        <v>6061336250</v>
      </c>
      <c r="B2720">
        <v>32</v>
      </c>
      <c r="C2720" t="s">
        <v>996</v>
      </c>
    </row>
    <row r="2721" spans="1:3" hidden="1" x14ac:dyDescent="0.55000000000000004">
      <c r="A2721">
        <v>6061354829</v>
      </c>
      <c r="B2721">
        <v>21</v>
      </c>
      <c r="C2721" t="s">
        <v>1013</v>
      </c>
    </row>
    <row r="2722" spans="1:3" hidden="1" x14ac:dyDescent="0.55000000000000004">
      <c r="A2722">
        <v>6061366359</v>
      </c>
      <c r="B2722">
        <v>21</v>
      </c>
      <c r="C2722" t="s">
        <v>1014</v>
      </c>
    </row>
    <row r="2723" spans="1:3" hidden="1" x14ac:dyDescent="0.55000000000000004">
      <c r="A2723">
        <v>6061393455</v>
      </c>
      <c r="B2723">
        <v>21</v>
      </c>
      <c r="C2723" t="s">
        <v>1015</v>
      </c>
    </row>
    <row r="2724" spans="1:3" hidden="1" x14ac:dyDescent="0.55000000000000004">
      <c r="A2724">
        <v>6061417704</v>
      </c>
      <c r="B2724">
        <v>19</v>
      </c>
      <c r="C2724" t="s">
        <v>1016</v>
      </c>
    </row>
    <row r="2725" spans="1:3" hidden="1" x14ac:dyDescent="0.55000000000000004">
      <c r="A2725">
        <v>6061442069</v>
      </c>
      <c r="B2725">
        <v>21</v>
      </c>
      <c r="C2725" t="s">
        <v>1017</v>
      </c>
    </row>
    <row r="2726" spans="1:3" hidden="1" x14ac:dyDescent="0.55000000000000004">
      <c r="A2726">
        <v>6061903163</v>
      </c>
      <c r="B2726">
        <v>21</v>
      </c>
      <c r="C2726" t="s">
        <v>1018</v>
      </c>
    </row>
    <row r="2727" spans="1:3" x14ac:dyDescent="0.55000000000000004">
      <c r="A2727">
        <v>6062699085</v>
      </c>
      <c r="B2727">
        <v>4</v>
      </c>
      <c r="C2727" t="s">
        <v>996</v>
      </c>
    </row>
    <row r="2728" spans="1:3" hidden="1" x14ac:dyDescent="0.55000000000000004">
      <c r="A2728">
        <v>6062773868</v>
      </c>
      <c r="B2728">
        <v>21</v>
      </c>
      <c r="C2728" t="s">
        <v>1019</v>
      </c>
    </row>
    <row r="2729" spans="1:3" hidden="1" x14ac:dyDescent="0.55000000000000004">
      <c r="A2729">
        <v>6062995506</v>
      </c>
      <c r="B2729">
        <v>29</v>
      </c>
      <c r="C2729" t="s">
        <v>996</v>
      </c>
    </row>
    <row r="2730" spans="1:3" hidden="1" x14ac:dyDescent="0.55000000000000004">
      <c r="A2730">
        <v>6063027115</v>
      </c>
      <c r="B2730">
        <v>21</v>
      </c>
      <c r="C2730" t="s">
        <v>1020</v>
      </c>
    </row>
    <row r="2731" spans="1:3" x14ac:dyDescent="0.55000000000000004">
      <c r="A2731">
        <v>6063065838</v>
      </c>
      <c r="B2731">
        <v>5</v>
      </c>
      <c r="C2731" t="s">
        <v>996</v>
      </c>
    </row>
    <row r="2732" spans="1:3" x14ac:dyDescent="0.55000000000000004">
      <c r="A2732">
        <v>6063257879</v>
      </c>
      <c r="B2732">
        <v>3</v>
      </c>
      <c r="C2732" t="s">
        <v>996</v>
      </c>
    </row>
    <row r="2733" spans="1:3" hidden="1" x14ac:dyDescent="0.55000000000000004">
      <c r="A2733">
        <v>6063288633</v>
      </c>
      <c r="B2733">
        <v>21</v>
      </c>
      <c r="C2733" t="s">
        <v>1021</v>
      </c>
    </row>
    <row r="2734" spans="1:3" hidden="1" x14ac:dyDescent="0.55000000000000004">
      <c r="A2734">
        <v>6085384303</v>
      </c>
      <c r="B2734">
        <v>34</v>
      </c>
      <c r="C2734" t="s">
        <v>43</v>
      </c>
    </row>
    <row r="2735" spans="1:3" x14ac:dyDescent="0.55000000000000004">
      <c r="A2735">
        <v>6085422187</v>
      </c>
      <c r="B2735">
        <v>8</v>
      </c>
      <c r="C2735" t="s">
        <v>43</v>
      </c>
    </row>
    <row r="2736" spans="1:3" hidden="1" x14ac:dyDescent="0.55000000000000004">
      <c r="A2736">
        <v>6085498922</v>
      </c>
      <c r="B2736">
        <v>28</v>
      </c>
      <c r="C2736" t="s">
        <v>43</v>
      </c>
    </row>
    <row r="2737" spans="1:3" x14ac:dyDescent="0.55000000000000004">
      <c r="A2737">
        <v>6085539878</v>
      </c>
      <c r="B2737">
        <v>11</v>
      </c>
      <c r="C2737" t="s">
        <v>43</v>
      </c>
    </row>
    <row r="2738" spans="1:3" hidden="1" x14ac:dyDescent="0.55000000000000004">
      <c r="A2738">
        <v>6085560880</v>
      </c>
      <c r="B2738">
        <v>31</v>
      </c>
      <c r="C2738" t="s">
        <v>43</v>
      </c>
    </row>
    <row r="2739" spans="1:3" x14ac:dyDescent="0.55000000000000004">
      <c r="A2739">
        <v>6085585538</v>
      </c>
      <c r="B2739">
        <v>2</v>
      </c>
      <c r="C2739" t="s">
        <v>43</v>
      </c>
    </row>
    <row r="2740" spans="1:3" hidden="1" x14ac:dyDescent="0.55000000000000004">
      <c r="A2740">
        <v>6085601341</v>
      </c>
      <c r="B2740">
        <v>30</v>
      </c>
      <c r="C2740" t="s">
        <v>43</v>
      </c>
    </row>
    <row r="2741" spans="1:3" x14ac:dyDescent="0.55000000000000004">
      <c r="A2741">
        <v>6085607886</v>
      </c>
      <c r="B2741">
        <v>6</v>
      </c>
      <c r="C2741" t="s">
        <v>43</v>
      </c>
    </row>
    <row r="2742" spans="1:3" hidden="1" x14ac:dyDescent="0.55000000000000004">
      <c r="A2742">
        <v>6085712558</v>
      </c>
      <c r="B2742">
        <v>33</v>
      </c>
      <c r="C2742" t="s">
        <v>43</v>
      </c>
    </row>
    <row r="2743" spans="1:3" x14ac:dyDescent="0.55000000000000004">
      <c r="A2743">
        <v>6085731614</v>
      </c>
      <c r="B2743">
        <v>1</v>
      </c>
      <c r="C2743" t="s">
        <v>43</v>
      </c>
    </row>
    <row r="2744" spans="1:3" hidden="1" x14ac:dyDescent="0.55000000000000004">
      <c r="A2744">
        <v>6085742865</v>
      </c>
      <c r="B2744">
        <v>27</v>
      </c>
      <c r="C2744" t="s">
        <v>43</v>
      </c>
    </row>
    <row r="2745" spans="1:3" x14ac:dyDescent="0.55000000000000004">
      <c r="A2745">
        <v>6085759000</v>
      </c>
      <c r="B2745">
        <v>7</v>
      </c>
      <c r="C2745" t="s">
        <v>43</v>
      </c>
    </row>
    <row r="2746" spans="1:3" x14ac:dyDescent="0.55000000000000004">
      <c r="A2746">
        <v>6085799515</v>
      </c>
      <c r="B2746">
        <v>14</v>
      </c>
      <c r="C2746" t="s">
        <v>43</v>
      </c>
    </row>
    <row r="2747" spans="1:3" x14ac:dyDescent="0.55000000000000004">
      <c r="A2747">
        <v>6085819779</v>
      </c>
      <c r="B2747">
        <v>15</v>
      </c>
      <c r="C2747" t="s">
        <v>43</v>
      </c>
    </row>
    <row r="2748" spans="1:3" hidden="1" x14ac:dyDescent="0.55000000000000004">
      <c r="A2748">
        <v>6085824723</v>
      </c>
      <c r="B2748">
        <v>25</v>
      </c>
      <c r="C2748" t="s">
        <v>43</v>
      </c>
    </row>
    <row r="2749" spans="1:3" x14ac:dyDescent="0.55000000000000004">
      <c r="A2749">
        <v>6085830172</v>
      </c>
      <c r="B2749">
        <v>16</v>
      </c>
      <c r="C2749" t="s">
        <v>43</v>
      </c>
    </row>
    <row r="2750" spans="1:3" x14ac:dyDescent="0.55000000000000004">
      <c r="A2750">
        <v>6085913710</v>
      </c>
      <c r="B2750">
        <v>10</v>
      </c>
      <c r="C2750" t="s">
        <v>43</v>
      </c>
    </row>
    <row r="2751" spans="1:3" x14ac:dyDescent="0.55000000000000004">
      <c r="A2751">
        <v>6085943753</v>
      </c>
      <c r="B2751">
        <v>12</v>
      </c>
      <c r="C2751" t="s">
        <v>43</v>
      </c>
    </row>
    <row r="2752" spans="1:3" hidden="1" x14ac:dyDescent="0.55000000000000004">
      <c r="A2752">
        <v>6086047692</v>
      </c>
      <c r="B2752">
        <v>26</v>
      </c>
      <c r="C2752" t="s">
        <v>43</v>
      </c>
    </row>
    <row r="2753" spans="1:3" x14ac:dyDescent="0.55000000000000004">
      <c r="A2753">
        <v>6086057895</v>
      </c>
      <c r="B2753">
        <v>9</v>
      </c>
      <c r="C2753" t="s">
        <v>43</v>
      </c>
    </row>
    <row r="2754" spans="1:3" x14ac:dyDescent="0.55000000000000004">
      <c r="A2754">
        <v>6086166279</v>
      </c>
      <c r="B2754">
        <v>17</v>
      </c>
      <c r="C2754" t="s">
        <v>43</v>
      </c>
    </row>
    <row r="2755" spans="1:3" x14ac:dyDescent="0.55000000000000004">
      <c r="A2755">
        <v>6086241102</v>
      </c>
      <c r="B2755">
        <v>13</v>
      </c>
      <c r="C2755" t="s">
        <v>43</v>
      </c>
    </row>
    <row r="2756" spans="1:3" hidden="1" x14ac:dyDescent="0.55000000000000004">
      <c r="A2756">
        <v>6086334941</v>
      </c>
      <c r="B2756">
        <v>32</v>
      </c>
      <c r="C2756" t="s">
        <v>43</v>
      </c>
    </row>
    <row r="2757" spans="1:3" x14ac:dyDescent="0.55000000000000004">
      <c r="A2757">
        <v>6087697776</v>
      </c>
      <c r="B2757">
        <v>4</v>
      </c>
      <c r="C2757" t="s">
        <v>43</v>
      </c>
    </row>
    <row r="2758" spans="1:3" hidden="1" x14ac:dyDescent="0.55000000000000004">
      <c r="A2758">
        <v>6087994197</v>
      </c>
      <c r="B2758">
        <v>29</v>
      </c>
      <c r="C2758" t="s">
        <v>43</v>
      </c>
    </row>
    <row r="2759" spans="1:3" x14ac:dyDescent="0.55000000000000004">
      <c r="A2759">
        <v>6088064529</v>
      </c>
      <c r="B2759">
        <v>5</v>
      </c>
      <c r="C2759" t="s">
        <v>43</v>
      </c>
    </row>
    <row r="2760" spans="1:3" x14ac:dyDescent="0.55000000000000004">
      <c r="A2760">
        <v>6088256570</v>
      </c>
      <c r="B2760">
        <v>3</v>
      </c>
      <c r="C2760" t="s">
        <v>43</v>
      </c>
    </row>
    <row r="2761" spans="1:3" hidden="1" x14ac:dyDescent="0.55000000000000004">
      <c r="A2761">
        <v>6300353079</v>
      </c>
      <c r="B2761">
        <v>34</v>
      </c>
      <c r="C2761" t="s">
        <v>0</v>
      </c>
    </row>
    <row r="2762" spans="1:3" hidden="1" x14ac:dyDescent="0.55000000000000004">
      <c r="A2762">
        <v>6300357605</v>
      </c>
      <c r="B2762">
        <v>24</v>
      </c>
      <c r="C2762" t="s">
        <v>1</v>
      </c>
    </row>
    <row r="2763" spans="1:3" hidden="1" x14ac:dyDescent="0.55000000000000004">
      <c r="A2763">
        <v>6300388873</v>
      </c>
      <c r="B2763">
        <v>34</v>
      </c>
      <c r="C2763" t="s">
        <v>1022</v>
      </c>
    </row>
    <row r="2764" spans="1:3" x14ac:dyDescent="0.55000000000000004">
      <c r="A2764">
        <v>6300393455</v>
      </c>
      <c r="B2764">
        <v>8</v>
      </c>
      <c r="C2764" t="s">
        <v>0</v>
      </c>
    </row>
    <row r="2765" spans="1:3" x14ac:dyDescent="0.55000000000000004">
      <c r="A2765">
        <v>6300429905</v>
      </c>
      <c r="B2765">
        <v>8</v>
      </c>
      <c r="C2765" t="s">
        <v>1023</v>
      </c>
    </row>
    <row r="2766" spans="1:3" hidden="1" x14ac:dyDescent="0.55000000000000004">
      <c r="A2766">
        <v>6300467698</v>
      </c>
      <c r="B2766">
        <v>28</v>
      </c>
      <c r="C2766" t="s">
        <v>0</v>
      </c>
    </row>
    <row r="2767" spans="1:3" hidden="1" x14ac:dyDescent="0.55000000000000004">
      <c r="A2767">
        <v>6300503470</v>
      </c>
      <c r="B2767">
        <v>28</v>
      </c>
      <c r="C2767" t="s">
        <v>1024</v>
      </c>
    </row>
    <row r="2768" spans="1:3" x14ac:dyDescent="0.55000000000000004">
      <c r="A2768">
        <v>6300511220</v>
      </c>
      <c r="B2768">
        <v>11</v>
      </c>
      <c r="C2768" t="s">
        <v>0</v>
      </c>
    </row>
    <row r="2769" spans="1:3" hidden="1" x14ac:dyDescent="0.55000000000000004">
      <c r="A2769">
        <v>6300529656</v>
      </c>
      <c r="B2769">
        <v>31</v>
      </c>
      <c r="C2769" t="s">
        <v>0</v>
      </c>
    </row>
    <row r="2770" spans="1:3" x14ac:dyDescent="0.55000000000000004">
      <c r="A2770">
        <v>6300547734</v>
      </c>
      <c r="B2770">
        <v>11</v>
      </c>
      <c r="C2770" t="s">
        <v>1025</v>
      </c>
    </row>
    <row r="2771" spans="1:3" x14ac:dyDescent="0.55000000000000004">
      <c r="A2771">
        <v>6300556227</v>
      </c>
      <c r="B2771">
        <v>2</v>
      </c>
      <c r="C2771" t="s">
        <v>0</v>
      </c>
    </row>
    <row r="2772" spans="1:3" hidden="1" x14ac:dyDescent="0.55000000000000004">
      <c r="A2772">
        <v>6300565436</v>
      </c>
      <c r="B2772">
        <v>31</v>
      </c>
      <c r="C2772" t="s">
        <v>1026</v>
      </c>
    </row>
    <row r="2773" spans="1:3" hidden="1" x14ac:dyDescent="0.55000000000000004">
      <c r="A2773">
        <v>6300570117</v>
      </c>
      <c r="B2773">
        <v>30</v>
      </c>
      <c r="C2773" t="s">
        <v>0</v>
      </c>
    </row>
    <row r="2774" spans="1:3" x14ac:dyDescent="0.55000000000000004">
      <c r="A2774">
        <v>6300571486</v>
      </c>
      <c r="B2774">
        <v>6</v>
      </c>
      <c r="C2774" t="s">
        <v>0</v>
      </c>
    </row>
    <row r="2775" spans="1:3" x14ac:dyDescent="0.55000000000000004">
      <c r="A2775">
        <v>6300591937</v>
      </c>
      <c r="B2775">
        <v>2</v>
      </c>
      <c r="C2775" t="s">
        <v>1027</v>
      </c>
    </row>
    <row r="2776" spans="1:3" hidden="1" x14ac:dyDescent="0.55000000000000004">
      <c r="A2776">
        <v>6300605910</v>
      </c>
      <c r="B2776">
        <v>30</v>
      </c>
      <c r="C2776" t="s">
        <v>1028</v>
      </c>
    </row>
    <row r="2777" spans="1:3" x14ac:dyDescent="0.55000000000000004">
      <c r="A2777">
        <v>6300607561</v>
      </c>
      <c r="B2777">
        <v>6</v>
      </c>
      <c r="C2777" t="s">
        <v>1029</v>
      </c>
    </row>
    <row r="2778" spans="1:3" hidden="1" x14ac:dyDescent="0.55000000000000004">
      <c r="A2778">
        <v>6300649083</v>
      </c>
      <c r="B2778">
        <v>18</v>
      </c>
      <c r="C2778" t="s">
        <v>1</v>
      </c>
    </row>
    <row r="2779" spans="1:3" hidden="1" x14ac:dyDescent="0.55000000000000004">
      <c r="A2779">
        <v>6300681334</v>
      </c>
      <c r="B2779">
        <v>33</v>
      </c>
      <c r="C2779" t="s">
        <v>0</v>
      </c>
    </row>
    <row r="2780" spans="1:3" x14ac:dyDescent="0.55000000000000004">
      <c r="A2780">
        <v>6300702956</v>
      </c>
      <c r="B2780">
        <v>1</v>
      </c>
      <c r="C2780" t="s">
        <v>0</v>
      </c>
    </row>
    <row r="2781" spans="1:3" hidden="1" x14ac:dyDescent="0.55000000000000004">
      <c r="A2781">
        <v>6300717044</v>
      </c>
      <c r="B2781">
        <v>33</v>
      </c>
      <c r="C2781" t="s">
        <v>1030</v>
      </c>
    </row>
    <row r="2782" spans="1:3" x14ac:dyDescent="0.55000000000000004">
      <c r="A2782">
        <v>6300722777</v>
      </c>
      <c r="B2782">
        <v>7</v>
      </c>
      <c r="C2782" t="s">
        <v>0</v>
      </c>
    </row>
    <row r="2783" spans="1:3" x14ac:dyDescent="0.55000000000000004">
      <c r="A2783">
        <v>6300739427</v>
      </c>
      <c r="B2783">
        <v>1</v>
      </c>
      <c r="C2783" t="s">
        <v>1031</v>
      </c>
    </row>
    <row r="2784" spans="1:3" x14ac:dyDescent="0.55000000000000004">
      <c r="A2784">
        <v>6300758871</v>
      </c>
      <c r="B2784">
        <v>7</v>
      </c>
      <c r="C2784" t="s">
        <v>1032</v>
      </c>
    </row>
    <row r="2785" spans="1:3" x14ac:dyDescent="0.55000000000000004">
      <c r="A2785">
        <v>6300771111</v>
      </c>
      <c r="B2785">
        <v>14</v>
      </c>
      <c r="C2785" t="s">
        <v>0</v>
      </c>
    </row>
    <row r="2786" spans="1:3" x14ac:dyDescent="0.55000000000000004">
      <c r="A2786">
        <v>6300783151</v>
      </c>
      <c r="B2786">
        <v>15</v>
      </c>
      <c r="C2786" t="s">
        <v>0</v>
      </c>
    </row>
    <row r="2787" spans="1:3" hidden="1" x14ac:dyDescent="0.55000000000000004">
      <c r="A2787">
        <v>6300793499</v>
      </c>
      <c r="B2787">
        <v>25</v>
      </c>
      <c r="C2787" t="s">
        <v>0</v>
      </c>
    </row>
    <row r="2788" spans="1:3" hidden="1" x14ac:dyDescent="0.55000000000000004">
      <c r="A2788">
        <v>6300795058</v>
      </c>
      <c r="B2788">
        <v>20</v>
      </c>
      <c r="C2788" t="s">
        <v>1</v>
      </c>
    </row>
    <row r="2789" spans="1:3" x14ac:dyDescent="0.55000000000000004">
      <c r="A2789">
        <v>6300798948</v>
      </c>
      <c r="B2789">
        <v>16</v>
      </c>
      <c r="C2789" t="s">
        <v>0</v>
      </c>
    </row>
    <row r="2790" spans="1:3" x14ac:dyDescent="0.55000000000000004">
      <c r="A2790">
        <v>6300807079</v>
      </c>
      <c r="B2790">
        <v>14</v>
      </c>
      <c r="C2790" t="s">
        <v>1033</v>
      </c>
    </row>
    <row r="2791" spans="1:3" x14ac:dyDescent="0.55000000000000004">
      <c r="A2791">
        <v>6300819593</v>
      </c>
      <c r="B2791">
        <v>15</v>
      </c>
      <c r="C2791" t="s">
        <v>1034</v>
      </c>
    </row>
    <row r="2792" spans="1:3" hidden="1" x14ac:dyDescent="0.55000000000000004">
      <c r="A2792">
        <v>6300829293</v>
      </c>
      <c r="B2792">
        <v>25</v>
      </c>
      <c r="C2792" t="s">
        <v>1035</v>
      </c>
    </row>
    <row r="2793" spans="1:3" x14ac:dyDescent="0.55000000000000004">
      <c r="A2793">
        <v>6300834902</v>
      </c>
      <c r="B2793">
        <v>16</v>
      </c>
      <c r="C2793" t="s">
        <v>1036</v>
      </c>
    </row>
    <row r="2794" spans="1:3" x14ac:dyDescent="0.55000000000000004">
      <c r="A2794">
        <v>6300877234</v>
      </c>
      <c r="B2794">
        <v>10</v>
      </c>
      <c r="C2794" t="s">
        <v>0</v>
      </c>
    </row>
    <row r="2795" spans="1:3" x14ac:dyDescent="0.55000000000000004">
      <c r="A2795">
        <v>6300913950</v>
      </c>
      <c r="B2795">
        <v>10</v>
      </c>
      <c r="C2795" t="s">
        <v>1037</v>
      </c>
    </row>
    <row r="2796" spans="1:3" x14ac:dyDescent="0.55000000000000004">
      <c r="A2796">
        <v>6300915068</v>
      </c>
      <c r="B2796">
        <v>12</v>
      </c>
      <c r="C2796" t="s">
        <v>0</v>
      </c>
    </row>
    <row r="2797" spans="1:3" x14ac:dyDescent="0.55000000000000004">
      <c r="A2797">
        <v>6300950970</v>
      </c>
      <c r="B2797">
        <v>12</v>
      </c>
      <c r="C2797" t="s">
        <v>1038</v>
      </c>
    </row>
    <row r="2798" spans="1:3" hidden="1" x14ac:dyDescent="0.55000000000000004">
      <c r="A2798">
        <v>6300985635</v>
      </c>
      <c r="B2798">
        <v>22</v>
      </c>
      <c r="C2798" t="s">
        <v>1</v>
      </c>
    </row>
    <row r="2799" spans="1:3" hidden="1" x14ac:dyDescent="0.55000000000000004">
      <c r="A2799">
        <v>6301016468</v>
      </c>
      <c r="B2799">
        <v>26</v>
      </c>
      <c r="C2799" t="s">
        <v>0</v>
      </c>
    </row>
    <row r="2800" spans="1:3" x14ac:dyDescent="0.55000000000000004">
      <c r="A2800">
        <v>6301029237</v>
      </c>
      <c r="B2800">
        <v>9</v>
      </c>
      <c r="C2800" t="s">
        <v>0</v>
      </c>
    </row>
    <row r="2801" spans="1:3" hidden="1" x14ac:dyDescent="0.55000000000000004">
      <c r="A2801">
        <v>6301041636</v>
      </c>
      <c r="B2801">
        <v>19</v>
      </c>
      <c r="C2801" t="s">
        <v>1</v>
      </c>
    </row>
    <row r="2802" spans="1:3" hidden="1" x14ac:dyDescent="0.55000000000000004">
      <c r="A2802">
        <v>6301052240</v>
      </c>
      <c r="B2802">
        <v>26</v>
      </c>
      <c r="C2802" t="s">
        <v>1039</v>
      </c>
    </row>
    <row r="2803" spans="1:3" x14ac:dyDescent="0.55000000000000004">
      <c r="A2803">
        <v>6301065754</v>
      </c>
      <c r="B2803">
        <v>9</v>
      </c>
      <c r="C2803" t="s">
        <v>1040</v>
      </c>
    </row>
    <row r="2804" spans="1:3" x14ac:dyDescent="0.55000000000000004">
      <c r="A2804">
        <v>6301135055</v>
      </c>
      <c r="B2804">
        <v>17</v>
      </c>
      <c r="C2804" t="s">
        <v>0</v>
      </c>
    </row>
    <row r="2805" spans="1:3" x14ac:dyDescent="0.55000000000000004">
      <c r="A2805">
        <v>6301171460</v>
      </c>
      <c r="B2805">
        <v>17</v>
      </c>
      <c r="C2805" t="s">
        <v>1041</v>
      </c>
    </row>
    <row r="2806" spans="1:3" x14ac:dyDescent="0.55000000000000004">
      <c r="A2806">
        <v>6301204620</v>
      </c>
      <c r="B2806">
        <v>13</v>
      </c>
      <c r="C2806" t="s">
        <v>0</v>
      </c>
    </row>
    <row r="2807" spans="1:3" hidden="1" x14ac:dyDescent="0.55000000000000004">
      <c r="A2807">
        <v>6301229248</v>
      </c>
      <c r="B2807">
        <v>21</v>
      </c>
      <c r="C2807" t="s">
        <v>1</v>
      </c>
    </row>
    <row r="2808" spans="1:3" x14ac:dyDescent="0.55000000000000004">
      <c r="A2808">
        <v>6301241402</v>
      </c>
      <c r="B2808">
        <v>13</v>
      </c>
      <c r="C2808" t="s">
        <v>1042</v>
      </c>
    </row>
    <row r="2809" spans="1:3" hidden="1" x14ac:dyDescent="0.55000000000000004">
      <c r="A2809">
        <v>6301267804</v>
      </c>
      <c r="B2809">
        <v>23</v>
      </c>
      <c r="C2809" t="s">
        <v>1</v>
      </c>
    </row>
    <row r="2810" spans="1:3" hidden="1" x14ac:dyDescent="0.55000000000000004">
      <c r="A2810">
        <v>6301303717</v>
      </c>
      <c r="B2810">
        <v>32</v>
      </c>
      <c r="C2810" t="s">
        <v>0</v>
      </c>
    </row>
    <row r="2811" spans="1:3" hidden="1" x14ac:dyDescent="0.55000000000000004">
      <c r="A2811">
        <v>6301339525</v>
      </c>
      <c r="B2811">
        <v>32</v>
      </c>
      <c r="C2811" t="s">
        <v>1043</v>
      </c>
    </row>
    <row r="2812" spans="1:3" x14ac:dyDescent="0.55000000000000004">
      <c r="A2812">
        <v>6302669024</v>
      </c>
      <c r="B2812">
        <v>4</v>
      </c>
      <c r="C2812" t="s">
        <v>0</v>
      </c>
    </row>
    <row r="2813" spans="1:3" x14ac:dyDescent="0.55000000000000004">
      <c r="A2813">
        <v>6302704574</v>
      </c>
      <c r="B2813">
        <v>4</v>
      </c>
      <c r="C2813" t="s">
        <v>1044</v>
      </c>
    </row>
    <row r="2814" spans="1:3" hidden="1" x14ac:dyDescent="0.55000000000000004">
      <c r="A2814">
        <v>6302711641</v>
      </c>
      <c r="B2814">
        <v>27</v>
      </c>
      <c r="C2814" t="s">
        <v>0</v>
      </c>
    </row>
    <row r="2815" spans="1:3" hidden="1" x14ac:dyDescent="0.55000000000000004">
      <c r="A2815">
        <v>6302747355</v>
      </c>
      <c r="B2815">
        <v>27</v>
      </c>
      <c r="C2815" t="s">
        <v>1045</v>
      </c>
    </row>
    <row r="2816" spans="1:3" hidden="1" x14ac:dyDescent="0.55000000000000004">
      <c r="A2816">
        <v>6302962973</v>
      </c>
      <c r="B2816">
        <v>29</v>
      </c>
      <c r="C2816" t="s">
        <v>0</v>
      </c>
    </row>
    <row r="2817" spans="1:3" hidden="1" x14ac:dyDescent="0.55000000000000004">
      <c r="A2817">
        <v>6302998792</v>
      </c>
      <c r="B2817">
        <v>29</v>
      </c>
      <c r="C2817" t="s">
        <v>1046</v>
      </c>
    </row>
    <row r="2818" spans="1:3" x14ac:dyDescent="0.55000000000000004">
      <c r="A2818">
        <v>6303036162</v>
      </c>
      <c r="B2818">
        <v>5</v>
      </c>
      <c r="C2818" t="s">
        <v>0</v>
      </c>
    </row>
    <row r="2819" spans="1:3" x14ac:dyDescent="0.55000000000000004">
      <c r="A2819">
        <v>6303072713</v>
      </c>
      <c r="B2819">
        <v>5</v>
      </c>
      <c r="C2819" t="s">
        <v>1047</v>
      </c>
    </row>
    <row r="2820" spans="1:3" x14ac:dyDescent="0.55000000000000004">
      <c r="A2820">
        <v>6303220148</v>
      </c>
      <c r="B2820">
        <v>3</v>
      </c>
      <c r="C2820" t="s">
        <v>0</v>
      </c>
    </row>
    <row r="2821" spans="1:3" x14ac:dyDescent="0.55000000000000004">
      <c r="A2821">
        <v>6303256755</v>
      </c>
      <c r="B2821">
        <v>3</v>
      </c>
      <c r="C2821" t="s">
        <v>1048</v>
      </c>
    </row>
    <row r="2822" spans="1:3" hidden="1" x14ac:dyDescent="0.55000000000000004">
      <c r="A2822">
        <v>6360354427</v>
      </c>
      <c r="B2822">
        <v>34</v>
      </c>
      <c r="C2822" t="s">
        <v>1049</v>
      </c>
    </row>
    <row r="2823" spans="1:3" x14ac:dyDescent="0.55000000000000004">
      <c r="A2823">
        <v>6360395120</v>
      </c>
      <c r="B2823">
        <v>8</v>
      </c>
      <c r="C2823" t="s">
        <v>1049</v>
      </c>
    </row>
    <row r="2824" spans="1:3" hidden="1" x14ac:dyDescent="0.55000000000000004">
      <c r="A2824">
        <v>6360441626</v>
      </c>
      <c r="B2824">
        <v>21</v>
      </c>
      <c r="C2824" t="s">
        <v>1050</v>
      </c>
    </row>
    <row r="2825" spans="1:3" hidden="1" x14ac:dyDescent="0.55000000000000004">
      <c r="A2825">
        <v>6360469000</v>
      </c>
      <c r="B2825">
        <v>28</v>
      </c>
      <c r="C2825" t="s">
        <v>1049</v>
      </c>
    </row>
    <row r="2826" spans="1:3" hidden="1" x14ac:dyDescent="0.55000000000000004">
      <c r="A2826">
        <v>6360470983</v>
      </c>
      <c r="B2826">
        <v>24</v>
      </c>
      <c r="C2826" t="s">
        <v>1051</v>
      </c>
    </row>
    <row r="2827" spans="1:3" x14ac:dyDescent="0.55000000000000004">
      <c r="A2827">
        <v>6360512917</v>
      </c>
      <c r="B2827">
        <v>11</v>
      </c>
      <c r="C2827" t="s">
        <v>1049</v>
      </c>
    </row>
    <row r="2828" spans="1:3" hidden="1" x14ac:dyDescent="0.55000000000000004">
      <c r="A2828">
        <v>6360531004</v>
      </c>
      <c r="B2828">
        <v>31</v>
      </c>
      <c r="C2828" t="s">
        <v>1049</v>
      </c>
    </row>
    <row r="2829" spans="1:3" x14ac:dyDescent="0.55000000000000004">
      <c r="A2829">
        <v>6360556928</v>
      </c>
      <c r="B2829">
        <v>2</v>
      </c>
      <c r="C2829" t="s">
        <v>1049</v>
      </c>
    </row>
    <row r="2830" spans="1:3" x14ac:dyDescent="0.55000000000000004">
      <c r="A2830">
        <v>6360570542</v>
      </c>
      <c r="B2830">
        <v>6</v>
      </c>
      <c r="C2830" t="s">
        <v>1049</v>
      </c>
    </row>
    <row r="2831" spans="1:3" hidden="1" x14ac:dyDescent="0.55000000000000004">
      <c r="A2831">
        <v>6360571419</v>
      </c>
      <c r="B2831">
        <v>30</v>
      </c>
      <c r="C2831" t="s">
        <v>1049</v>
      </c>
    </row>
    <row r="2832" spans="1:3" hidden="1" x14ac:dyDescent="0.55000000000000004">
      <c r="A2832">
        <v>6360650311</v>
      </c>
      <c r="B2832">
        <v>23</v>
      </c>
      <c r="C2832" t="s">
        <v>1052</v>
      </c>
    </row>
    <row r="2833" spans="1:3" hidden="1" x14ac:dyDescent="0.55000000000000004">
      <c r="A2833">
        <v>6360682682</v>
      </c>
      <c r="B2833">
        <v>33</v>
      </c>
      <c r="C2833" t="s">
        <v>1049</v>
      </c>
    </row>
    <row r="2834" spans="1:3" x14ac:dyDescent="0.55000000000000004">
      <c r="A2834">
        <v>6360705564</v>
      </c>
      <c r="B2834">
        <v>1</v>
      </c>
      <c r="C2834" t="s">
        <v>1049</v>
      </c>
    </row>
    <row r="2835" spans="1:3" hidden="1" x14ac:dyDescent="0.55000000000000004">
      <c r="A2835">
        <v>6360718786</v>
      </c>
      <c r="B2835">
        <v>21</v>
      </c>
      <c r="C2835" t="s">
        <v>1053</v>
      </c>
    </row>
    <row r="2836" spans="1:3" x14ac:dyDescent="0.55000000000000004">
      <c r="A2836">
        <v>6360724538</v>
      </c>
      <c r="B2836">
        <v>7</v>
      </c>
      <c r="C2836" t="s">
        <v>1049</v>
      </c>
    </row>
    <row r="2837" spans="1:3" hidden="1" x14ac:dyDescent="0.55000000000000004">
      <c r="A2837">
        <v>6360766550</v>
      </c>
      <c r="B2837">
        <v>23</v>
      </c>
      <c r="C2837" t="s">
        <v>1054</v>
      </c>
    </row>
    <row r="2838" spans="1:3" x14ac:dyDescent="0.55000000000000004">
      <c r="A2838">
        <v>6360772815</v>
      </c>
      <c r="B2838">
        <v>14</v>
      </c>
      <c r="C2838" t="s">
        <v>1049</v>
      </c>
    </row>
    <row r="2839" spans="1:3" x14ac:dyDescent="0.55000000000000004">
      <c r="A2839">
        <v>6360785011</v>
      </c>
      <c r="B2839">
        <v>15</v>
      </c>
      <c r="C2839" t="s">
        <v>1049</v>
      </c>
    </row>
    <row r="2840" spans="1:3" hidden="1" x14ac:dyDescent="0.55000000000000004">
      <c r="A2840">
        <v>6360792200</v>
      </c>
      <c r="B2840">
        <v>21</v>
      </c>
      <c r="C2840" t="s">
        <v>1055</v>
      </c>
    </row>
    <row r="2841" spans="1:3" hidden="1" x14ac:dyDescent="0.55000000000000004">
      <c r="A2841">
        <v>6360794801</v>
      </c>
      <c r="B2841">
        <v>25</v>
      </c>
      <c r="C2841" t="s">
        <v>1049</v>
      </c>
    </row>
    <row r="2842" spans="1:3" x14ac:dyDescent="0.55000000000000004">
      <c r="A2842">
        <v>6360800250</v>
      </c>
      <c r="B2842">
        <v>16</v>
      </c>
      <c r="C2842" t="s">
        <v>1049</v>
      </c>
    </row>
    <row r="2843" spans="1:3" hidden="1" x14ac:dyDescent="0.55000000000000004">
      <c r="A2843">
        <v>6360823857</v>
      </c>
      <c r="B2843">
        <v>21</v>
      </c>
      <c r="C2843" t="s">
        <v>1056</v>
      </c>
    </row>
    <row r="2844" spans="1:3" hidden="1" x14ac:dyDescent="0.55000000000000004">
      <c r="A2844">
        <v>6360832900</v>
      </c>
      <c r="B2844">
        <v>20</v>
      </c>
      <c r="C2844" t="s">
        <v>1057</v>
      </c>
    </row>
    <row r="2845" spans="1:3" hidden="1" x14ac:dyDescent="0.55000000000000004">
      <c r="A2845">
        <v>6360836388</v>
      </c>
      <c r="B2845">
        <v>24</v>
      </c>
      <c r="C2845" t="s">
        <v>1058</v>
      </c>
    </row>
    <row r="2846" spans="1:3" hidden="1" x14ac:dyDescent="0.55000000000000004">
      <c r="A2846">
        <v>6360853769</v>
      </c>
      <c r="B2846">
        <v>21</v>
      </c>
      <c r="C2846" t="s">
        <v>1059</v>
      </c>
    </row>
    <row r="2847" spans="1:3" x14ac:dyDescent="0.55000000000000004">
      <c r="A2847">
        <v>6360879002</v>
      </c>
      <c r="B2847">
        <v>10</v>
      </c>
      <c r="C2847" t="s">
        <v>1049</v>
      </c>
    </row>
    <row r="2848" spans="1:3" hidden="1" x14ac:dyDescent="0.55000000000000004">
      <c r="A2848">
        <v>6360879509</v>
      </c>
      <c r="B2848">
        <v>22</v>
      </c>
      <c r="C2848" t="s">
        <v>1060</v>
      </c>
    </row>
    <row r="2849" spans="1:3" hidden="1" x14ac:dyDescent="0.55000000000000004">
      <c r="A2849">
        <v>6360895730</v>
      </c>
      <c r="B2849">
        <v>21</v>
      </c>
      <c r="C2849" t="s">
        <v>1061</v>
      </c>
    </row>
    <row r="2850" spans="1:3" x14ac:dyDescent="0.55000000000000004">
      <c r="A2850">
        <v>6360916776</v>
      </c>
      <c r="B2850">
        <v>12</v>
      </c>
      <c r="C2850" t="s">
        <v>1049</v>
      </c>
    </row>
    <row r="2851" spans="1:3" hidden="1" x14ac:dyDescent="0.55000000000000004">
      <c r="A2851">
        <v>6361017770</v>
      </c>
      <c r="B2851">
        <v>26</v>
      </c>
      <c r="C2851" t="s">
        <v>1049</v>
      </c>
    </row>
    <row r="2852" spans="1:3" x14ac:dyDescent="0.55000000000000004">
      <c r="A2852">
        <v>6361030838</v>
      </c>
      <c r="B2852">
        <v>9</v>
      </c>
      <c r="C2852" t="s">
        <v>1049</v>
      </c>
    </row>
    <row r="2853" spans="1:3" hidden="1" x14ac:dyDescent="0.55000000000000004">
      <c r="A2853">
        <v>6361034256</v>
      </c>
      <c r="B2853">
        <v>21</v>
      </c>
      <c r="C2853" t="s">
        <v>1062</v>
      </c>
    </row>
    <row r="2854" spans="1:3" hidden="1" x14ac:dyDescent="0.55000000000000004">
      <c r="A2854">
        <v>6361072012</v>
      </c>
      <c r="B2854">
        <v>21</v>
      </c>
      <c r="C2854" t="s">
        <v>1063</v>
      </c>
    </row>
    <row r="2855" spans="1:3" hidden="1" x14ac:dyDescent="0.55000000000000004">
      <c r="A2855">
        <v>6361072349</v>
      </c>
      <c r="B2855">
        <v>20</v>
      </c>
      <c r="C2855" t="s">
        <v>1064</v>
      </c>
    </row>
    <row r="2856" spans="1:3" hidden="1" x14ac:dyDescent="0.55000000000000004">
      <c r="A2856">
        <v>6361084163</v>
      </c>
      <c r="B2856">
        <v>21</v>
      </c>
      <c r="C2856" t="s">
        <v>1065</v>
      </c>
    </row>
    <row r="2857" spans="1:3" x14ac:dyDescent="0.55000000000000004">
      <c r="A2857">
        <v>6361136357</v>
      </c>
      <c r="B2857">
        <v>17</v>
      </c>
      <c r="C2857" t="s">
        <v>1049</v>
      </c>
    </row>
    <row r="2858" spans="1:3" hidden="1" x14ac:dyDescent="0.55000000000000004">
      <c r="A2858">
        <v>6361147380</v>
      </c>
      <c r="B2858">
        <v>21</v>
      </c>
      <c r="C2858" t="s">
        <v>1066</v>
      </c>
    </row>
    <row r="2859" spans="1:3" x14ac:dyDescent="0.55000000000000004">
      <c r="A2859">
        <v>6361207468</v>
      </c>
      <c r="B2859">
        <v>13</v>
      </c>
      <c r="C2859" t="s">
        <v>1049</v>
      </c>
    </row>
    <row r="2860" spans="1:3" hidden="1" x14ac:dyDescent="0.55000000000000004">
      <c r="A2860">
        <v>6361305065</v>
      </c>
      <c r="B2860">
        <v>32</v>
      </c>
      <c r="C2860" t="s">
        <v>1049</v>
      </c>
    </row>
    <row r="2861" spans="1:3" hidden="1" x14ac:dyDescent="0.55000000000000004">
      <c r="A2861">
        <v>6361324464</v>
      </c>
      <c r="B2861">
        <v>21</v>
      </c>
      <c r="C2861" t="s">
        <v>1067</v>
      </c>
    </row>
    <row r="2862" spans="1:3" hidden="1" x14ac:dyDescent="0.55000000000000004">
      <c r="A2862">
        <v>6361340192</v>
      </c>
      <c r="B2862">
        <v>19</v>
      </c>
      <c r="C2862" t="s">
        <v>1068</v>
      </c>
    </row>
    <row r="2863" spans="1:3" hidden="1" x14ac:dyDescent="0.55000000000000004">
      <c r="A2863">
        <v>6361357006</v>
      </c>
      <c r="B2863">
        <v>21</v>
      </c>
      <c r="C2863" t="s">
        <v>1069</v>
      </c>
    </row>
    <row r="2864" spans="1:3" hidden="1" x14ac:dyDescent="0.55000000000000004">
      <c r="A2864">
        <v>6361431161</v>
      </c>
      <c r="B2864">
        <v>21</v>
      </c>
      <c r="C2864" t="s">
        <v>1070</v>
      </c>
    </row>
    <row r="2865" spans="1:3" hidden="1" x14ac:dyDescent="0.55000000000000004">
      <c r="A2865">
        <v>6361533358</v>
      </c>
      <c r="B2865">
        <v>21</v>
      </c>
      <c r="C2865" t="s">
        <v>1071</v>
      </c>
    </row>
    <row r="2866" spans="1:3" x14ac:dyDescent="0.55000000000000004">
      <c r="A2866">
        <v>6362670795</v>
      </c>
      <c r="B2866">
        <v>4</v>
      </c>
      <c r="C2866" t="s">
        <v>1049</v>
      </c>
    </row>
    <row r="2867" spans="1:3" hidden="1" x14ac:dyDescent="0.55000000000000004">
      <c r="A2867">
        <v>6362712943</v>
      </c>
      <c r="B2867">
        <v>27</v>
      </c>
      <c r="C2867" t="s">
        <v>1049</v>
      </c>
    </row>
    <row r="2868" spans="1:3" hidden="1" x14ac:dyDescent="0.55000000000000004">
      <c r="A2868">
        <v>6362806337</v>
      </c>
      <c r="B2868">
        <v>24</v>
      </c>
      <c r="C2868" t="s">
        <v>1072</v>
      </c>
    </row>
    <row r="2869" spans="1:3" hidden="1" x14ac:dyDescent="0.55000000000000004">
      <c r="A2869">
        <v>6362939538</v>
      </c>
      <c r="B2869">
        <v>21</v>
      </c>
      <c r="C2869" t="s">
        <v>1073</v>
      </c>
    </row>
    <row r="2870" spans="1:3" hidden="1" x14ac:dyDescent="0.55000000000000004">
      <c r="A2870">
        <v>6362966550</v>
      </c>
      <c r="B2870">
        <v>29</v>
      </c>
      <c r="C2870" t="s">
        <v>1049</v>
      </c>
    </row>
    <row r="2871" spans="1:3" x14ac:dyDescent="0.55000000000000004">
      <c r="A2871">
        <v>6363037756</v>
      </c>
      <c r="B2871">
        <v>5</v>
      </c>
      <c r="C2871" t="s">
        <v>1049</v>
      </c>
    </row>
    <row r="2872" spans="1:3" x14ac:dyDescent="0.55000000000000004">
      <c r="A2872">
        <v>6363221822</v>
      </c>
      <c r="B2872">
        <v>3</v>
      </c>
      <c r="C2872" t="s">
        <v>1049</v>
      </c>
    </row>
    <row r="2873" spans="1:3" hidden="1" x14ac:dyDescent="0.55000000000000004">
      <c r="A2873">
        <v>6363334130</v>
      </c>
      <c r="B2873">
        <v>21</v>
      </c>
      <c r="C2873" t="s">
        <v>1074</v>
      </c>
    </row>
    <row r="2874" spans="1:3" hidden="1" x14ac:dyDescent="0.55000000000000004">
      <c r="A2874">
        <v>6363429236</v>
      </c>
      <c r="B2874">
        <v>21</v>
      </c>
      <c r="C2874" t="s">
        <v>1075</v>
      </c>
    </row>
    <row r="2875" spans="1:3" hidden="1" x14ac:dyDescent="0.55000000000000004">
      <c r="A2875">
        <v>6363648636</v>
      </c>
      <c r="B2875">
        <v>21</v>
      </c>
      <c r="C2875" t="s">
        <v>1076</v>
      </c>
    </row>
    <row r="2876" spans="1:3" hidden="1" x14ac:dyDescent="0.55000000000000004">
      <c r="A2876">
        <v>6385353836</v>
      </c>
      <c r="B2876">
        <v>34</v>
      </c>
      <c r="C2876" t="s">
        <v>43</v>
      </c>
    </row>
    <row r="2877" spans="1:3" x14ac:dyDescent="0.55000000000000004">
      <c r="A2877">
        <v>6385390956</v>
      </c>
      <c r="B2877">
        <v>8</v>
      </c>
      <c r="C2877" t="s">
        <v>43</v>
      </c>
    </row>
    <row r="2878" spans="1:3" hidden="1" x14ac:dyDescent="0.55000000000000004">
      <c r="A2878">
        <v>6385468307</v>
      </c>
      <c r="B2878">
        <v>28</v>
      </c>
      <c r="C2878" t="s">
        <v>43</v>
      </c>
    </row>
    <row r="2879" spans="1:3" x14ac:dyDescent="0.55000000000000004">
      <c r="A2879">
        <v>6385508647</v>
      </c>
      <c r="B2879">
        <v>11</v>
      </c>
      <c r="C2879" t="s">
        <v>43</v>
      </c>
    </row>
    <row r="2880" spans="1:3" hidden="1" x14ac:dyDescent="0.55000000000000004">
      <c r="A2880">
        <v>6385530250</v>
      </c>
      <c r="B2880">
        <v>31</v>
      </c>
      <c r="C2880" t="s">
        <v>43</v>
      </c>
    </row>
    <row r="2881" spans="1:3" x14ac:dyDescent="0.55000000000000004">
      <c r="A2881">
        <v>6385554307</v>
      </c>
      <c r="B2881">
        <v>2</v>
      </c>
      <c r="C2881" t="s">
        <v>43</v>
      </c>
    </row>
    <row r="2882" spans="1:3" x14ac:dyDescent="0.55000000000000004">
      <c r="A2882">
        <v>6385568843</v>
      </c>
      <c r="B2882">
        <v>6</v>
      </c>
      <c r="C2882" t="s">
        <v>43</v>
      </c>
    </row>
    <row r="2883" spans="1:3" hidden="1" x14ac:dyDescent="0.55000000000000004">
      <c r="A2883">
        <v>6385571007</v>
      </c>
      <c r="B2883">
        <v>30</v>
      </c>
      <c r="C2883" t="s">
        <v>43</v>
      </c>
    </row>
    <row r="2884" spans="1:3" hidden="1" x14ac:dyDescent="0.55000000000000004">
      <c r="A2884">
        <v>6385682684</v>
      </c>
      <c r="B2884">
        <v>33</v>
      </c>
      <c r="C2884" t="s">
        <v>43</v>
      </c>
    </row>
    <row r="2885" spans="1:3" x14ac:dyDescent="0.55000000000000004">
      <c r="A2885">
        <v>6385700383</v>
      </c>
      <c r="B2885">
        <v>1</v>
      </c>
      <c r="C2885" t="s">
        <v>43</v>
      </c>
    </row>
    <row r="2886" spans="1:3" x14ac:dyDescent="0.55000000000000004">
      <c r="A2886">
        <v>6385719957</v>
      </c>
      <c r="B2886">
        <v>7</v>
      </c>
      <c r="C2886" t="s">
        <v>43</v>
      </c>
    </row>
    <row r="2887" spans="1:3" x14ac:dyDescent="0.55000000000000004">
      <c r="A2887">
        <v>6385768284</v>
      </c>
      <c r="B2887">
        <v>14</v>
      </c>
      <c r="C2887" t="s">
        <v>43</v>
      </c>
    </row>
    <row r="2888" spans="1:3" x14ac:dyDescent="0.55000000000000004">
      <c r="A2888">
        <v>6385780736</v>
      </c>
      <c r="B2888">
        <v>15</v>
      </c>
      <c r="C2888" t="s">
        <v>43</v>
      </c>
    </row>
    <row r="2889" spans="1:3" hidden="1" x14ac:dyDescent="0.55000000000000004">
      <c r="A2889">
        <v>6385795444</v>
      </c>
      <c r="B2889">
        <v>25</v>
      </c>
      <c r="C2889" t="s">
        <v>43</v>
      </c>
    </row>
    <row r="2890" spans="1:3" x14ac:dyDescent="0.55000000000000004">
      <c r="A2890">
        <v>6385802406</v>
      </c>
      <c r="B2890">
        <v>16</v>
      </c>
      <c r="C2890" t="s">
        <v>43</v>
      </c>
    </row>
    <row r="2891" spans="1:3" x14ac:dyDescent="0.55000000000000004">
      <c r="A2891">
        <v>6385874667</v>
      </c>
      <c r="B2891">
        <v>10</v>
      </c>
      <c r="C2891" t="s">
        <v>43</v>
      </c>
    </row>
    <row r="2892" spans="1:3" x14ac:dyDescent="0.55000000000000004">
      <c r="A2892">
        <v>6385912522</v>
      </c>
      <c r="B2892">
        <v>12</v>
      </c>
      <c r="C2892" t="s">
        <v>43</v>
      </c>
    </row>
    <row r="2893" spans="1:3" hidden="1" x14ac:dyDescent="0.55000000000000004">
      <c r="A2893">
        <v>6386017240</v>
      </c>
      <c r="B2893">
        <v>26</v>
      </c>
      <c r="C2893" t="s">
        <v>43</v>
      </c>
    </row>
    <row r="2894" spans="1:3" x14ac:dyDescent="0.55000000000000004">
      <c r="A2894">
        <v>6386026664</v>
      </c>
      <c r="B2894">
        <v>9</v>
      </c>
      <c r="C2894" t="s">
        <v>43</v>
      </c>
    </row>
    <row r="2895" spans="1:3" x14ac:dyDescent="0.55000000000000004">
      <c r="A2895">
        <v>6386138509</v>
      </c>
      <c r="B2895">
        <v>17</v>
      </c>
      <c r="C2895" t="s">
        <v>43</v>
      </c>
    </row>
    <row r="2896" spans="1:3" x14ac:dyDescent="0.55000000000000004">
      <c r="A2896">
        <v>6386202059</v>
      </c>
      <c r="B2896">
        <v>13</v>
      </c>
      <c r="C2896" t="s">
        <v>43</v>
      </c>
    </row>
    <row r="2897" spans="1:3" hidden="1" x14ac:dyDescent="0.55000000000000004">
      <c r="A2897">
        <v>6386305647</v>
      </c>
      <c r="B2897">
        <v>32</v>
      </c>
      <c r="C2897" t="s">
        <v>43</v>
      </c>
    </row>
    <row r="2898" spans="1:3" x14ac:dyDescent="0.55000000000000004">
      <c r="A2898">
        <v>6387666545</v>
      </c>
      <c r="B2898">
        <v>4</v>
      </c>
      <c r="C2898" t="s">
        <v>43</v>
      </c>
    </row>
    <row r="2899" spans="1:3" hidden="1" x14ac:dyDescent="0.55000000000000004">
      <c r="A2899">
        <v>6387714184</v>
      </c>
      <c r="B2899">
        <v>27</v>
      </c>
      <c r="C2899" t="s">
        <v>43</v>
      </c>
    </row>
    <row r="2900" spans="1:3" hidden="1" x14ac:dyDescent="0.55000000000000004">
      <c r="A2900">
        <v>6387966223</v>
      </c>
      <c r="B2900">
        <v>29</v>
      </c>
      <c r="C2900" t="s">
        <v>43</v>
      </c>
    </row>
    <row r="2901" spans="1:3" x14ac:dyDescent="0.55000000000000004">
      <c r="A2901">
        <v>6388033298</v>
      </c>
      <c r="B2901">
        <v>5</v>
      </c>
      <c r="C2901" t="s">
        <v>43</v>
      </c>
    </row>
    <row r="2902" spans="1:3" x14ac:dyDescent="0.55000000000000004">
      <c r="A2902">
        <v>6388217527</v>
      </c>
      <c r="B2902">
        <v>3</v>
      </c>
      <c r="C2902" t="s">
        <v>43</v>
      </c>
    </row>
    <row r="2903" spans="1:3" hidden="1" x14ac:dyDescent="0.55000000000000004">
      <c r="A2903">
        <v>6600357605</v>
      </c>
      <c r="B2903">
        <v>24</v>
      </c>
      <c r="C2903" t="s">
        <v>1</v>
      </c>
    </row>
    <row r="2904" spans="1:3" hidden="1" x14ac:dyDescent="0.55000000000000004">
      <c r="A2904">
        <v>6600387633</v>
      </c>
      <c r="B2904">
        <v>34</v>
      </c>
      <c r="C2904" t="s">
        <v>1077</v>
      </c>
    </row>
    <row r="2905" spans="1:3" hidden="1" x14ac:dyDescent="0.55000000000000004">
      <c r="A2905">
        <v>6600388451</v>
      </c>
      <c r="B2905">
        <v>34</v>
      </c>
      <c r="C2905" t="s">
        <v>0</v>
      </c>
    </row>
    <row r="2906" spans="1:3" x14ac:dyDescent="0.55000000000000004">
      <c r="A2906">
        <v>6600429392</v>
      </c>
      <c r="B2906">
        <v>8</v>
      </c>
      <c r="C2906" t="s">
        <v>1078</v>
      </c>
    </row>
    <row r="2907" spans="1:3" x14ac:dyDescent="0.55000000000000004">
      <c r="A2907">
        <v>6600430210</v>
      </c>
      <c r="B2907">
        <v>8</v>
      </c>
      <c r="C2907" t="s">
        <v>0</v>
      </c>
    </row>
    <row r="2908" spans="1:3" hidden="1" x14ac:dyDescent="0.55000000000000004">
      <c r="A2908">
        <v>6600502252</v>
      </c>
      <c r="B2908">
        <v>28</v>
      </c>
      <c r="C2908" t="s">
        <v>1079</v>
      </c>
    </row>
    <row r="2909" spans="1:3" hidden="1" x14ac:dyDescent="0.55000000000000004">
      <c r="A2909">
        <v>6600503070</v>
      </c>
      <c r="B2909">
        <v>28</v>
      </c>
      <c r="C2909" t="s">
        <v>0</v>
      </c>
    </row>
    <row r="2910" spans="1:3" x14ac:dyDescent="0.55000000000000004">
      <c r="A2910">
        <v>6600546907</v>
      </c>
      <c r="B2910">
        <v>11</v>
      </c>
      <c r="C2910" t="s">
        <v>1080</v>
      </c>
    </row>
    <row r="2911" spans="1:3" x14ac:dyDescent="0.55000000000000004">
      <c r="A2911">
        <v>6600547725</v>
      </c>
      <c r="B2911">
        <v>11</v>
      </c>
      <c r="C2911" t="s">
        <v>0</v>
      </c>
    </row>
    <row r="2912" spans="1:3" hidden="1" x14ac:dyDescent="0.55000000000000004">
      <c r="A2912">
        <v>6600564214</v>
      </c>
      <c r="B2912">
        <v>31</v>
      </c>
      <c r="C2912" t="s">
        <v>1081</v>
      </c>
    </row>
    <row r="2913" spans="1:3" hidden="1" x14ac:dyDescent="0.55000000000000004">
      <c r="A2913">
        <v>6600565032</v>
      </c>
      <c r="B2913">
        <v>31</v>
      </c>
      <c r="C2913" t="s">
        <v>0</v>
      </c>
    </row>
    <row r="2914" spans="1:3" x14ac:dyDescent="0.55000000000000004">
      <c r="A2914">
        <v>6600591643</v>
      </c>
      <c r="B2914">
        <v>2</v>
      </c>
      <c r="C2914" t="s">
        <v>1082</v>
      </c>
    </row>
    <row r="2915" spans="1:3" x14ac:dyDescent="0.55000000000000004">
      <c r="A2915">
        <v>6600592462</v>
      </c>
      <c r="B2915">
        <v>2</v>
      </c>
      <c r="C2915" t="s">
        <v>0</v>
      </c>
    </row>
    <row r="2916" spans="1:3" hidden="1" x14ac:dyDescent="0.55000000000000004">
      <c r="A2916">
        <v>6600604623</v>
      </c>
      <c r="B2916">
        <v>30</v>
      </c>
      <c r="C2916" t="s">
        <v>1083</v>
      </c>
    </row>
    <row r="2917" spans="1:3" hidden="1" x14ac:dyDescent="0.55000000000000004">
      <c r="A2917">
        <v>6600605442</v>
      </c>
      <c r="B2917">
        <v>30</v>
      </c>
      <c r="C2917" t="s">
        <v>0</v>
      </c>
    </row>
    <row r="2918" spans="1:3" x14ac:dyDescent="0.55000000000000004">
      <c r="A2918">
        <v>6600607229</v>
      </c>
      <c r="B2918">
        <v>6</v>
      </c>
      <c r="C2918" t="s">
        <v>1084</v>
      </c>
    </row>
    <row r="2919" spans="1:3" x14ac:dyDescent="0.55000000000000004">
      <c r="A2919">
        <v>6600608047</v>
      </c>
      <c r="B2919">
        <v>6</v>
      </c>
      <c r="C2919" t="s">
        <v>0</v>
      </c>
    </row>
    <row r="2920" spans="1:3" hidden="1" x14ac:dyDescent="0.55000000000000004">
      <c r="A2920">
        <v>6600649083</v>
      </c>
      <c r="B2920">
        <v>18</v>
      </c>
      <c r="C2920" t="s">
        <v>1</v>
      </c>
    </row>
    <row r="2921" spans="1:3" hidden="1" x14ac:dyDescent="0.55000000000000004">
      <c r="A2921">
        <v>6600715872</v>
      </c>
      <c r="B2921">
        <v>33</v>
      </c>
      <c r="C2921" t="s">
        <v>1085</v>
      </c>
    </row>
    <row r="2922" spans="1:3" hidden="1" x14ac:dyDescent="0.55000000000000004">
      <c r="A2922">
        <v>6600716691</v>
      </c>
      <c r="B2922">
        <v>33</v>
      </c>
      <c r="C2922" t="s">
        <v>0</v>
      </c>
    </row>
    <row r="2923" spans="1:3" x14ac:dyDescent="0.55000000000000004">
      <c r="A2923">
        <v>6600738948</v>
      </c>
      <c r="B2923">
        <v>1</v>
      </c>
      <c r="C2923" t="s">
        <v>1086</v>
      </c>
    </row>
    <row r="2924" spans="1:3" x14ac:dyDescent="0.55000000000000004">
      <c r="A2924">
        <v>6600739766</v>
      </c>
      <c r="B2924">
        <v>1</v>
      </c>
      <c r="C2924" t="s">
        <v>0</v>
      </c>
    </row>
    <row r="2925" spans="1:3" x14ac:dyDescent="0.55000000000000004">
      <c r="A2925">
        <v>6600758384</v>
      </c>
      <c r="B2925">
        <v>7</v>
      </c>
      <c r="C2925" t="s">
        <v>1087</v>
      </c>
    </row>
    <row r="2926" spans="1:3" x14ac:dyDescent="0.55000000000000004">
      <c r="A2926">
        <v>6600759202</v>
      </c>
      <c r="B2926">
        <v>7</v>
      </c>
      <c r="C2926" t="s">
        <v>0</v>
      </c>
    </row>
    <row r="2927" spans="1:3" hidden="1" x14ac:dyDescent="0.55000000000000004">
      <c r="A2927">
        <v>6600795058</v>
      </c>
      <c r="B2927">
        <v>20</v>
      </c>
      <c r="C2927" t="s">
        <v>1</v>
      </c>
    </row>
    <row r="2928" spans="1:3" x14ac:dyDescent="0.55000000000000004">
      <c r="A2928">
        <v>6600806389</v>
      </c>
      <c r="B2928">
        <v>14</v>
      </c>
      <c r="C2928" t="s">
        <v>1088</v>
      </c>
    </row>
    <row r="2929" spans="1:3" x14ac:dyDescent="0.55000000000000004">
      <c r="A2929">
        <v>6600807208</v>
      </c>
      <c r="B2929">
        <v>14</v>
      </c>
      <c r="C2929" t="s">
        <v>0</v>
      </c>
    </row>
    <row r="2930" spans="1:3" x14ac:dyDescent="0.55000000000000004">
      <c r="A2930">
        <v>6600819092</v>
      </c>
      <c r="B2930">
        <v>15</v>
      </c>
      <c r="C2930" t="s">
        <v>1089</v>
      </c>
    </row>
    <row r="2931" spans="1:3" x14ac:dyDescent="0.55000000000000004">
      <c r="A2931">
        <v>6600819911</v>
      </c>
      <c r="B2931">
        <v>15</v>
      </c>
      <c r="C2931" t="s">
        <v>0</v>
      </c>
    </row>
    <row r="2932" spans="1:3" x14ac:dyDescent="0.55000000000000004">
      <c r="A2932">
        <v>6600834178</v>
      </c>
      <c r="B2932">
        <v>16</v>
      </c>
      <c r="C2932" t="s">
        <v>1090</v>
      </c>
    </row>
    <row r="2933" spans="1:3" x14ac:dyDescent="0.55000000000000004">
      <c r="A2933">
        <v>6600834997</v>
      </c>
      <c r="B2933">
        <v>16</v>
      </c>
      <c r="C2933" t="s">
        <v>0</v>
      </c>
    </row>
    <row r="2934" spans="1:3" x14ac:dyDescent="0.55000000000000004">
      <c r="A2934">
        <v>6600913320</v>
      </c>
      <c r="B2934">
        <v>10</v>
      </c>
      <c r="C2934" t="s">
        <v>1091</v>
      </c>
    </row>
    <row r="2935" spans="1:3" x14ac:dyDescent="0.55000000000000004">
      <c r="A2935">
        <v>6600914139</v>
      </c>
      <c r="B2935">
        <v>10</v>
      </c>
      <c r="C2935" t="s">
        <v>0</v>
      </c>
    </row>
    <row r="2936" spans="1:3" x14ac:dyDescent="0.55000000000000004">
      <c r="A2936">
        <v>6600950203</v>
      </c>
      <c r="B2936">
        <v>12</v>
      </c>
      <c r="C2936" t="s">
        <v>1092</v>
      </c>
    </row>
    <row r="2937" spans="1:3" x14ac:dyDescent="0.55000000000000004">
      <c r="A2937">
        <v>6600951092</v>
      </c>
      <c r="B2937">
        <v>12</v>
      </c>
      <c r="C2937" t="s">
        <v>0</v>
      </c>
    </row>
    <row r="2938" spans="1:3" hidden="1" x14ac:dyDescent="0.55000000000000004">
      <c r="A2938">
        <v>6600985635</v>
      </c>
      <c r="B2938">
        <v>22</v>
      </c>
      <c r="C2938" t="s">
        <v>1</v>
      </c>
    </row>
    <row r="2939" spans="1:3" hidden="1" x14ac:dyDescent="0.55000000000000004">
      <c r="A2939">
        <v>6601041636</v>
      </c>
      <c r="B2939">
        <v>19</v>
      </c>
      <c r="C2939" t="s">
        <v>1</v>
      </c>
    </row>
    <row r="2940" spans="1:3" hidden="1" x14ac:dyDescent="0.55000000000000004">
      <c r="A2940">
        <v>6601051021</v>
      </c>
      <c r="B2940">
        <v>26</v>
      </c>
      <c r="C2940" t="s">
        <v>1093</v>
      </c>
    </row>
    <row r="2941" spans="1:3" hidden="1" x14ac:dyDescent="0.55000000000000004">
      <c r="A2941">
        <v>6601051840</v>
      </c>
      <c r="B2941">
        <v>26</v>
      </c>
      <c r="C2941" t="s">
        <v>0</v>
      </c>
    </row>
    <row r="2942" spans="1:3" x14ac:dyDescent="0.55000000000000004">
      <c r="A2942">
        <v>6601065073</v>
      </c>
      <c r="B2942">
        <v>9</v>
      </c>
      <c r="C2942" t="s">
        <v>1094</v>
      </c>
    </row>
    <row r="2943" spans="1:3" x14ac:dyDescent="0.55000000000000004">
      <c r="A2943">
        <v>6601065891</v>
      </c>
      <c r="B2943">
        <v>9</v>
      </c>
      <c r="C2943" t="s">
        <v>0</v>
      </c>
    </row>
    <row r="2944" spans="1:3" x14ac:dyDescent="0.55000000000000004">
      <c r="A2944">
        <v>6601170309</v>
      </c>
      <c r="B2944">
        <v>17</v>
      </c>
      <c r="C2944" t="s">
        <v>1095</v>
      </c>
    </row>
    <row r="2945" spans="1:3" x14ac:dyDescent="0.55000000000000004">
      <c r="A2945">
        <v>6601171130</v>
      </c>
      <c r="B2945">
        <v>17</v>
      </c>
      <c r="C2945" t="s">
        <v>0</v>
      </c>
    </row>
    <row r="2946" spans="1:3" hidden="1" x14ac:dyDescent="0.55000000000000004">
      <c r="A2946">
        <v>6601229248</v>
      </c>
      <c r="B2946">
        <v>21</v>
      </c>
      <c r="C2946" t="s">
        <v>1</v>
      </c>
    </row>
    <row r="2947" spans="1:3" x14ac:dyDescent="0.55000000000000004">
      <c r="A2947">
        <v>6601240725</v>
      </c>
      <c r="B2947">
        <v>13</v>
      </c>
      <c r="C2947" t="s">
        <v>1096</v>
      </c>
    </row>
    <row r="2948" spans="1:3" x14ac:dyDescent="0.55000000000000004">
      <c r="A2948">
        <v>6601241543</v>
      </c>
      <c r="B2948">
        <v>13</v>
      </c>
      <c r="C2948" t="s">
        <v>0</v>
      </c>
    </row>
    <row r="2949" spans="1:3" hidden="1" x14ac:dyDescent="0.55000000000000004">
      <c r="A2949">
        <v>6601267804</v>
      </c>
      <c r="B2949">
        <v>23</v>
      </c>
      <c r="C2949" t="s">
        <v>1</v>
      </c>
    </row>
    <row r="2950" spans="1:3" hidden="1" x14ac:dyDescent="0.55000000000000004">
      <c r="A2950">
        <v>6601338277</v>
      </c>
      <c r="B2950">
        <v>32</v>
      </c>
      <c r="C2950" t="s">
        <v>1097</v>
      </c>
    </row>
    <row r="2951" spans="1:3" hidden="1" x14ac:dyDescent="0.55000000000000004">
      <c r="A2951">
        <v>6601339095</v>
      </c>
      <c r="B2951">
        <v>32</v>
      </c>
      <c r="C2951" t="s">
        <v>0</v>
      </c>
    </row>
    <row r="2952" spans="1:3" x14ac:dyDescent="0.55000000000000004">
      <c r="A2952">
        <v>6602704072</v>
      </c>
      <c r="B2952">
        <v>4</v>
      </c>
      <c r="C2952" t="s">
        <v>1098</v>
      </c>
    </row>
    <row r="2953" spans="1:3" x14ac:dyDescent="0.55000000000000004">
      <c r="A2953">
        <v>6602704891</v>
      </c>
      <c r="B2953">
        <v>4</v>
      </c>
      <c r="C2953" t="s">
        <v>0</v>
      </c>
    </row>
    <row r="2954" spans="1:3" hidden="1" x14ac:dyDescent="0.55000000000000004">
      <c r="A2954">
        <v>6602746262</v>
      </c>
      <c r="B2954">
        <v>27</v>
      </c>
      <c r="C2954" t="s">
        <v>1099</v>
      </c>
    </row>
    <row r="2955" spans="1:3" hidden="1" x14ac:dyDescent="0.55000000000000004">
      <c r="A2955">
        <v>6602747081</v>
      </c>
      <c r="B2955">
        <v>27</v>
      </c>
      <c r="C2955" t="s">
        <v>0</v>
      </c>
    </row>
    <row r="2956" spans="1:3" hidden="1" x14ac:dyDescent="0.55000000000000004">
      <c r="A2956">
        <v>6602828076</v>
      </c>
      <c r="B2956">
        <v>25</v>
      </c>
      <c r="C2956" t="s">
        <v>1100</v>
      </c>
    </row>
    <row r="2957" spans="1:3" hidden="1" x14ac:dyDescent="0.55000000000000004">
      <c r="A2957">
        <v>6602828895</v>
      </c>
      <c r="B2957">
        <v>25</v>
      </c>
      <c r="C2957" t="s">
        <v>0</v>
      </c>
    </row>
    <row r="2958" spans="1:3" hidden="1" x14ac:dyDescent="0.55000000000000004">
      <c r="A2958">
        <v>6602997515</v>
      </c>
      <c r="B2958">
        <v>29</v>
      </c>
      <c r="C2958" t="s">
        <v>1101</v>
      </c>
    </row>
    <row r="2959" spans="1:3" hidden="1" x14ac:dyDescent="0.55000000000000004">
      <c r="A2959">
        <v>6602998333</v>
      </c>
      <c r="B2959">
        <v>29</v>
      </c>
      <c r="C2959" t="s">
        <v>0</v>
      </c>
    </row>
    <row r="2960" spans="1:3" x14ac:dyDescent="0.55000000000000004">
      <c r="A2960">
        <v>6603072041</v>
      </c>
      <c r="B2960">
        <v>5</v>
      </c>
      <c r="C2960" t="s">
        <v>1102</v>
      </c>
    </row>
    <row r="2961" spans="1:3" x14ac:dyDescent="0.55000000000000004">
      <c r="A2961">
        <v>6603072859</v>
      </c>
      <c r="B2961">
        <v>5</v>
      </c>
      <c r="C2961" t="s">
        <v>0</v>
      </c>
    </row>
    <row r="2962" spans="1:3" x14ac:dyDescent="0.55000000000000004">
      <c r="A2962">
        <v>6603256018</v>
      </c>
      <c r="B2962">
        <v>3</v>
      </c>
      <c r="C2962" t="s">
        <v>1103</v>
      </c>
    </row>
    <row r="2963" spans="1:3" x14ac:dyDescent="0.55000000000000004">
      <c r="A2963">
        <v>6603256836</v>
      </c>
      <c r="B2963">
        <v>3</v>
      </c>
      <c r="C2963" t="s">
        <v>0</v>
      </c>
    </row>
    <row r="2964" spans="1:3" hidden="1" x14ac:dyDescent="0.55000000000000004">
      <c r="A2964">
        <v>6660385658</v>
      </c>
      <c r="B2964">
        <v>34</v>
      </c>
      <c r="C2964" t="s">
        <v>1104</v>
      </c>
    </row>
    <row r="2965" spans="1:3" x14ac:dyDescent="0.55000000000000004">
      <c r="A2965">
        <v>6660431308</v>
      </c>
      <c r="B2965">
        <v>8</v>
      </c>
      <c r="C2965" t="s">
        <v>1104</v>
      </c>
    </row>
    <row r="2966" spans="1:3" hidden="1" x14ac:dyDescent="0.55000000000000004">
      <c r="A2966">
        <v>6660500231</v>
      </c>
      <c r="B2966">
        <v>28</v>
      </c>
      <c r="C2966" t="s">
        <v>1104</v>
      </c>
    </row>
    <row r="2967" spans="1:3" x14ac:dyDescent="0.55000000000000004">
      <c r="A2967">
        <v>6660548999</v>
      </c>
      <c r="B2967">
        <v>11</v>
      </c>
      <c r="C2967" t="s">
        <v>1104</v>
      </c>
    </row>
    <row r="2968" spans="1:3" hidden="1" x14ac:dyDescent="0.55000000000000004">
      <c r="A2968">
        <v>6660562189</v>
      </c>
      <c r="B2968">
        <v>31</v>
      </c>
      <c r="C2968" t="s">
        <v>1104</v>
      </c>
    </row>
    <row r="2969" spans="1:3" x14ac:dyDescent="0.55000000000000004">
      <c r="A2969">
        <v>6660594659</v>
      </c>
      <c r="B2969">
        <v>2</v>
      </c>
      <c r="C2969" t="s">
        <v>1104</v>
      </c>
    </row>
    <row r="2970" spans="1:3" hidden="1" x14ac:dyDescent="0.55000000000000004">
      <c r="A2970">
        <v>6660602650</v>
      </c>
      <c r="B2970">
        <v>30</v>
      </c>
      <c r="C2970" t="s">
        <v>1104</v>
      </c>
    </row>
    <row r="2971" spans="1:3" x14ac:dyDescent="0.55000000000000004">
      <c r="A2971">
        <v>6660609195</v>
      </c>
      <c r="B2971">
        <v>6</v>
      </c>
      <c r="C2971" t="s">
        <v>1104</v>
      </c>
    </row>
    <row r="2972" spans="1:3" hidden="1" x14ac:dyDescent="0.55000000000000004">
      <c r="A2972">
        <v>6660659098</v>
      </c>
      <c r="B2972">
        <v>23</v>
      </c>
      <c r="C2972" t="s">
        <v>1105</v>
      </c>
    </row>
    <row r="2973" spans="1:3" hidden="1" x14ac:dyDescent="0.55000000000000004">
      <c r="A2973">
        <v>6660661033</v>
      </c>
      <c r="B2973">
        <v>21</v>
      </c>
      <c r="C2973" t="s">
        <v>1106</v>
      </c>
    </row>
    <row r="2974" spans="1:3" hidden="1" x14ac:dyDescent="0.55000000000000004">
      <c r="A2974">
        <v>6660671553</v>
      </c>
      <c r="B2974">
        <v>24</v>
      </c>
      <c r="C2974" t="s">
        <v>1107</v>
      </c>
    </row>
    <row r="2975" spans="1:3" hidden="1" x14ac:dyDescent="0.55000000000000004">
      <c r="A2975">
        <v>6660679156</v>
      </c>
      <c r="B2975">
        <v>21</v>
      </c>
      <c r="C2975" t="s">
        <v>1108</v>
      </c>
    </row>
    <row r="2976" spans="1:3" hidden="1" x14ac:dyDescent="0.55000000000000004">
      <c r="A2976">
        <v>6660713913</v>
      </c>
      <c r="B2976">
        <v>33</v>
      </c>
      <c r="C2976" t="s">
        <v>1104</v>
      </c>
    </row>
    <row r="2977" spans="1:3" hidden="1" x14ac:dyDescent="0.55000000000000004">
      <c r="A2977">
        <v>6660726674</v>
      </c>
      <c r="B2977">
        <v>21</v>
      </c>
      <c r="C2977" t="s">
        <v>1109</v>
      </c>
    </row>
    <row r="2978" spans="1:3" x14ac:dyDescent="0.55000000000000004">
      <c r="A2978">
        <v>6660740735</v>
      </c>
      <c r="B2978">
        <v>1</v>
      </c>
      <c r="C2978" t="s">
        <v>1104</v>
      </c>
    </row>
    <row r="2979" spans="1:3" x14ac:dyDescent="0.55000000000000004">
      <c r="A2979">
        <v>6660760309</v>
      </c>
      <c r="B2979">
        <v>7</v>
      </c>
      <c r="C2979" t="s">
        <v>1104</v>
      </c>
    </row>
    <row r="2980" spans="1:3" x14ac:dyDescent="0.55000000000000004">
      <c r="A2980">
        <v>6660808636</v>
      </c>
      <c r="B2980">
        <v>14</v>
      </c>
      <c r="C2980" t="s">
        <v>1104</v>
      </c>
    </row>
    <row r="2981" spans="1:3" hidden="1" x14ac:dyDescent="0.55000000000000004">
      <c r="A2981">
        <v>6660811460</v>
      </c>
      <c r="B2981">
        <v>21</v>
      </c>
      <c r="C2981" t="s">
        <v>1110</v>
      </c>
    </row>
    <row r="2982" spans="1:3" x14ac:dyDescent="0.55000000000000004">
      <c r="A2982">
        <v>6660821088</v>
      </c>
      <c r="B2982">
        <v>15</v>
      </c>
      <c r="C2982" t="s">
        <v>1104</v>
      </c>
    </row>
    <row r="2983" spans="1:3" x14ac:dyDescent="0.55000000000000004">
      <c r="A2983">
        <v>6660831481</v>
      </c>
      <c r="B2983">
        <v>16</v>
      </c>
      <c r="C2983" t="s">
        <v>1104</v>
      </c>
    </row>
    <row r="2984" spans="1:3" hidden="1" x14ac:dyDescent="0.55000000000000004">
      <c r="A2984">
        <v>6660849424</v>
      </c>
      <c r="B2984">
        <v>21</v>
      </c>
      <c r="C2984" t="s">
        <v>1111</v>
      </c>
    </row>
    <row r="2985" spans="1:3" hidden="1" x14ac:dyDescent="0.55000000000000004">
      <c r="A2985">
        <v>6660868319</v>
      </c>
      <c r="B2985">
        <v>21</v>
      </c>
      <c r="C2985" t="s">
        <v>1112</v>
      </c>
    </row>
    <row r="2986" spans="1:3" hidden="1" x14ac:dyDescent="0.55000000000000004">
      <c r="A2986">
        <v>6660911779</v>
      </c>
      <c r="B2986">
        <v>24</v>
      </c>
      <c r="C2986" t="s">
        <v>1113</v>
      </c>
    </row>
    <row r="2987" spans="1:3" x14ac:dyDescent="0.55000000000000004">
      <c r="A2987">
        <v>6660915019</v>
      </c>
      <c r="B2987">
        <v>10</v>
      </c>
      <c r="C2987" t="s">
        <v>1104</v>
      </c>
    </row>
    <row r="2988" spans="1:3" hidden="1" x14ac:dyDescent="0.55000000000000004">
      <c r="A2988">
        <v>6660915295</v>
      </c>
      <c r="B2988">
        <v>21</v>
      </c>
      <c r="C2988" t="s">
        <v>1114</v>
      </c>
    </row>
    <row r="2989" spans="1:3" x14ac:dyDescent="0.55000000000000004">
      <c r="A2989">
        <v>6660952920</v>
      </c>
      <c r="B2989">
        <v>12</v>
      </c>
      <c r="C2989" t="s">
        <v>1104</v>
      </c>
    </row>
    <row r="2990" spans="1:3" hidden="1" x14ac:dyDescent="0.55000000000000004">
      <c r="A2990">
        <v>6660962516</v>
      </c>
      <c r="B2990">
        <v>21</v>
      </c>
      <c r="C2990" t="s">
        <v>1115</v>
      </c>
    </row>
    <row r="2991" spans="1:3" hidden="1" x14ac:dyDescent="0.55000000000000004">
      <c r="A2991">
        <v>6660972083</v>
      </c>
      <c r="B2991">
        <v>21</v>
      </c>
      <c r="C2991" t="s">
        <v>1116</v>
      </c>
    </row>
    <row r="2992" spans="1:3" hidden="1" x14ac:dyDescent="0.55000000000000004">
      <c r="A2992">
        <v>6660976385</v>
      </c>
      <c r="B2992">
        <v>20</v>
      </c>
      <c r="C2992" t="s">
        <v>1117</v>
      </c>
    </row>
    <row r="2993" spans="1:3" hidden="1" x14ac:dyDescent="0.55000000000000004">
      <c r="A2993">
        <v>6661025297</v>
      </c>
      <c r="B2993">
        <v>23</v>
      </c>
      <c r="C2993" t="s">
        <v>1118</v>
      </c>
    </row>
    <row r="2994" spans="1:3" hidden="1" x14ac:dyDescent="0.55000000000000004">
      <c r="A2994">
        <v>6661044695</v>
      </c>
      <c r="B2994">
        <v>21</v>
      </c>
      <c r="C2994" t="s">
        <v>1119</v>
      </c>
    </row>
    <row r="2995" spans="1:3" hidden="1" x14ac:dyDescent="0.55000000000000004">
      <c r="A2995">
        <v>6661049001</v>
      </c>
      <c r="B2995">
        <v>26</v>
      </c>
      <c r="C2995" t="s">
        <v>1104</v>
      </c>
    </row>
    <row r="2996" spans="1:3" hidden="1" x14ac:dyDescent="0.55000000000000004">
      <c r="A2996">
        <v>6661052792</v>
      </c>
      <c r="B2996">
        <v>21</v>
      </c>
      <c r="C2996" t="s">
        <v>1120</v>
      </c>
    </row>
    <row r="2997" spans="1:3" x14ac:dyDescent="0.55000000000000004">
      <c r="A2997">
        <v>6661067016</v>
      </c>
      <c r="B2997">
        <v>9</v>
      </c>
      <c r="C2997" t="s">
        <v>1104</v>
      </c>
    </row>
    <row r="2998" spans="1:3" hidden="1" x14ac:dyDescent="0.55000000000000004">
      <c r="A2998">
        <v>6661090690</v>
      </c>
      <c r="B2998">
        <v>20</v>
      </c>
      <c r="C2998" t="s">
        <v>1121</v>
      </c>
    </row>
    <row r="2999" spans="1:3" x14ac:dyDescent="0.55000000000000004">
      <c r="A2999">
        <v>6661167634</v>
      </c>
      <c r="B2999">
        <v>17</v>
      </c>
      <c r="C2999" t="s">
        <v>1104</v>
      </c>
    </row>
    <row r="3000" spans="1:3" x14ac:dyDescent="0.55000000000000004">
      <c r="A3000">
        <v>6661242410</v>
      </c>
      <c r="B3000">
        <v>13</v>
      </c>
      <c r="C3000" t="s">
        <v>1104</v>
      </c>
    </row>
    <row r="3001" spans="1:3" hidden="1" x14ac:dyDescent="0.55000000000000004">
      <c r="A3001">
        <v>6661293151</v>
      </c>
      <c r="B3001">
        <v>21</v>
      </c>
      <c r="C3001" t="s">
        <v>1122</v>
      </c>
    </row>
    <row r="3002" spans="1:3" hidden="1" x14ac:dyDescent="0.55000000000000004">
      <c r="A3002">
        <v>6661332740</v>
      </c>
      <c r="B3002">
        <v>21</v>
      </c>
      <c r="C3002" t="s">
        <v>1123</v>
      </c>
    </row>
    <row r="3003" spans="1:3" hidden="1" x14ac:dyDescent="0.55000000000000004">
      <c r="A3003">
        <v>6661336250</v>
      </c>
      <c r="B3003">
        <v>32</v>
      </c>
      <c r="C3003" t="s">
        <v>1104</v>
      </c>
    </row>
    <row r="3004" spans="1:3" hidden="1" x14ac:dyDescent="0.55000000000000004">
      <c r="A3004">
        <v>6661377929</v>
      </c>
      <c r="B3004">
        <v>19</v>
      </c>
      <c r="C3004" t="s">
        <v>1124</v>
      </c>
    </row>
    <row r="3005" spans="1:3" hidden="1" x14ac:dyDescent="0.55000000000000004">
      <c r="A3005">
        <v>6661580911</v>
      </c>
      <c r="B3005">
        <v>21</v>
      </c>
      <c r="C3005" t="s">
        <v>1125</v>
      </c>
    </row>
    <row r="3006" spans="1:3" x14ac:dyDescent="0.55000000000000004">
      <c r="A3006">
        <v>6662706897</v>
      </c>
      <c r="B3006">
        <v>4</v>
      </c>
      <c r="C3006" t="s">
        <v>1104</v>
      </c>
    </row>
    <row r="3007" spans="1:3" hidden="1" x14ac:dyDescent="0.55000000000000004">
      <c r="A3007">
        <v>6662744174</v>
      </c>
      <c r="B3007">
        <v>27</v>
      </c>
      <c r="C3007" t="s">
        <v>1104</v>
      </c>
    </row>
    <row r="3008" spans="1:3" hidden="1" x14ac:dyDescent="0.55000000000000004">
      <c r="A3008">
        <v>6662776221</v>
      </c>
      <c r="B3008">
        <v>24</v>
      </c>
      <c r="C3008" t="s">
        <v>1126</v>
      </c>
    </row>
    <row r="3009" spans="1:3" hidden="1" x14ac:dyDescent="0.55000000000000004">
      <c r="A3009">
        <v>6662826032</v>
      </c>
      <c r="B3009">
        <v>25</v>
      </c>
      <c r="C3009" t="s">
        <v>1104</v>
      </c>
    </row>
    <row r="3010" spans="1:3" hidden="1" x14ac:dyDescent="0.55000000000000004">
      <c r="A3010">
        <v>6662840790</v>
      </c>
      <c r="B3010">
        <v>21</v>
      </c>
      <c r="C3010" t="s">
        <v>1127</v>
      </c>
    </row>
    <row r="3011" spans="1:3" hidden="1" x14ac:dyDescent="0.55000000000000004">
      <c r="A3011">
        <v>6662946295</v>
      </c>
      <c r="B3011">
        <v>22</v>
      </c>
      <c r="C3011" t="s">
        <v>1128</v>
      </c>
    </row>
    <row r="3012" spans="1:3" hidden="1" x14ac:dyDescent="0.55000000000000004">
      <c r="A3012">
        <v>6662995506</v>
      </c>
      <c r="B3012">
        <v>29</v>
      </c>
      <c r="C3012" t="s">
        <v>1104</v>
      </c>
    </row>
    <row r="3013" spans="1:3" x14ac:dyDescent="0.55000000000000004">
      <c r="A3013">
        <v>6663073650</v>
      </c>
      <c r="B3013">
        <v>5</v>
      </c>
      <c r="C3013" t="s">
        <v>1104</v>
      </c>
    </row>
    <row r="3014" spans="1:3" hidden="1" x14ac:dyDescent="0.55000000000000004">
      <c r="A3014">
        <v>6663105539</v>
      </c>
      <c r="B3014">
        <v>21</v>
      </c>
      <c r="C3014" t="s">
        <v>1129</v>
      </c>
    </row>
    <row r="3015" spans="1:3" hidden="1" x14ac:dyDescent="0.55000000000000004">
      <c r="A3015">
        <v>6663127617</v>
      </c>
      <c r="B3015">
        <v>21</v>
      </c>
      <c r="C3015" t="s">
        <v>1130</v>
      </c>
    </row>
    <row r="3016" spans="1:3" x14ac:dyDescent="0.55000000000000004">
      <c r="A3016">
        <v>6663257879</v>
      </c>
      <c r="B3016">
        <v>3</v>
      </c>
      <c r="C3016" t="s">
        <v>1104</v>
      </c>
    </row>
    <row r="3017" spans="1:3" hidden="1" x14ac:dyDescent="0.55000000000000004">
      <c r="A3017">
        <v>6663304961</v>
      </c>
      <c r="B3017">
        <v>21</v>
      </c>
      <c r="C3017" t="s">
        <v>1131</v>
      </c>
    </row>
    <row r="3018" spans="1:3" hidden="1" x14ac:dyDescent="0.55000000000000004">
      <c r="A3018">
        <v>6685384303</v>
      </c>
      <c r="B3018">
        <v>34</v>
      </c>
      <c r="C3018" t="s">
        <v>43</v>
      </c>
    </row>
    <row r="3019" spans="1:3" x14ac:dyDescent="0.55000000000000004">
      <c r="A3019">
        <v>6685429999</v>
      </c>
      <c r="B3019">
        <v>8</v>
      </c>
      <c r="C3019" t="s">
        <v>43</v>
      </c>
    </row>
    <row r="3020" spans="1:3" hidden="1" x14ac:dyDescent="0.55000000000000004">
      <c r="A3020">
        <v>6685498922</v>
      </c>
      <c r="B3020">
        <v>28</v>
      </c>
      <c r="C3020" t="s">
        <v>43</v>
      </c>
    </row>
    <row r="3021" spans="1:3" x14ac:dyDescent="0.55000000000000004">
      <c r="A3021">
        <v>6685547690</v>
      </c>
      <c r="B3021">
        <v>11</v>
      </c>
      <c r="C3021" t="s">
        <v>43</v>
      </c>
    </row>
    <row r="3022" spans="1:3" hidden="1" x14ac:dyDescent="0.55000000000000004">
      <c r="A3022">
        <v>6685560880</v>
      </c>
      <c r="B3022">
        <v>31</v>
      </c>
      <c r="C3022" t="s">
        <v>43</v>
      </c>
    </row>
    <row r="3023" spans="1:3" x14ac:dyDescent="0.55000000000000004">
      <c r="A3023">
        <v>6685593350</v>
      </c>
      <c r="B3023">
        <v>2</v>
      </c>
      <c r="C3023" t="s">
        <v>43</v>
      </c>
    </row>
    <row r="3024" spans="1:3" hidden="1" x14ac:dyDescent="0.55000000000000004">
      <c r="A3024">
        <v>6685601341</v>
      </c>
      <c r="B3024">
        <v>30</v>
      </c>
      <c r="C3024" t="s">
        <v>43</v>
      </c>
    </row>
    <row r="3025" spans="1:3" x14ac:dyDescent="0.55000000000000004">
      <c r="A3025">
        <v>6685607886</v>
      </c>
      <c r="B3025">
        <v>6</v>
      </c>
      <c r="C3025" t="s">
        <v>43</v>
      </c>
    </row>
    <row r="3026" spans="1:3" hidden="1" x14ac:dyDescent="0.55000000000000004">
      <c r="A3026">
        <v>6685712558</v>
      </c>
      <c r="B3026">
        <v>33</v>
      </c>
      <c r="C3026" t="s">
        <v>43</v>
      </c>
    </row>
    <row r="3027" spans="1:3" x14ac:dyDescent="0.55000000000000004">
      <c r="A3027">
        <v>6685739426</v>
      </c>
      <c r="B3027">
        <v>1</v>
      </c>
      <c r="C3027" t="s">
        <v>43</v>
      </c>
    </row>
    <row r="3028" spans="1:3" x14ac:dyDescent="0.55000000000000004">
      <c r="A3028">
        <v>6685759000</v>
      </c>
      <c r="B3028">
        <v>7</v>
      </c>
      <c r="C3028" t="s">
        <v>43</v>
      </c>
    </row>
    <row r="3029" spans="1:3" x14ac:dyDescent="0.55000000000000004">
      <c r="A3029">
        <v>6685807327</v>
      </c>
      <c r="B3029">
        <v>14</v>
      </c>
      <c r="C3029" t="s">
        <v>43</v>
      </c>
    </row>
    <row r="3030" spans="1:3" x14ac:dyDescent="0.55000000000000004">
      <c r="A3030">
        <v>6685819779</v>
      </c>
      <c r="B3030">
        <v>15</v>
      </c>
      <c r="C3030" t="s">
        <v>43</v>
      </c>
    </row>
    <row r="3031" spans="1:3" x14ac:dyDescent="0.55000000000000004">
      <c r="A3031">
        <v>6685830172</v>
      </c>
      <c r="B3031">
        <v>16</v>
      </c>
      <c r="C3031" t="s">
        <v>43</v>
      </c>
    </row>
    <row r="3032" spans="1:3" x14ac:dyDescent="0.55000000000000004">
      <c r="A3032">
        <v>6685913710</v>
      </c>
      <c r="B3032">
        <v>10</v>
      </c>
      <c r="C3032" t="s">
        <v>43</v>
      </c>
    </row>
    <row r="3033" spans="1:3" x14ac:dyDescent="0.55000000000000004">
      <c r="A3033">
        <v>6685951565</v>
      </c>
      <c r="B3033">
        <v>12</v>
      </c>
      <c r="C3033" t="s">
        <v>43</v>
      </c>
    </row>
    <row r="3034" spans="1:3" hidden="1" x14ac:dyDescent="0.55000000000000004">
      <c r="A3034">
        <v>6686047692</v>
      </c>
      <c r="B3034">
        <v>26</v>
      </c>
      <c r="C3034" t="s">
        <v>43</v>
      </c>
    </row>
    <row r="3035" spans="1:3" x14ac:dyDescent="0.55000000000000004">
      <c r="A3035">
        <v>6686065707</v>
      </c>
      <c r="B3035">
        <v>9</v>
      </c>
      <c r="C3035" t="s">
        <v>43</v>
      </c>
    </row>
    <row r="3036" spans="1:3" x14ac:dyDescent="0.55000000000000004">
      <c r="A3036">
        <v>6686166279</v>
      </c>
      <c r="B3036">
        <v>17</v>
      </c>
      <c r="C3036" t="s">
        <v>43</v>
      </c>
    </row>
    <row r="3037" spans="1:3" x14ac:dyDescent="0.55000000000000004">
      <c r="A3037">
        <v>6686241148</v>
      </c>
      <c r="B3037">
        <v>13</v>
      </c>
      <c r="C3037" t="s">
        <v>43</v>
      </c>
    </row>
    <row r="3038" spans="1:3" hidden="1" x14ac:dyDescent="0.55000000000000004">
      <c r="A3038">
        <v>6686334941</v>
      </c>
      <c r="B3038">
        <v>32</v>
      </c>
      <c r="C3038" t="s">
        <v>43</v>
      </c>
    </row>
    <row r="3039" spans="1:3" x14ac:dyDescent="0.55000000000000004">
      <c r="A3039">
        <v>6687705588</v>
      </c>
      <c r="B3039">
        <v>4</v>
      </c>
      <c r="C3039" t="s">
        <v>43</v>
      </c>
    </row>
    <row r="3040" spans="1:3" hidden="1" x14ac:dyDescent="0.55000000000000004">
      <c r="A3040">
        <v>6687742865</v>
      </c>
      <c r="B3040">
        <v>27</v>
      </c>
      <c r="C3040" t="s">
        <v>43</v>
      </c>
    </row>
    <row r="3041" spans="1:3" hidden="1" x14ac:dyDescent="0.55000000000000004">
      <c r="A3041">
        <v>6687824723</v>
      </c>
      <c r="B3041">
        <v>25</v>
      </c>
      <c r="C3041" t="s">
        <v>43</v>
      </c>
    </row>
    <row r="3042" spans="1:3" hidden="1" x14ac:dyDescent="0.55000000000000004">
      <c r="A3042">
        <v>6687994197</v>
      </c>
      <c r="B3042">
        <v>29</v>
      </c>
      <c r="C3042" t="s">
        <v>43</v>
      </c>
    </row>
    <row r="3043" spans="1:3" x14ac:dyDescent="0.55000000000000004">
      <c r="A3043">
        <v>6688072341</v>
      </c>
      <c r="B3043">
        <v>5</v>
      </c>
      <c r="C3043" t="s">
        <v>43</v>
      </c>
    </row>
    <row r="3044" spans="1:3" x14ac:dyDescent="0.55000000000000004">
      <c r="A3044">
        <v>6688256570</v>
      </c>
      <c r="B3044">
        <v>3</v>
      </c>
      <c r="C3044" t="s">
        <v>43</v>
      </c>
    </row>
    <row r="3045" spans="1:3" hidden="1" x14ac:dyDescent="0.55000000000000004">
      <c r="A3045">
        <v>6900353079</v>
      </c>
      <c r="B3045">
        <v>34</v>
      </c>
      <c r="C3045" t="s">
        <v>0</v>
      </c>
    </row>
    <row r="3046" spans="1:3" hidden="1" x14ac:dyDescent="0.55000000000000004">
      <c r="A3046">
        <v>6900357605</v>
      </c>
      <c r="B3046">
        <v>24</v>
      </c>
      <c r="C3046" t="s">
        <v>1</v>
      </c>
    </row>
    <row r="3047" spans="1:3" hidden="1" x14ac:dyDescent="0.55000000000000004">
      <c r="A3047">
        <v>6900388855</v>
      </c>
      <c r="B3047">
        <v>34</v>
      </c>
      <c r="C3047" t="s">
        <v>1132</v>
      </c>
    </row>
    <row r="3048" spans="1:3" x14ac:dyDescent="0.55000000000000004">
      <c r="A3048">
        <v>6900394704</v>
      </c>
      <c r="B3048">
        <v>8</v>
      </c>
      <c r="C3048" t="s">
        <v>0</v>
      </c>
    </row>
    <row r="3049" spans="1:3" x14ac:dyDescent="0.55000000000000004">
      <c r="A3049">
        <v>6900431383</v>
      </c>
      <c r="B3049">
        <v>8</v>
      </c>
      <c r="C3049" t="s">
        <v>1133</v>
      </c>
    </row>
    <row r="3050" spans="1:3" hidden="1" x14ac:dyDescent="0.55000000000000004">
      <c r="A3050">
        <v>6900467698</v>
      </c>
      <c r="B3050">
        <v>28</v>
      </c>
      <c r="C3050" t="s">
        <v>0</v>
      </c>
    </row>
    <row r="3051" spans="1:3" hidden="1" x14ac:dyDescent="0.55000000000000004">
      <c r="A3051">
        <v>6900503462</v>
      </c>
      <c r="B3051">
        <v>28</v>
      </c>
      <c r="C3051" t="s">
        <v>1134</v>
      </c>
    </row>
    <row r="3052" spans="1:3" x14ac:dyDescent="0.55000000000000004">
      <c r="A3052">
        <v>6900512356</v>
      </c>
      <c r="B3052">
        <v>11</v>
      </c>
      <c r="C3052" t="s">
        <v>0</v>
      </c>
    </row>
    <row r="3053" spans="1:3" hidden="1" x14ac:dyDescent="0.55000000000000004">
      <c r="A3053">
        <v>6900529656</v>
      </c>
      <c r="B3053">
        <v>31</v>
      </c>
      <c r="C3053" t="s">
        <v>0</v>
      </c>
    </row>
    <row r="3054" spans="1:3" x14ac:dyDescent="0.55000000000000004">
      <c r="A3054">
        <v>6900548997</v>
      </c>
      <c r="B3054">
        <v>11</v>
      </c>
      <c r="C3054" t="s">
        <v>1135</v>
      </c>
    </row>
    <row r="3055" spans="1:3" x14ac:dyDescent="0.55000000000000004">
      <c r="A3055">
        <v>6900557433</v>
      </c>
      <c r="B3055">
        <v>2</v>
      </c>
      <c r="C3055" t="s">
        <v>0</v>
      </c>
    </row>
    <row r="3056" spans="1:3" hidden="1" x14ac:dyDescent="0.55000000000000004">
      <c r="A3056">
        <v>6900565450</v>
      </c>
      <c r="B3056">
        <v>31</v>
      </c>
      <c r="C3056" t="s">
        <v>1136</v>
      </c>
    </row>
    <row r="3057" spans="1:3" hidden="1" x14ac:dyDescent="0.55000000000000004">
      <c r="A3057">
        <v>6900570117</v>
      </c>
      <c r="B3057">
        <v>30</v>
      </c>
      <c r="C3057" t="s">
        <v>0</v>
      </c>
    </row>
    <row r="3058" spans="1:3" x14ac:dyDescent="0.55000000000000004">
      <c r="A3058">
        <v>6900572777</v>
      </c>
      <c r="B3058">
        <v>6</v>
      </c>
      <c r="C3058" t="s">
        <v>0</v>
      </c>
    </row>
    <row r="3059" spans="1:3" x14ac:dyDescent="0.55000000000000004">
      <c r="A3059">
        <v>6900593901</v>
      </c>
      <c r="B3059">
        <v>2</v>
      </c>
      <c r="C3059" t="s">
        <v>1137</v>
      </c>
    </row>
    <row r="3060" spans="1:3" hidden="1" x14ac:dyDescent="0.55000000000000004">
      <c r="A3060">
        <v>6900605796</v>
      </c>
      <c r="B3060">
        <v>30</v>
      </c>
      <c r="C3060" t="s">
        <v>1138</v>
      </c>
    </row>
    <row r="3061" spans="1:3" x14ac:dyDescent="0.55000000000000004">
      <c r="A3061">
        <v>6900609352</v>
      </c>
      <c r="B3061">
        <v>6</v>
      </c>
      <c r="C3061" t="s">
        <v>1139</v>
      </c>
    </row>
    <row r="3062" spans="1:3" hidden="1" x14ac:dyDescent="0.55000000000000004">
      <c r="A3062">
        <v>6900649083</v>
      </c>
      <c r="B3062">
        <v>18</v>
      </c>
      <c r="C3062" t="s">
        <v>1</v>
      </c>
    </row>
    <row r="3063" spans="1:3" hidden="1" x14ac:dyDescent="0.55000000000000004">
      <c r="A3063">
        <v>6900681334</v>
      </c>
      <c r="B3063">
        <v>33</v>
      </c>
      <c r="C3063" t="s">
        <v>0</v>
      </c>
    </row>
    <row r="3064" spans="1:3" x14ac:dyDescent="0.55000000000000004">
      <c r="A3064">
        <v>6900704095</v>
      </c>
      <c r="B3064">
        <v>1</v>
      </c>
      <c r="C3064" t="s">
        <v>0</v>
      </c>
    </row>
    <row r="3065" spans="1:3" hidden="1" x14ac:dyDescent="0.55000000000000004">
      <c r="A3065">
        <v>6900717043</v>
      </c>
      <c r="B3065">
        <v>33</v>
      </c>
      <c r="C3065" t="s">
        <v>1140</v>
      </c>
    </row>
    <row r="3066" spans="1:3" x14ac:dyDescent="0.55000000000000004">
      <c r="A3066">
        <v>6900723965</v>
      </c>
      <c r="B3066">
        <v>7</v>
      </c>
      <c r="C3066" t="s">
        <v>0</v>
      </c>
    </row>
    <row r="3067" spans="1:3" x14ac:dyDescent="0.55000000000000004">
      <c r="A3067">
        <v>6900740742</v>
      </c>
      <c r="B3067">
        <v>1</v>
      </c>
      <c r="C3067" t="s">
        <v>1141</v>
      </c>
    </row>
    <row r="3068" spans="1:3" x14ac:dyDescent="0.55000000000000004">
      <c r="A3068">
        <v>6900760527</v>
      </c>
      <c r="B3068">
        <v>7</v>
      </c>
      <c r="C3068" t="s">
        <v>1142</v>
      </c>
    </row>
    <row r="3069" spans="1:3" x14ac:dyDescent="0.55000000000000004">
      <c r="A3069">
        <v>6900772371</v>
      </c>
      <c r="B3069">
        <v>14</v>
      </c>
      <c r="C3069" t="s">
        <v>0</v>
      </c>
    </row>
    <row r="3070" spans="1:3" x14ac:dyDescent="0.55000000000000004">
      <c r="A3070">
        <v>6900784358</v>
      </c>
      <c r="B3070">
        <v>15</v>
      </c>
      <c r="C3070" t="s">
        <v>0</v>
      </c>
    </row>
    <row r="3071" spans="1:3" hidden="1" x14ac:dyDescent="0.55000000000000004">
      <c r="A3071">
        <v>6900795058</v>
      </c>
      <c r="B3071">
        <v>20</v>
      </c>
      <c r="C3071" t="s">
        <v>1</v>
      </c>
    </row>
    <row r="3072" spans="1:3" x14ac:dyDescent="0.55000000000000004">
      <c r="A3072">
        <v>6900798948</v>
      </c>
      <c r="B3072">
        <v>16</v>
      </c>
      <c r="C3072" t="s">
        <v>0</v>
      </c>
    </row>
    <row r="3073" spans="1:3" x14ac:dyDescent="0.55000000000000004">
      <c r="A3073">
        <v>6900808914</v>
      </c>
      <c r="B3073">
        <v>14</v>
      </c>
      <c r="C3073" t="s">
        <v>1143</v>
      </c>
    </row>
    <row r="3074" spans="1:3" x14ac:dyDescent="0.55000000000000004">
      <c r="A3074">
        <v>6900821007</v>
      </c>
      <c r="B3074">
        <v>15</v>
      </c>
      <c r="C3074" t="s">
        <v>1144</v>
      </c>
    </row>
    <row r="3075" spans="1:3" x14ac:dyDescent="0.55000000000000004">
      <c r="A3075">
        <v>6900835342</v>
      </c>
      <c r="B3075">
        <v>16</v>
      </c>
      <c r="C3075" t="s">
        <v>1145</v>
      </c>
    </row>
    <row r="3076" spans="1:3" x14ac:dyDescent="0.55000000000000004">
      <c r="A3076">
        <v>6900878468</v>
      </c>
      <c r="B3076">
        <v>10</v>
      </c>
      <c r="C3076" t="s">
        <v>0</v>
      </c>
    </row>
    <row r="3077" spans="1:3" x14ac:dyDescent="0.55000000000000004">
      <c r="A3077">
        <v>6900915219</v>
      </c>
      <c r="B3077">
        <v>10</v>
      </c>
      <c r="C3077" t="s">
        <v>1146</v>
      </c>
    </row>
    <row r="3078" spans="1:3" x14ac:dyDescent="0.55000000000000004">
      <c r="A3078">
        <v>6900916270</v>
      </c>
      <c r="B3078">
        <v>12</v>
      </c>
      <c r="C3078" t="s">
        <v>0</v>
      </c>
    </row>
    <row r="3079" spans="1:3" x14ac:dyDescent="0.55000000000000004">
      <c r="A3079">
        <v>6900952050</v>
      </c>
      <c r="B3079">
        <v>12</v>
      </c>
      <c r="C3079" t="s">
        <v>1147</v>
      </c>
    </row>
    <row r="3080" spans="1:3" hidden="1" x14ac:dyDescent="0.55000000000000004">
      <c r="A3080">
        <v>6900985635</v>
      </c>
      <c r="B3080">
        <v>22</v>
      </c>
      <c r="C3080" t="s">
        <v>1</v>
      </c>
    </row>
    <row r="3081" spans="1:3" hidden="1" x14ac:dyDescent="0.55000000000000004">
      <c r="A3081">
        <v>6901016468</v>
      </c>
      <c r="B3081">
        <v>26</v>
      </c>
      <c r="C3081" t="s">
        <v>0</v>
      </c>
    </row>
    <row r="3082" spans="1:3" x14ac:dyDescent="0.55000000000000004">
      <c r="A3082">
        <v>6901030466</v>
      </c>
      <c r="B3082">
        <v>9</v>
      </c>
      <c r="C3082" t="s">
        <v>0</v>
      </c>
    </row>
    <row r="3083" spans="1:3" hidden="1" x14ac:dyDescent="0.55000000000000004">
      <c r="A3083">
        <v>6901052183</v>
      </c>
      <c r="B3083">
        <v>26</v>
      </c>
      <c r="C3083" t="s">
        <v>1148</v>
      </c>
    </row>
    <row r="3084" spans="1:3" x14ac:dyDescent="0.55000000000000004">
      <c r="A3084">
        <v>6901067099</v>
      </c>
      <c r="B3084">
        <v>9</v>
      </c>
      <c r="C3084" t="s">
        <v>1149</v>
      </c>
    </row>
    <row r="3085" spans="1:3" x14ac:dyDescent="0.55000000000000004">
      <c r="A3085">
        <v>6901135055</v>
      </c>
      <c r="B3085">
        <v>17</v>
      </c>
      <c r="C3085" t="s">
        <v>0</v>
      </c>
    </row>
    <row r="3086" spans="1:3" x14ac:dyDescent="0.55000000000000004">
      <c r="A3086">
        <v>6901171592</v>
      </c>
      <c r="B3086">
        <v>17</v>
      </c>
      <c r="C3086" t="s">
        <v>1150</v>
      </c>
    </row>
    <row r="3087" spans="1:3" x14ac:dyDescent="0.55000000000000004">
      <c r="A3087">
        <v>6901205816</v>
      </c>
      <c r="B3087">
        <v>13</v>
      </c>
      <c r="C3087" t="s">
        <v>0</v>
      </c>
    </row>
    <row r="3088" spans="1:3" hidden="1" x14ac:dyDescent="0.55000000000000004">
      <c r="A3088">
        <v>6901229248</v>
      </c>
      <c r="B3088">
        <v>21</v>
      </c>
      <c r="C3088" t="s">
        <v>1</v>
      </c>
    </row>
    <row r="3089" spans="1:3" x14ac:dyDescent="0.55000000000000004">
      <c r="A3089">
        <v>6901242329</v>
      </c>
      <c r="B3089">
        <v>13</v>
      </c>
      <c r="C3089" t="s">
        <v>1151</v>
      </c>
    </row>
    <row r="3090" spans="1:3" hidden="1" x14ac:dyDescent="0.55000000000000004">
      <c r="A3090">
        <v>6901267804</v>
      </c>
      <c r="B3090">
        <v>23</v>
      </c>
      <c r="C3090" t="s">
        <v>1</v>
      </c>
    </row>
    <row r="3091" spans="1:3" hidden="1" x14ac:dyDescent="0.55000000000000004">
      <c r="A3091">
        <v>6901303717</v>
      </c>
      <c r="B3091">
        <v>32</v>
      </c>
      <c r="C3091" t="s">
        <v>0</v>
      </c>
    </row>
    <row r="3092" spans="1:3" hidden="1" x14ac:dyDescent="0.55000000000000004">
      <c r="A3092">
        <v>6901339415</v>
      </c>
      <c r="B3092">
        <v>32</v>
      </c>
      <c r="C3092" t="s">
        <v>1152</v>
      </c>
    </row>
    <row r="3093" spans="1:3" x14ac:dyDescent="0.55000000000000004">
      <c r="A3093">
        <v>6902670182</v>
      </c>
      <c r="B3093">
        <v>4</v>
      </c>
      <c r="C3093" t="s">
        <v>0</v>
      </c>
    </row>
    <row r="3094" spans="1:3" x14ac:dyDescent="0.55000000000000004">
      <c r="A3094">
        <v>6902705921</v>
      </c>
      <c r="B3094">
        <v>4</v>
      </c>
      <c r="C3094" t="s">
        <v>1153</v>
      </c>
    </row>
    <row r="3095" spans="1:3" hidden="1" x14ac:dyDescent="0.55000000000000004">
      <c r="A3095">
        <v>6902711641</v>
      </c>
      <c r="B3095">
        <v>27</v>
      </c>
      <c r="C3095" t="s">
        <v>0</v>
      </c>
    </row>
    <row r="3096" spans="1:3" hidden="1" x14ac:dyDescent="0.55000000000000004">
      <c r="A3096">
        <v>6902747415</v>
      </c>
      <c r="B3096">
        <v>27</v>
      </c>
      <c r="C3096" t="s">
        <v>1154</v>
      </c>
    </row>
    <row r="3097" spans="1:3" hidden="1" x14ac:dyDescent="0.55000000000000004">
      <c r="A3097">
        <v>6902793499</v>
      </c>
      <c r="B3097">
        <v>25</v>
      </c>
      <c r="C3097" t="s">
        <v>0</v>
      </c>
    </row>
    <row r="3098" spans="1:3" hidden="1" x14ac:dyDescent="0.55000000000000004">
      <c r="A3098">
        <v>6902829200</v>
      </c>
      <c r="B3098">
        <v>25</v>
      </c>
      <c r="C3098" t="s">
        <v>1155</v>
      </c>
    </row>
    <row r="3099" spans="1:3" hidden="1" x14ac:dyDescent="0.55000000000000004">
      <c r="A3099">
        <v>6902962973</v>
      </c>
      <c r="B3099">
        <v>29</v>
      </c>
      <c r="C3099" t="s">
        <v>0</v>
      </c>
    </row>
    <row r="3100" spans="1:3" hidden="1" x14ac:dyDescent="0.55000000000000004">
      <c r="A3100">
        <v>6902999091</v>
      </c>
      <c r="B3100">
        <v>29</v>
      </c>
      <c r="C3100" t="s">
        <v>1156</v>
      </c>
    </row>
    <row r="3101" spans="1:3" x14ac:dyDescent="0.55000000000000004">
      <c r="A3101">
        <v>6903037459</v>
      </c>
      <c r="B3101">
        <v>5</v>
      </c>
      <c r="C3101" t="s">
        <v>0</v>
      </c>
    </row>
    <row r="3102" spans="1:3" hidden="1" x14ac:dyDescent="0.55000000000000004">
      <c r="A3102">
        <v>6903041636</v>
      </c>
      <c r="B3102">
        <v>19</v>
      </c>
      <c r="C3102" t="s">
        <v>1</v>
      </c>
    </row>
    <row r="3103" spans="1:3" x14ac:dyDescent="0.55000000000000004">
      <c r="A3103">
        <v>6903074058</v>
      </c>
      <c r="B3103">
        <v>5</v>
      </c>
      <c r="C3103" t="s">
        <v>1157</v>
      </c>
    </row>
    <row r="3104" spans="1:3" x14ac:dyDescent="0.55000000000000004">
      <c r="A3104">
        <v>6903221436</v>
      </c>
      <c r="B3104">
        <v>3</v>
      </c>
      <c r="C3104" t="s">
        <v>0</v>
      </c>
    </row>
    <row r="3105" spans="1:3" x14ac:dyDescent="0.55000000000000004">
      <c r="A3105">
        <v>6903257982</v>
      </c>
      <c r="B3105">
        <v>3</v>
      </c>
      <c r="C3105" t="s">
        <v>1158</v>
      </c>
    </row>
    <row r="3106" spans="1:3" hidden="1" x14ac:dyDescent="0.55000000000000004">
      <c r="A3106">
        <v>6960354381</v>
      </c>
      <c r="B3106">
        <v>34</v>
      </c>
      <c r="C3106" t="s">
        <v>1159</v>
      </c>
    </row>
    <row r="3107" spans="1:3" x14ac:dyDescent="0.55000000000000004">
      <c r="A3107">
        <v>6960396310</v>
      </c>
      <c r="B3107">
        <v>8</v>
      </c>
      <c r="C3107" t="s">
        <v>1159</v>
      </c>
    </row>
    <row r="3108" spans="1:3" hidden="1" x14ac:dyDescent="0.55000000000000004">
      <c r="A3108">
        <v>6960469000</v>
      </c>
      <c r="B3108">
        <v>28</v>
      </c>
      <c r="C3108" t="s">
        <v>1159</v>
      </c>
    </row>
    <row r="3109" spans="1:3" hidden="1" x14ac:dyDescent="0.55000000000000004">
      <c r="A3109">
        <v>6960497350</v>
      </c>
      <c r="B3109">
        <v>24</v>
      </c>
      <c r="C3109" t="s">
        <v>1160</v>
      </c>
    </row>
    <row r="3110" spans="1:3" x14ac:dyDescent="0.55000000000000004">
      <c r="A3110">
        <v>6960514024</v>
      </c>
      <c r="B3110">
        <v>11</v>
      </c>
      <c r="C3110" t="s">
        <v>1159</v>
      </c>
    </row>
    <row r="3111" spans="1:3" hidden="1" x14ac:dyDescent="0.55000000000000004">
      <c r="A3111">
        <v>6960527805</v>
      </c>
      <c r="B3111">
        <v>21</v>
      </c>
      <c r="C3111" t="s">
        <v>1161</v>
      </c>
    </row>
    <row r="3112" spans="1:3" hidden="1" x14ac:dyDescent="0.55000000000000004">
      <c r="A3112">
        <v>6960531004</v>
      </c>
      <c r="B3112">
        <v>31</v>
      </c>
      <c r="C3112" t="s">
        <v>1159</v>
      </c>
    </row>
    <row r="3113" spans="1:3" x14ac:dyDescent="0.55000000000000004">
      <c r="A3113">
        <v>6960558990</v>
      </c>
      <c r="B3113">
        <v>2</v>
      </c>
      <c r="C3113" t="s">
        <v>1159</v>
      </c>
    </row>
    <row r="3114" spans="1:3" hidden="1" x14ac:dyDescent="0.55000000000000004">
      <c r="A3114">
        <v>6960571419</v>
      </c>
      <c r="B3114">
        <v>30</v>
      </c>
      <c r="C3114" t="s">
        <v>1159</v>
      </c>
    </row>
    <row r="3115" spans="1:3" x14ac:dyDescent="0.55000000000000004">
      <c r="A3115">
        <v>6960574450</v>
      </c>
      <c r="B3115">
        <v>6</v>
      </c>
      <c r="C3115" t="s">
        <v>1159</v>
      </c>
    </row>
    <row r="3116" spans="1:3" hidden="1" x14ac:dyDescent="0.55000000000000004">
      <c r="A3116">
        <v>6960631825</v>
      </c>
      <c r="B3116">
        <v>21</v>
      </c>
      <c r="C3116" t="s">
        <v>1162</v>
      </c>
    </row>
    <row r="3117" spans="1:3" hidden="1" x14ac:dyDescent="0.55000000000000004">
      <c r="A3117">
        <v>6960682636</v>
      </c>
      <c r="B3117">
        <v>33</v>
      </c>
      <c r="C3117" t="s">
        <v>1159</v>
      </c>
    </row>
    <row r="3118" spans="1:3" hidden="1" x14ac:dyDescent="0.55000000000000004">
      <c r="A3118">
        <v>6960687862</v>
      </c>
      <c r="B3118">
        <v>21</v>
      </c>
      <c r="C3118" t="s">
        <v>1163</v>
      </c>
    </row>
    <row r="3119" spans="1:3" x14ac:dyDescent="0.55000000000000004">
      <c r="A3119">
        <v>6960705828</v>
      </c>
      <c r="B3119">
        <v>1</v>
      </c>
      <c r="C3119" t="s">
        <v>1159</v>
      </c>
    </row>
    <row r="3120" spans="1:3" x14ac:dyDescent="0.55000000000000004">
      <c r="A3120">
        <v>6960725576</v>
      </c>
      <c r="B3120">
        <v>7</v>
      </c>
      <c r="C3120" t="s">
        <v>1159</v>
      </c>
    </row>
    <row r="3121" spans="1:3" hidden="1" x14ac:dyDescent="0.55000000000000004">
      <c r="A3121">
        <v>6960772624</v>
      </c>
      <c r="B3121">
        <v>21</v>
      </c>
      <c r="C3121" t="s">
        <v>1164</v>
      </c>
    </row>
    <row r="3122" spans="1:3" x14ac:dyDescent="0.55000000000000004">
      <c r="A3122">
        <v>6960774036</v>
      </c>
      <c r="B3122">
        <v>14</v>
      </c>
      <c r="C3122" t="s">
        <v>1159</v>
      </c>
    </row>
    <row r="3123" spans="1:3" x14ac:dyDescent="0.55000000000000004">
      <c r="A3123">
        <v>6960786097</v>
      </c>
      <c r="B3123">
        <v>15</v>
      </c>
      <c r="C3123" t="s">
        <v>1159</v>
      </c>
    </row>
    <row r="3124" spans="1:3" hidden="1" x14ac:dyDescent="0.55000000000000004">
      <c r="A3124">
        <v>6960791531</v>
      </c>
      <c r="B3124">
        <v>21</v>
      </c>
      <c r="C3124" t="s">
        <v>1165</v>
      </c>
    </row>
    <row r="3125" spans="1:3" x14ac:dyDescent="0.55000000000000004">
      <c r="A3125">
        <v>6960800250</v>
      </c>
      <c r="B3125">
        <v>16</v>
      </c>
      <c r="C3125" t="s">
        <v>1159</v>
      </c>
    </row>
    <row r="3126" spans="1:3" hidden="1" x14ac:dyDescent="0.55000000000000004">
      <c r="A3126">
        <v>6960830978</v>
      </c>
      <c r="B3126">
        <v>21</v>
      </c>
      <c r="C3126" t="s">
        <v>1166</v>
      </c>
    </row>
    <row r="3127" spans="1:3" hidden="1" x14ac:dyDescent="0.55000000000000004">
      <c r="A3127">
        <v>6960853016</v>
      </c>
      <c r="B3127">
        <v>24</v>
      </c>
      <c r="C3127" t="s">
        <v>1167</v>
      </c>
    </row>
    <row r="3128" spans="1:3" hidden="1" x14ac:dyDescent="0.55000000000000004">
      <c r="A3128">
        <v>6960860086</v>
      </c>
      <c r="B3128">
        <v>20</v>
      </c>
      <c r="C3128" t="s">
        <v>1168</v>
      </c>
    </row>
    <row r="3129" spans="1:3" x14ac:dyDescent="0.55000000000000004">
      <c r="A3129">
        <v>6960880105</v>
      </c>
      <c r="B3129">
        <v>10</v>
      </c>
      <c r="C3129" t="s">
        <v>1159</v>
      </c>
    </row>
    <row r="3130" spans="1:3" x14ac:dyDescent="0.55000000000000004">
      <c r="A3130">
        <v>6960917986</v>
      </c>
      <c r="B3130">
        <v>12</v>
      </c>
      <c r="C3130" t="s">
        <v>1159</v>
      </c>
    </row>
    <row r="3131" spans="1:3" hidden="1" x14ac:dyDescent="0.55000000000000004">
      <c r="A3131">
        <v>6960943069</v>
      </c>
      <c r="B3131">
        <v>21</v>
      </c>
      <c r="C3131" t="s">
        <v>1169</v>
      </c>
    </row>
    <row r="3132" spans="1:3" hidden="1" x14ac:dyDescent="0.55000000000000004">
      <c r="A3132">
        <v>6960976988</v>
      </c>
      <c r="B3132">
        <v>21</v>
      </c>
      <c r="C3132" t="s">
        <v>1170</v>
      </c>
    </row>
    <row r="3133" spans="1:3" hidden="1" x14ac:dyDescent="0.55000000000000004">
      <c r="A3133">
        <v>6961014630</v>
      </c>
      <c r="B3133">
        <v>21</v>
      </c>
      <c r="C3133" t="s">
        <v>1171</v>
      </c>
    </row>
    <row r="3134" spans="1:3" hidden="1" x14ac:dyDescent="0.55000000000000004">
      <c r="A3134">
        <v>6961017770</v>
      </c>
      <c r="B3134">
        <v>26</v>
      </c>
      <c r="C3134" t="s">
        <v>1159</v>
      </c>
    </row>
    <row r="3135" spans="1:3" x14ac:dyDescent="0.55000000000000004">
      <c r="A3135">
        <v>6961035722</v>
      </c>
      <c r="B3135">
        <v>9</v>
      </c>
      <c r="C3135" t="s">
        <v>1159</v>
      </c>
    </row>
    <row r="3136" spans="1:3" hidden="1" x14ac:dyDescent="0.55000000000000004">
      <c r="A3136">
        <v>6961091342</v>
      </c>
      <c r="B3136">
        <v>21</v>
      </c>
      <c r="C3136" t="s">
        <v>1172</v>
      </c>
    </row>
    <row r="3137" spans="1:3" hidden="1" x14ac:dyDescent="0.55000000000000004">
      <c r="A3137">
        <v>6961099381</v>
      </c>
      <c r="B3137">
        <v>20</v>
      </c>
      <c r="C3137" t="s">
        <v>1173</v>
      </c>
    </row>
    <row r="3138" spans="1:3" hidden="1" x14ac:dyDescent="0.55000000000000004">
      <c r="A3138">
        <v>6961136188</v>
      </c>
      <c r="B3138">
        <v>21</v>
      </c>
      <c r="C3138" t="s">
        <v>1174</v>
      </c>
    </row>
    <row r="3139" spans="1:3" x14ac:dyDescent="0.55000000000000004">
      <c r="A3139">
        <v>6961136357</v>
      </c>
      <c r="B3139">
        <v>17</v>
      </c>
      <c r="C3139" t="s">
        <v>1159</v>
      </c>
    </row>
    <row r="3140" spans="1:3" hidden="1" x14ac:dyDescent="0.55000000000000004">
      <c r="A3140">
        <v>6961172216</v>
      </c>
      <c r="B3140">
        <v>21</v>
      </c>
      <c r="C3140" t="s">
        <v>1175</v>
      </c>
    </row>
    <row r="3141" spans="1:3" x14ac:dyDescent="0.55000000000000004">
      <c r="A3141">
        <v>6961207662</v>
      </c>
      <c r="B3141">
        <v>13</v>
      </c>
      <c r="C3141" t="s">
        <v>1159</v>
      </c>
    </row>
    <row r="3142" spans="1:3" hidden="1" x14ac:dyDescent="0.55000000000000004">
      <c r="A3142">
        <v>6961305019</v>
      </c>
      <c r="B3142">
        <v>32</v>
      </c>
      <c r="C3142" t="s">
        <v>1159</v>
      </c>
    </row>
    <row r="3143" spans="1:3" hidden="1" x14ac:dyDescent="0.55000000000000004">
      <c r="A3143">
        <v>6961387429</v>
      </c>
      <c r="B3143">
        <v>21</v>
      </c>
      <c r="C3143" t="s">
        <v>1176</v>
      </c>
    </row>
    <row r="3144" spans="1:3" hidden="1" x14ac:dyDescent="0.55000000000000004">
      <c r="A3144">
        <v>6961429303</v>
      </c>
      <c r="B3144">
        <v>21</v>
      </c>
      <c r="C3144" t="s">
        <v>1177</v>
      </c>
    </row>
    <row r="3145" spans="1:3" hidden="1" x14ac:dyDescent="0.55000000000000004">
      <c r="A3145">
        <v>6961435225</v>
      </c>
      <c r="B3145">
        <v>19</v>
      </c>
      <c r="C3145" t="s">
        <v>1178</v>
      </c>
    </row>
    <row r="3146" spans="1:3" x14ac:dyDescent="0.55000000000000004">
      <c r="A3146">
        <v>6962671914</v>
      </c>
      <c r="B3146">
        <v>4</v>
      </c>
      <c r="C3146" t="s">
        <v>1159</v>
      </c>
    </row>
    <row r="3147" spans="1:3" hidden="1" x14ac:dyDescent="0.55000000000000004">
      <c r="A3147">
        <v>6962677618</v>
      </c>
      <c r="B3147">
        <v>23</v>
      </c>
      <c r="C3147" t="s">
        <v>1179</v>
      </c>
    </row>
    <row r="3148" spans="1:3" hidden="1" x14ac:dyDescent="0.55000000000000004">
      <c r="A3148">
        <v>6962685772</v>
      </c>
      <c r="B3148">
        <v>23</v>
      </c>
      <c r="C3148" t="s">
        <v>1180</v>
      </c>
    </row>
    <row r="3149" spans="1:3" hidden="1" x14ac:dyDescent="0.55000000000000004">
      <c r="A3149">
        <v>6962712943</v>
      </c>
      <c r="B3149">
        <v>27</v>
      </c>
      <c r="C3149" t="s">
        <v>1159</v>
      </c>
    </row>
    <row r="3150" spans="1:3" hidden="1" x14ac:dyDescent="0.55000000000000004">
      <c r="A3150">
        <v>6962794801</v>
      </c>
      <c r="B3150">
        <v>25</v>
      </c>
      <c r="C3150" t="s">
        <v>1159</v>
      </c>
    </row>
    <row r="3151" spans="1:3" hidden="1" x14ac:dyDescent="0.55000000000000004">
      <c r="A3151">
        <v>6962811723</v>
      </c>
      <c r="B3151">
        <v>21</v>
      </c>
      <c r="C3151" t="s">
        <v>1181</v>
      </c>
    </row>
    <row r="3152" spans="1:3" hidden="1" x14ac:dyDescent="0.55000000000000004">
      <c r="A3152">
        <v>6962842525</v>
      </c>
      <c r="B3152">
        <v>24</v>
      </c>
      <c r="C3152" t="s">
        <v>1182</v>
      </c>
    </row>
    <row r="3153" spans="1:3" hidden="1" x14ac:dyDescent="0.55000000000000004">
      <c r="A3153">
        <v>6962879475</v>
      </c>
      <c r="B3153">
        <v>22</v>
      </c>
      <c r="C3153" t="s">
        <v>1183</v>
      </c>
    </row>
    <row r="3154" spans="1:3" hidden="1" x14ac:dyDescent="0.55000000000000004">
      <c r="A3154">
        <v>6962964275</v>
      </c>
      <c r="B3154">
        <v>29</v>
      </c>
      <c r="C3154" t="s">
        <v>1159</v>
      </c>
    </row>
    <row r="3155" spans="1:3" x14ac:dyDescent="0.55000000000000004">
      <c r="A3155">
        <v>6963039078</v>
      </c>
      <c r="B3155">
        <v>5</v>
      </c>
      <c r="C3155" t="s">
        <v>1159</v>
      </c>
    </row>
    <row r="3156" spans="1:3" hidden="1" x14ac:dyDescent="0.55000000000000004">
      <c r="A3156">
        <v>6963060056</v>
      </c>
      <c r="B3156">
        <v>21</v>
      </c>
      <c r="C3156" t="s">
        <v>1184</v>
      </c>
    </row>
    <row r="3157" spans="1:3" hidden="1" x14ac:dyDescent="0.55000000000000004">
      <c r="A3157">
        <v>6963086062</v>
      </c>
      <c r="B3157">
        <v>21</v>
      </c>
      <c r="C3157" t="s">
        <v>1185</v>
      </c>
    </row>
    <row r="3158" spans="1:3" x14ac:dyDescent="0.55000000000000004">
      <c r="A3158">
        <v>6963223057</v>
      </c>
      <c r="B3158">
        <v>3</v>
      </c>
      <c r="C3158" t="s">
        <v>1159</v>
      </c>
    </row>
    <row r="3159" spans="1:3" hidden="1" x14ac:dyDescent="0.55000000000000004">
      <c r="A3159">
        <v>6964124387</v>
      </c>
      <c r="B3159">
        <v>21</v>
      </c>
      <c r="C3159" t="s">
        <v>1186</v>
      </c>
    </row>
    <row r="3160" spans="1:3" hidden="1" x14ac:dyDescent="0.55000000000000004">
      <c r="A3160">
        <v>6985353836</v>
      </c>
      <c r="B3160">
        <v>34</v>
      </c>
      <c r="C3160" t="s">
        <v>43</v>
      </c>
    </row>
    <row r="3161" spans="1:3" x14ac:dyDescent="0.55000000000000004">
      <c r="A3161">
        <v>6985390956</v>
      </c>
      <c r="B3161">
        <v>8</v>
      </c>
      <c r="C3161" t="s">
        <v>43</v>
      </c>
    </row>
    <row r="3162" spans="1:3" hidden="1" x14ac:dyDescent="0.55000000000000004">
      <c r="A3162">
        <v>6985468292</v>
      </c>
      <c r="B3162">
        <v>28</v>
      </c>
      <c r="C3162" t="s">
        <v>43</v>
      </c>
    </row>
    <row r="3163" spans="1:3" x14ac:dyDescent="0.55000000000000004">
      <c r="A3163">
        <v>6985508647</v>
      </c>
      <c r="B3163">
        <v>11</v>
      </c>
      <c r="C3163" t="s">
        <v>43</v>
      </c>
    </row>
    <row r="3164" spans="1:3" hidden="1" x14ac:dyDescent="0.55000000000000004">
      <c r="A3164">
        <v>6985530265</v>
      </c>
      <c r="B3164">
        <v>31</v>
      </c>
      <c r="C3164" t="s">
        <v>43</v>
      </c>
    </row>
    <row r="3165" spans="1:3" x14ac:dyDescent="0.55000000000000004">
      <c r="A3165">
        <v>6985554307</v>
      </c>
      <c r="B3165">
        <v>2</v>
      </c>
      <c r="C3165" t="s">
        <v>43</v>
      </c>
    </row>
    <row r="3166" spans="1:3" x14ac:dyDescent="0.55000000000000004">
      <c r="A3166">
        <v>6985568843</v>
      </c>
      <c r="B3166">
        <v>6</v>
      </c>
      <c r="C3166" t="s">
        <v>43</v>
      </c>
    </row>
    <row r="3167" spans="1:3" hidden="1" x14ac:dyDescent="0.55000000000000004">
      <c r="A3167">
        <v>6985682699</v>
      </c>
      <c r="B3167">
        <v>33</v>
      </c>
      <c r="C3167" t="s">
        <v>43</v>
      </c>
    </row>
    <row r="3168" spans="1:3" x14ac:dyDescent="0.55000000000000004">
      <c r="A3168">
        <v>6985700383</v>
      </c>
      <c r="B3168">
        <v>1</v>
      </c>
      <c r="C3168" t="s">
        <v>43</v>
      </c>
    </row>
    <row r="3169" spans="1:3" x14ac:dyDescent="0.55000000000000004">
      <c r="A3169">
        <v>6985719957</v>
      </c>
      <c r="B3169">
        <v>7</v>
      </c>
      <c r="C3169" t="s">
        <v>43</v>
      </c>
    </row>
    <row r="3170" spans="1:3" x14ac:dyDescent="0.55000000000000004">
      <c r="A3170">
        <v>6985768284</v>
      </c>
      <c r="B3170">
        <v>14</v>
      </c>
      <c r="C3170" t="s">
        <v>43</v>
      </c>
    </row>
    <row r="3171" spans="1:3" x14ac:dyDescent="0.55000000000000004">
      <c r="A3171">
        <v>6985780736</v>
      </c>
      <c r="B3171">
        <v>15</v>
      </c>
      <c r="C3171" t="s">
        <v>43</v>
      </c>
    </row>
    <row r="3172" spans="1:3" x14ac:dyDescent="0.55000000000000004">
      <c r="A3172">
        <v>6985802462</v>
      </c>
      <c r="B3172">
        <v>16</v>
      </c>
      <c r="C3172" t="s">
        <v>43</v>
      </c>
    </row>
    <row r="3173" spans="1:3" x14ac:dyDescent="0.55000000000000004">
      <c r="A3173">
        <v>6985874667</v>
      </c>
      <c r="B3173">
        <v>10</v>
      </c>
      <c r="C3173" t="s">
        <v>43</v>
      </c>
    </row>
    <row r="3174" spans="1:3" x14ac:dyDescent="0.55000000000000004">
      <c r="A3174">
        <v>6985912522</v>
      </c>
      <c r="B3174">
        <v>12</v>
      </c>
      <c r="C3174" t="s">
        <v>43</v>
      </c>
    </row>
    <row r="3175" spans="1:3" hidden="1" x14ac:dyDescent="0.55000000000000004">
      <c r="A3175">
        <v>6986017225</v>
      </c>
      <c r="B3175">
        <v>26</v>
      </c>
      <c r="C3175" t="s">
        <v>43</v>
      </c>
    </row>
    <row r="3176" spans="1:3" x14ac:dyDescent="0.55000000000000004">
      <c r="A3176">
        <v>6986026664</v>
      </c>
      <c r="B3176">
        <v>9</v>
      </c>
      <c r="C3176" t="s">
        <v>43</v>
      </c>
    </row>
    <row r="3177" spans="1:3" x14ac:dyDescent="0.55000000000000004">
      <c r="A3177">
        <v>6986138554</v>
      </c>
      <c r="B3177">
        <v>17</v>
      </c>
      <c r="C3177" t="s">
        <v>43</v>
      </c>
    </row>
    <row r="3178" spans="1:3" x14ac:dyDescent="0.55000000000000004">
      <c r="A3178">
        <v>6986202059</v>
      </c>
      <c r="B3178">
        <v>13</v>
      </c>
      <c r="C3178" t="s">
        <v>43</v>
      </c>
    </row>
    <row r="3179" spans="1:3" hidden="1" x14ac:dyDescent="0.55000000000000004">
      <c r="A3179">
        <v>6986305662</v>
      </c>
      <c r="B3179">
        <v>32</v>
      </c>
      <c r="C3179" t="s">
        <v>43</v>
      </c>
    </row>
    <row r="3180" spans="1:3" hidden="1" x14ac:dyDescent="0.55000000000000004">
      <c r="A3180">
        <v>6987571037</v>
      </c>
      <c r="B3180">
        <v>30</v>
      </c>
      <c r="C3180" t="s">
        <v>43</v>
      </c>
    </row>
    <row r="3181" spans="1:3" x14ac:dyDescent="0.55000000000000004">
      <c r="A3181">
        <v>6987666545</v>
      </c>
      <c r="B3181">
        <v>4</v>
      </c>
      <c r="C3181" t="s">
        <v>43</v>
      </c>
    </row>
    <row r="3182" spans="1:3" hidden="1" x14ac:dyDescent="0.55000000000000004">
      <c r="A3182">
        <v>6987714199</v>
      </c>
      <c r="B3182">
        <v>27</v>
      </c>
      <c r="C3182" t="s">
        <v>43</v>
      </c>
    </row>
    <row r="3183" spans="1:3" hidden="1" x14ac:dyDescent="0.55000000000000004">
      <c r="A3183">
        <v>6987795429</v>
      </c>
      <c r="B3183">
        <v>25</v>
      </c>
      <c r="C3183" t="s">
        <v>43</v>
      </c>
    </row>
    <row r="3184" spans="1:3" hidden="1" x14ac:dyDescent="0.55000000000000004">
      <c r="A3184">
        <v>6987966253</v>
      </c>
      <c r="B3184">
        <v>29</v>
      </c>
      <c r="C3184" t="s">
        <v>43</v>
      </c>
    </row>
    <row r="3185" spans="1:3" x14ac:dyDescent="0.55000000000000004">
      <c r="A3185">
        <v>6988033298</v>
      </c>
      <c r="B3185">
        <v>5</v>
      </c>
      <c r="C3185" t="s">
        <v>43</v>
      </c>
    </row>
    <row r="3186" spans="1:3" x14ac:dyDescent="0.55000000000000004">
      <c r="A3186">
        <v>6988217527</v>
      </c>
      <c r="B3186">
        <v>3</v>
      </c>
      <c r="C3186" t="s">
        <v>43</v>
      </c>
    </row>
  </sheetData>
  <autoFilter ref="A1:C3186">
    <filterColumn colId="1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1"/>
  <sheetViews>
    <sheetView workbookViewId="0">
      <selection activeCell="K10" sqref="K10"/>
    </sheetView>
  </sheetViews>
  <sheetFormatPr baseColWidth="10" defaultRowHeight="14.4" x14ac:dyDescent="0.55000000000000004"/>
  <cols>
    <col min="6" max="6" width="15.9453125" bestFit="1" customWidth="1"/>
    <col min="7" max="7" width="13.15625" bestFit="1" customWidth="1"/>
  </cols>
  <sheetData>
    <row r="1" spans="1:8" x14ac:dyDescent="0.55000000000000004">
      <c r="A1" t="s">
        <v>1187</v>
      </c>
      <c r="B1" t="s">
        <v>1190</v>
      </c>
      <c r="C1" t="s">
        <v>1189</v>
      </c>
      <c r="D1" t="s">
        <v>1188</v>
      </c>
    </row>
    <row r="2" spans="1:8" x14ac:dyDescent="0.55000000000000004">
      <c r="A2">
        <v>360780068</v>
      </c>
      <c r="B2">
        <v>18</v>
      </c>
      <c r="C2" t="s">
        <v>1191</v>
      </c>
      <c r="D2">
        <v>6</v>
      </c>
      <c r="F2" s="1" t="s">
        <v>1214</v>
      </c>
      <c r="G2" t="s">
        <v>1216</v>
      </c>
    </row>
    <row r="3" spans="1:8" x14ac:dyDescent="0.55000000000000004">
      <c r="A3">
        <v>360789397</v>
      </c>
      <c r="B3">
        <v>18</v>
      </c>
      <c r="C3" t="s">
        <v>1191</v>
      </c>
      <c r="D3">
        <v>7</v>
      </c>
      <c r="F3" s="2">
        <v>18</v>
      </c>
      <c r="G3" s="3">
        <v>4</v>
      </c>
      <c r="H3" s="5">
        <f>4/310</f>
        <v>1.2903225806451613E-2</v>
      </c>
    </row>
    <row r="4" spans="1:8" x14ac:dyDescent="0.55000000000000004">
      <c r="A4">
        <v>361395468</v>
      </c>
      <c r="B4">
        <v>18</v>
      </c>
      <c r="C4" t="s">
        <v>1191</v>
      </c>
      <c r="D4">
        <v>13</v>
      </c>
      <c r="F4" s="2">
        <v>19</v>
      </c>
      <c r="G4" s="3">
        <v>15</v>
      </c>
      <c r="H4" s="5">
        <f>15/310</f>
        <v>4.8387096774193547E-2</v>
      </c>
    </row>
    <row r="5" spans="1:8" x14ac:dyDescent="0.55000000000000004">
      <c r="A5">
        <v>660630170</v>
      </c>
      <c r="B5">
        <v>19</v>
      </c>
      <c r="C5" t="s">
        <v>1192</v>
      </c>
      <c r="D5">
        <v>6</v>
      </c>
      <c r="F5" s="2">
        <v>20</v>
      </c>
      <c r="G5" s="3">
        <v>1</v>
      </c>
      <c r="H5" s="5">
        <f>1/310</f>
        <v>3.2258064516129032E-3</v>
      </c>
    </row>
    <row r="6" spans="1:8" x14ac:dyDescent="0.55000000000000004">
      <c r="A6">
        <v>660842070</v>
      </c>
      <c r="B6">
        <v>19</v>
      </c>
      <c r="C6" t="s">
        <v>1192</v>
      </c>
      <c r="D6">
        <v>7</v>
      </c>
      <c r="F6" s="2">
        <v>21</v>
      </c>
      <c r="G6" s="3">
        <v>248</v>
      </c>
      <c r="H6" s="5">
        <f>248/310</f>
        <v>0.8</v>
      </c>
    </row>
    <row r="7" spans="1:8" x14ac:dyDescent="0.55000000000000004">
      <c r="A7">
        <v>660924345</v>
      </c>
      <c r="B7">
        <v>18</v>
      </c>
      <c r="C7" t="s">
        <v>1192</v>
      </c>
      <c r="D7">
        <v>14</v>
      </c>
      <c r="F7" s="2">
        <v>22</v>
      </c>
      <c r="G7" s="3">
        <v>14</v>
      </c>
      <c r="H7" s="5">
        <f>14/310</f>
        <v>4.5161290322580643E-2</v>
      </c>
    </row>
    <row r="8" spans="1:8" x14ac:dyDescent="0.55000000000000004">
      <c r="A8">
        <v>661194363</v>
      </c>
      <c r="B8">
        <v>19</v>
      </c>
      <c r="C8" t="s">
        <v>1192</v>
      </c>
      <c r="D8">
        <v>5</v>
      </c>
      <c r="F8" s="2">
        <v>23</v>
      </c>
      <c r="G8" s="3">
        <v>2</v>
      </c>
      <c r="H8" s="5">
        <f>2/310</f>
        <v>6.4516129032258064E-3</v>
      </c>
    </row>
    <row r="9" spans="1:8" x14ac:dyDescent="0.55000000000000004">
      <c r="A9">
        <v>961194491</v>
      </c>
      <c r="B9">
        <v>19</v>
      </c>
      <c r="C9" t="s">
        <v>1193</v>
      </c>
      <c r="D9">
        <v>5</v>
      </c>
      <c r="F9" s="2">
        <v>24</v>
      </c>
      <c r="G9" s="3">
        <v>26</v>
      </c>
      <c r="H9" s="5">
        <f>26/310</f>
        <v>8.387096774193549E-2</v>
      </c>
    </row>
    <row r="10" spans="1:8" x14ac:dyDescent="0.55000000000000004">
      <c r="A10">
        <v>1260775236</v>
      </c>
      <c r="B10">
        <v>19</v>
      </c>
      <c r="C10" t="s">
        <v>1194</v>
      </c>
      <c r="D10">
        <v>8</v>
      </c>
      <c r="F10" s="2" t="s">
        <v>1215</v>
      </c>
      <c r="G10" s="3">
        <v>310</v>
      </c>
      <c r="H10" s="6">
        <f>310/23/17</f>
        <v>0.79283887468030689</v>
      </c>
    </row>
    <row r="11" spans="1:8" x14ac:dyDescent="0.55000000000000004">
      <c r="A11">
        <v>1260869616</v>
      </c>
      <c r="B11">
        <v>19</v>
      </c>
      <c r="C11" t="s">
        <v>1194</v>
      </c>
      <c r="D11">
        <v>7</v>
      </c>
    </row>
    <row r="12" spans="1:8" x14ac:dyDescent="0.55000000000000004">
      <c r="A12">
        <v>1260885476</v>
      </c>
      <c r="B12">
        <v>24</v>
      </c>
      <c r="C12" t="s">
        <v>1194</v>
      </c>
      <c r="D12">
        <v>1</v>
      </c>
    </row>
    <row r="13" spans="1:8" x14ac:dyDescent="0.55000000000000004">
      <c r="A13">
        <v>1260917712</v>
      </c>
      <c r="B13">
        <v>19</v>
      </c>
      <c r="C13" t="s">
        <v>1194</v>
      </c>
      <c r="D13">
        <v>14</v>
      </c>
    </row>
    <row r="14" spans="1:8" x14ac:dyDescent="0.55000000000000004">
      <c r="A14">
        <v>1261096746</v>
      </c>
      <c r="B14">
        <v>19</v>
      </c>
      <c r="C14" t="s">
        <v>1194</v>
      </c>
      <c r="D14">
        <v>9</v>
      </c>
    </row>
    <row r="15" spans="1:8" x14ac:dyDescent="0.55000000000000004">
      <c r="A15">
        <v>1261454016</v>
      </c>
      <c r="B15">
        <v>19</v>
      </c>
      <c r="C15" t="s">
        <v>1194</v>
      </c>
      <c r="D15">
        <v>15</v>
      </c>
    </row>
    <row r="16" spans="1:8" x14ac:dyDescent="0.55000000000000004">
      <c r="A16">
        <v>1261461803</v>
      </c>
      <c r="B16">
        <v>19</v>
      </c>
      <c r="C16" t="s">
        <v>1194</v>
      </c>
      <c r="D16">
        <v>17</v>
      </c>
    </row>
    <row r="17" spans="1:4" x14ac:dyDescent="0.55000000000000004">
      <c r="A17">
        <v>1261476275</v>
      </c>
      <c r="B17">
        <v>19</v>
      </c>
      <c r="C17" t="s">
        <v>1194</v>
      </c>
      <c r="D17">
        <v>13</v>
      </c>
    </row>
    <row r="18" spans="1:4" x14ac:dyDescent="0.55000000000000004">
      <c r="A18">
        <v>1261871561</v>
      </c>
      <c r="B18">
        <v>19</v>
      </c>
      <c r="C18" t="s">
        <v>1194</v>
      </c>
      <c r="D18">
        <v>11</v>
      </c>
    </row>
    <row r="19" spans="1:4" x14ac:dyDescent="0.55000000000000004">
      <c r="A19">
        <v>1261900803</v>
      </c>
      <c r="B19">
        <v>19</v>
      </c>
      <c r="C19" t="s">
        <v>1194</v>
      </c>
      <c r="D19">
        <v>3</v>
      </c>
    </row>
    <row r="20" spans="1:4" x14ac:dyDescent="0.55000000000000004">
      <c r="A20">
        <v>1261911107</v>
      </c>
      <c r="B20">
        <v>19</v>
      </c>
      <c r="C20" t="s">
        <v>1194</v>
      </c>
      <c r="D20">
        <v>5</v>
      </c>
    </row>
    <row r="21" spans="1:4" x14ac:dyDescent="0.55000000000000004">
      <c r="A21">
        <v>1560964054</v>
      </c>
      <c r="B21">
        <v>24</v>
      </c>
      <c r="C21" t="s">
        <v>1195</v>
      </c>
      <c r="D21">
        <v>8</v>
      </c>
    </row>
    <row r="22" spans="1:4" x14ac:dyDescent="0.55000000000000004">
      <c r="A22">
        <v>1560976218</v>
      </c>
      <c r="B22">
        <v>19</v>
      </c>
      <c r="C22" t="s">
        <v>1195</v>
      </c>
      <c r="D22">
        <v>12</v>
      </c>
    </row>
    <row r="23" spans="1:4" x14ac:dyDescent="0.55000000000000004">
      <c r="A23">
        <v>1561175793</v>
      </c>
      <c r="B23">
        <v>24</v>
      </c>
      <c r="C23" t="s">
        <v>1195</v>
      </c>
      <c r="D23">
        <v>7</v>
      </c>
    </row>
    <row r="24" spans="1:4" x14ac:dyDescent="0.55000000000000004">
      <c r="A24">
        <v>1561540619</v>
      </c>
      <c r="B24">
        <v>24</v>
      </c>
      <c r="C24" t="s">
        <v>1195</v>
      </c>
      <c r="D24">
        <v>5</v>
      </c>
    </row>
    <row r="25" spans="1:4" x14ac:dyDescent="0.55000000000000004">
      <c r="A25">
        <v>1562896242</v>
      </c>
      <c r="B25">
        <v>24</v>
      </c>
      <c r="C25" t="s">
        <v>1195</v>
      </c>
      <c r="D25">
        <v>6</v>
      </c>
    </row>
    <row r="26" spans="1:4" x14ac:dyDescent="0.55000000000000004">
      <c r="A26">
        <v>1563511782</v>
      </c>
      <c r="B26">
        <v>24</v>
      </c>
      <c r="C26" t="s">
        <v>1195</v>
      </c>
      <c r="D26">
        <v>14</v>
      </c>
    </row>
    <row r="27" spans="1:4" x14ac:dyDescent="0.55000000000000004">
      <c r="A27">
        <v>1563519740</v>
      </c>
      <c r="B27">
        <v>24</v>
      </c>
      <c r="C27" t="s">
        <v>1195</v>
      </c>
      <c r="D27">
        <v>3</v>
      </c>
    </row>
    <row r="28" spans="1:4" x14ac:dyDescent="0.55000000000000004">
      <c r="A28">
        <v>1563527233</v>
      </c>
      <c r="B28">
        <v>24</v>
      </c>
      <c r="C28" t="s">
        <v>1195</v>
      </c>
      <c r="D28">
        <v>9</v>
      </c>
    </row>
    <row r="29" spans="1:4" x14ac:dyDescent="0.55000000000000004">
      <c r="A29">
        <v>1563535212</v>
      </c>
      <c r="B29">
        <v>24</v>
      </c>
      <c r="C29" t="s">
        <v>1195</v>
      </c>
      <c r="D29">
        <v>13</v>
      </c>
    </row>
    <row r="30" spans="1:4" x14ac:dyDescent="0.55000000000000004">
      <c r="A30">
        <v>1563542927</v>
      </c>
      <c r="B30">
        <v>24</v>
      </c>
      <c r="C30" t="s">
        <v>1195</v>
      </c>
      <c r="D30">
        <v>15</v>
      </c>
    </row>
    <row r="31" spans="1:4" x14ac:dyDescent="0.55000000000000004">
      <c r="A31">
        <v>1563550418</v>
      </c>
      <c r="B31">
        <v>24</v>
      </c>
      <c r="C31" t="s">
        <v>1195</v>
      </c>
      <c r="D31">
        <v>2</v>
      </c>
    </row>
    <row r="32" spans="1:4" x14ac:dyDescent="0.55000000000000004">
      <c r="A32">
        <v>1860530399</v>
      </c>
      <c r="B32">
        <v>24</v>
      </c>
      <c r="C32" t="s">
        <v>1196</v>
      </c>
      <c r="D32">
        <v>8</v>
      </c>
    </row>
    <row r="33" spans="1:4" x14ac:dyDescent="0.55000000000000004">
      <c r="A33">
        <v>1860836987</v>
      </c>
      <c r="B33">
        <v>22</v>
      </c>
      <c r="C33" t="s">
        <v>1196</v>
      </c>
      <c r="D33">
        <v>1</v>
      </c>
    </row>
    <row r="34" spans="1:4" x14ac:dyDescent="0.55000000000000004">
      <c r="A34">
        <v>1860898079</v>
      </c>
      <c r="B34">
        <v>24</v>
      </c>
      <c r="C34" t="s">
        <v>1196</v>
      </c>
      <c r="D34">
        <v>16</v>
      </c>
    </row>
    <row r="35" spans="1:4" x14ac:dyDescent="0.55000000000000004">
      <c r="A35">
        <v>1860964913</v>
      </c>
      <c r="B35">
        <v>24</v>
      </c>
      <c r="C35" t="s">
        <v>1196</v>
      </c>
      <c r="D35">
        <v>15</v>
      </c>
    </row>
    <row r="36" spans="1:4" x14ac:dyDescent="0.55000000000000004">
      <c r="A36">
        <v>1861202527</v>
      </c>
      <c r="B36">
        <v>23</v>
      </c>
      <c r="C36" t="s">
        <v>1196</v>
      </c>
      <c r="D36">
        <v>5</v>
      </c>
    </row>
    <row r="37" spans="1:4" x14ac:dyDescent="0.55000000000000004">
      <c r="A37">
        <v>1861221967</v>
      </c>
      <c r="B37">
        <v>24</v>
      </c>
      <c r="C37" t="s">
        <v>1196</v>
      </c>
      <c r="D37">
        <v>11</v>
      </c>
    </row>
    <row r="38" spans="1:4" x14ac:dyDescent="0.55000000000000004">
      <c r="A38">
        <v>1861526144</v>
      </c>
      <c r="B38">
        <v>24</v>
      </c>
      <c r="C38" t="s">
        <v>1196</v>
      </c>
      <c r="D38">
        <v>3</v>
      </c>
    </row>
    <row r="39" spans="1:4" x14ac:dyDescent="0.55000000000000004">
      <c r="A39">
        <v>1861677076</v>
      </c>
      <c r="B39">
        <v>24</v>
      </c>
      <c r="C39" t="s">
        <v>1196</v>
      </c>
      <c r="D39">
        <v>7</v>
      </c>
    </row>
    <row r="40" spans="1:4" x14ac:dyDescent="0.55000000000000004">
      <c r="A40">
        <v>1861687220</v>
      </c>
      <c r="B40">
        <v>24</v>
      </c>
      <c r="C40" t="s">
        <v>1196</v>
      </c>
      <c r="D40">
        <v>10</v>
      </c>
    </row>
    <row r="41" spans="1:4" x14ac:dyDescent="0.55000000000000004">
      <c r="A41">
        <v>1862114786</v>
      </c>
      <c r="B41">
        <v>24</v>
      </c>
      <c r="C41" t="s">
        <v>1196</v>
      </c>
      <c r="D41">
        <v>14</v>
      </c>
    </row>
    <row r="42" spans="1:4" x14ac:dyDescent="0.55000000000000004">
      <c r="A42">
        <v>1862126132</v>
      </c>
      <c r="B42">
        <v>24</v>
      </c>
      <c r="C42" t="s">
        <v>1196</v>
      </c>
      <c r="D42">
        <v>12</v>
      </c>
    </row>
    <row r="43" spans="1:4" x14ac:dyDescent="0.55000000000000004">
      <c r="A43">
        <v>1862135995</v>
      </c>
      <c r="B43">
        <v>24</v>
      </c>
      <c r="C43" t="s">
        <v>1196</v>
      </c>
      <c r="D43">
        <v>17</v>
      </c>
    </row>
    <row r="44" spans="1:4" x14ac:dyDescent="0.55000000000000004">
      <c r="A44">
        <v>1862158902</v>
      </c>
      <c r="B44">
        <v>24</v>
      </c>
      <c r="C44" t="s">
        <v>1196</v>
      </c>
      <c r="D44">
        <v>9</v>
      </c>
    </row>
    <row r="45" spans="1:4" x14ac:dyDescent="0.55000000000000004">
      <c r="A45">
        <v>1862898819</v>
      </c>
      <c r="B45">
        <v>24</v>
      </c>
      <c r="C45" t="s">
        <v>1196</v>
      </c>
      <c r="D45">
        <v>4</v>
      </c>
    </row>
    <row r="46" spans="1:4" x14ac:dyDescent="0.55000000000000004">
      <c r="A46">
        <v>1863264128</v>
      </c>
      <c r="B46">
        <v>24</v>
      </c>
      <c r="C46" t="s">
        <v>1196</v>
      </c>
      <c r="D46">
        <v>13</v>
      </c>
    </row>
    <row r="47" spans="1:4" x14ac:dyDescent="0.55000000000000004">
      <c r="A47">
        <v>2160614971</v>
      </c>
      <c r="B47">
        <v>22</v>
      </c>
      <c r="C47" t="s">
        <v>1197</v>
      </c>
      <c r="D47">
        <v>6</v>
      </c>
    </row>
    <row r="48" spans="1:4" x14ac:dyDescent="0.55000000000000004">
      <c r="A48">
        <v>2160769011</v>
      </c>
      <c r="B48">
        <v>20</v>
      </c>
      <c r="C48" t="s">
        <v>1197</v>
      </c>
      <c r="D48">
        <v>7</v>
      </c>
    </row>
    <row r="49" spans="1:4" x14ac:dyDescent="0.55000000000000004">
      <c r="A49">
        <v>2160769293</v>
      </c>
      <c r="B49">
        <v>21</v>
      </c>
      <c r="C49" t="s">
        <v>1197</v>
      </c>
      <c r="D49">
        <v>1</v>
      </c>
    </row>
    <row r="50" spans="1:4" x14ac:dyDescent="0.55000000000000004">
      <c r="A50">
        <v>2160826896</v>
      </c>
      <c r="B50">
        <v>24</v>
      </c>
      <c r="C50" t="s">
        <v>1197</v>
      </c>
      <c r="D50">
        <v>14</v>
      </c>
    </row>
    <row r="51" spans="1:4" x14ac:dyDescent="0.55000000000000004">
      <c r="A51">
        <v>2161006907</v>
      </c>
      <c r="B51">
        <v>24</v>
      </c>
      <c r="C51" t="s">
        <v>1197</v>
      </c>
      <c r="D51">
        <v>12</v>
      </c>
    </row>
    <row r="52" spans="1:4" x14ac:dyDescent="0.55000000000000004">
      <c r="A52">
        <v>2161070895</v>
      </c>
      <c r="B52">
        <v>23</v>
      </c>
      <c r="C52" t="s">
        <v>1197</v>
      </c>
      <c r="D52">
        <v>9</v>
      </c>
    </row>
    <row r="53" spans="1:4" x14ac:dyDescent="0.55000000000000004">
      <c r="A53">
        <v>2460504409</v>
      </c>
      <c r="B53">
        <v>22</v>
      </c>
      <c r="C53" t="s">
        <v>1198</v>
      </c>
      <c r="D53">
        <v>8</v>
      </c>
    </row>
    <row r="54" spans="1:4" x14ac:dyDescent="0.55000000000000004">
      <c r="A54">
        <v>2460641643</v>
      </c>
      <c r="B54">
        <v>22</v>
      </c>
      <c r="C54" t="s">
        <v>1198</v>
      </c>
      <c r="D54">
        <v>11</v>
      </c>
    </row>
    <row r="55" spans="1:4" x14ac:dyDescent="0.55000000000000004">
      <c r="A55">
        <v>2460956925</v>
      </c>
      <c r="B55">
        <v>22</v>
      </c>
      <c r="C55" t="s">
        <v>1198</v>
      </c>
      <c r="D55">
        <v>16</v>
      </c>
    </row>
    <row r="56" spans="1:4" x14ac:dyDescent="0.55000000000000004">
      <c r="A56">
        <v>2461018496</v>
      </c>
      <c r="B56">
        <v>22</v>
      </c>
      <c r="C56" t="s">
        <v>1198</v>
      </c>
      <c r="D56">
        <v>10</v>
      </c>
    </row>
    <row r="57" spans="1:4" x14ac:dyDescent="0.55000000000000004">
      <c r="A57">
        <v>2461086068</v>
      </c>
      <c r="B57">
        <v>21</v>
      </c>
      <c r="C57" t="s">
        <v>1198</v>
      </c>
      <c r="D57">
        <v>1</v>
      </c>
    </row>
    <row r="58" spans="1:4" x14ac:dyDescent="0.55000000000000004">
      <c r="A58">
        <v>2461306513</v>
      </c>
      <c r="B58">
        <v>22</v>
      </c>
      <c r="C58" t="s">
        <v>1198</v>
      </c>
      <c r="D58">
        <v>6</v>
      </c>
    </row>
    <row r="59" spans="1:4" x14ac:dyDescent="0.55000000000000004">
      <c r="A59">
        <v>2461318929</v>
      </c>
      <c r="B59">
        <v>22</v>
      </c>
      <c r="C59" t="s">
        <v>1198</v>
      </c>
      <c r="D59">
        <v>7</v>
      </c>
    </row>
    <row r="60" spans="1:4" x14ac:dyDescent="0.55000000000000004">
      <c r="A60">
        <v>2461330775</v>
      </c>
      <c r="B60">
        <v>22</v>
      </c>
      <c r="C60" t="s">
        <v>1198</v>
      </c>
      <c r="D60">
        <v>5</v>
      </c>
    </row>
    <row r="61" spans="1:4" x14ac:dyDescent="0.55000000000000004">
      <c r="A61">
        <v>2461341633</v>
      </c>
      <c r="B61">
        <v>22</v>
      </c>
      <c r="C61" t="s">
        <v>1198</v>
      </c>
      <c r="D61">
        <v>17</v>
      </c>
    </row>
    <row r="62" spans="1:4" x14ac:dyDescent="0.55000000000000004">
      <c r="A62">
        <v>2461347994</v>
      </c>
      <c r="B62">
        <v>22</v>
      </c>
      <c r="C62" t="s">
        <v>1198</v>
      </c>
      <c r="D62">
        <v>3</v>
      </c>
    </row>
    <row r="63" spans="1:4" x14ac:dyDescent="0.55000000000000004">
      <c r="A63">
        <v>2760678055</v>
      </c>
      <c r="B63">
        <v>21</v>
      </c>
      <c r="C63" t="s">
        <v>1199</v>
      </c>
      <c r="D63">
        <v>6</v>
      </c>
    </row>
    <row r="64" spans="1:4" x14ac:dyDescent="0.55000000000000004">
      <c r="A64">
        <v>2760713149</v>
      </c>
      <c r="B64">
        <v>21</v>
      </c>
      <c r="C64" t="s">
        <v>1199</v>
      </c>
      <c r="D64">
        <v>11</v>
      </c>
    </row>
    <row r="65" spans="1:4" x14ac:dyDescent="0.55000000000000004">
      <c r="A65">
        <v>2760755897</v>
      </c>
      <c r="B65">
        <v>21</v>
      </c>
      <c r="C65" t="s">
        <v>1199</v>
      </c>
      <c r="D65">
        <v>7</v>
      </c>
    </row>
    <row r="66" spans="1:4" x14ac:dyDescent="0.55000000000000004">
      <c r="A66">
        <v>2760797403</v>
      </c>
      <c r="B66">
        <v>21</v>
      </c>
      <c r="C66" t="s">
        <v>1199</v>
      </c>
      <c r="D66">
        <v>1</v>
      </c>
    </row>
    <row r="67" spans="1:4" x14ac:dyDescent="0.55000000000000004">
      <c r="A67">
        <v>2760896352</v>
      </c>
      <c r="B67">
        <v>22</v>
      </c>
      <c r="C67" t="s">
        <v>1199</v>
      </c>
      <c r="D67">
        <v>14</v>
      </c>
    </row>
    <row r="68" spans="1:4" x14ac:dyDescent="0.55000000000000004">
      <c r="A68">
        <v>2761091348</v>
      </c>
      <c r="B68">
        <v>22</v>
      </c>
      <c r="C68" t="s">
        <v>1199</v>
      </c>
      <c r="D68">
        <v>9</v>
      </c>
    </row>
    <row r="69" spans="1:4" x14ac:dyDescent="0.55000000000000004">
      <c r="A69">
        <v>2761108363</v>
      </c>
      <c r="B69">
        <v>21</v>
      </c>
      <c r="C69" t="s">
        <v>1199</v>
      </c>
      <c r="D69">
        <v>5</v>
      </c>
    </row>
    <row r="70" spans="1:4" x14ac:dyDescent="0.55000000000000004">
      <c r="A70">
        <v>2761141555</v>
      </c>
      <c r="B70">
        <v>21</v>
      </c>
      <c r="C70" t="s">
        <v>1199</v>
      </c>
      <c r="D70">
        <v>4</v>
      </c>
    </row>
    <row r="71" spans="1:4" x14ac:dyDescent="0.55000000000000004">
      <c r="A71">
        <v>2761170921</v>
      </c>
      <c r="B71">
        <v>21</v>
      </c>
      <c r="C71" t="s">
        <v>1199</v>
      </c>
      <c r="D71">
        <v>16</v>
      </c>
    </row>
    <row r="72" spans="1:4" x14ac:dyDescent="0.55000000000000004">
      <c r="A72">
        <v>2761256023</v>
      </c>
      <c r="B72">
        <v>21</v>
      </c>
      <c r="C72" t="s">
        <v>1199</v>
      </c>
      <c r="D72">
        <v>17</v>
      </c>
    </row>
    <row r="73" spans="1:4" x14ac:dyDescent="0.55000000000000004">
      <c r="A73">
        <v>2761308099</v>
      </c>
      <c r="B73">
        <v>21</v>
      </c>
      <c r="C73" t="s">
        <v>1199</v>
      </c>
      <c r="D73">
        <v>13</v>
      </c>
    </row>
    <row r="74" spans="1:4" x14ac:dyDescent="0.55000000000000004">
      <c r="A74">
        <v>2761440837</v>
      </c>
      <c r="B74">
        <v>21</v>
      </c>
      <c r="C74" t="s">
        <v>1199</v>
      </c>
      <c r="D74">
        <v>10</v>
      </c>
    </row>
    <row r="75" spans="1:4" x14ac:dyDescent="0.55000000000000004">
      <c r="A75">
        <v>2761544368</v>
      </c>
      <c r="B75">
        <v>21</v>
      </c>
      <c r="C75" t="s">
        <v>1199</v>
      </c>
      <c r="D75">
        <v>8</v>
      </c>
    </row>
    <row r="76" spans="1:4" x14ac:dyDescent="0.55000000000000004">
      <c r="A76">
        <v>2761637852</v>
      </c>
      <c r="B76">
        <v>22</v>
      </c>
      <c r="C76" t="s">
        <v>1199</v>
      </c>
      <c r="D76">
        <v>12</v>
      </c>
    </row>
    <row r="77" spans="1:4" x14ac:dyDescent="0.55000000000000004">
      <c r="A77">
        <v>2762034503</v>
      </c>
      <c r="B77">
        <v>21</v>
      </c>
      <c r="C77" t="s">
        <v>1199</v>
      </c>
      <c r="D77">
        <v>3</v>
      </c>
    </row>
    <row r="78" spans="1:4" x14ac:dyDescent="0.55000000000000004">
      <c r="A78">
        <v>2763174560</v>
      </c>
      <c r="B78">
        <v>21</v>
      </c>
      <c r="C78" t="s">
        <v>1199</v>
      </c>
      <c r="D78">
        <v>15</v>
      </c>
    </row>
    <row r="79" spans="1:4" x14ac:dyDescent="0.55000000000000004">
      <c r="A79">
        <v>3060577970</v>
      </c>
      <c r="B79">
        <v>21</v>
      </c>
      <c r="C79" t="s">
        <v>1200</v>
      </c>
      <c r="D79">
        <v>8</v>
      </c>
    </row>
    <row r="80" spans="1:4" x14ac:dyDescent="0.55000000000000004">
      <c r="A80">
        <v>3060684223</v>
      </c>
      <c r="B80">
        <v>21</v>
      </c>
      <c r="C80" t="s">
        <v>1200</v>
      </c>
      <c r="D80">
        <v>11</v>
      </c>
    </row>
    <row r="81" spans="1:4" x14ac:dyDescent="0.55000000000000004">
      <c r="A81">
        <v>3060723960</v>
      </c>
      <c r="B81">
        <v>21</v>
      </c>
      <c r="C81" t="s">
        <v>1200</v>
      </c>
      <c r="D81">
        <v>2</v>
      </c>
    </row>
    <row r="82" spans="1:4" x14ac:dyDescent="0.55000000000000004">
      <c r="A82">
        <v>3060745024</v>
      </c>
      <c r="B82">
        <v>21</v>
      </c>
      <c r="C82" t="s">
        <v>1200</v>
      </c>
      <c r="D82">
        <v>6</v>
      </c>
    </row>
    <row r="83" spans="1:4" x14ac:dyDescent="0.55000000000000004">
      <c r="A83">
        <v>3060845503</v>
      </c>
      <c r="B83">
        <v>21</v>
      </c>
      <c r="C83" t="s">
        <v>1200</v>
      </c>
      <c r="D83">
        <v>4</v>
      </c>
    </row>
    <row r="84" spans="1:4" x14ac:dyDescent="0.55000000000000004">
      <c r="A84">
        <v>3060875858</v>
      </c>
      <c r="B84">
        <v>21</v>
      </c>
      <c r="C84" t="s">
        <v>1200</v>
      </c>
      <c r="D84">
        <v>1</v>
      </c>
    </row>
    <row r="85" spans="1:4" x14ac:dyDescent="0.55000000000000004">
      <c r="A85">
        <v>3060891874</v>
      </c>
      <c r="B85">
        <v>21</v>
      </c>
      <c r="C85" t="s">
        <v>1200</v>
      </c>
      <c r="D85">
        <v>16</v>
      </c>
    </row>
    <row r="86" spans="1:4" x14ac:dyDescent="0.55000000000000004">
      <c r="A86">
        <v>3060944481</v>
      </c>
      <c r="B86">
        <v>21</v>
      </c>
      <c r="C86" t="s">
        <v>1200</v>
      </c>
      <c r="D86">
        <v>15</v>
      </c>
    </row>
    <row r="87" spans="1:4" x14ac:dyDescent="0.55000000000000004">
      <c r="A87">
        <v>3061030290</v>
      </c>
      <c r="B87">
        <v>21</v>
      </c>
      <c r="C87" t="s">
        <v>1200</v>
      </c>
      <c r="D87">
        <v>12</v>
      </c>
    </row>
    <row r="88" spans="1:4" x14ac:dyDescent="0.55000000000000004">
      <c r="A88">
        <v>3061101734</v>
      </c>
      <c r="B88">
        <v>21</v>
      </c>
      <c r="C88" t="s">
        <v>1200</v>
      </c>
      <c r="D88">
        <v>7</v>
      </c>
    </row>
    <row r="89" spans="1:4" x14ac:dyDescent="0.55000000000000004">
      <c r="A89">
        <v>3061150129</v>
      </c>
      <c r="B89">
        <v>21</v>
      </c>
      <c r="C89" t="s">
        <v>1200</v>
      </c>
      <c r="D89">
        <v>14</v>
      </c>
    </row>
    <row r="90" spans="1:4" x14ac:dyDescent="0.55000000000000004">
      <c r="A90">
        <v>3061205744</v>
      </c>
      <c r="B90">
        <v>21</v>
      </c>
      <c r="C90" t="s">
        <v>1200</v>
      </c>
      <c r="D90">
        <v>5</v>
      </c>
    </row>
    <row r="91" spans="1:4" x14ac:dyDescent="0.55000000000000004">
      <c r="A91">
        <v>3061286927</v>
      </c>
      <c r="B91">
        <v>21</v>
      </c>
      <c r="C91" t="s">
        <v>1200</v>
      </c>
      <c r="D91">
        <v>10</v>
      </c>
    </row>
    <row r="92" spans="1:4" x14ac:dyDescent="0.55000000000000004">
      <c r="A92">
        <v>3061322998</v>
      </c>
      <c r="B92">
        <v>21</v>
      </c>
      <c r="C92" t="s">
        <v>1200</v>
      </c>
      <c r="D92">
        <v>17</v>
      </c>
    </row>
    <row r="93" spans="1:4" x14ac:dyDescent="0.55000000000000004">
      <c r="A93">
        <v>3061373327</v>
      </c>
      <c r="B93">
        <v>21</v>
      </c>
      <c r="C93" t="s">
        <v>1200</v>
      </c>
      <c r="D93">
        <v>3</v>
      </c>
    </row>
    <row r="94" spans="1:4" x14ac:dyDescent="0.55000000000000004">
      <c r="A94">
        <v>3061509986</v>
      </c>
      <c r="B94">
        <v>21</v>
      </c>
      <c r="C94" t="s">
        <v>1200</v>
      </c>
      <c r="D94">
        <v>13</v>
      </c>
    </row>
    <row r="95" spans="1:4" x14ac:dyDescent="0.55000000000000004">
      <c r="A95">
        <v>3360667448</v>
      </c>
      <c r="B95">
        <v>21</v>
      </c>
      <c r="C95" t="s">
        <v>1201</v>
      </c>
      <c r="D95">
        <v>6</v>
      </c>
    </row>
    <row r="96" spans="1:4" x14ac:dyDescent="0.55000000000000004">
      <c r="A96">
        <v>3360695640</v>
      </c>
      <c r="B96">
        <v>21</v>
      </c>
      <c r="C96" t="s">
        <v>1201</v>
      </c>
      <c r="D96">
        <v>2</v>
      </c>
    </row>
    <row r="97" spans="1:4" x14ac:dyDescent="0.55000000000000004">
      <c r="A97">
        <v>3360794277</v>
      </c>
      <c r="B97">
        <v>21</v>
      </c>
      <c r="C97" t="s">
        <v>1201</v>
      </c>
      <c r="D97">
        <v>7</v>
      </c>
    </row>
    <row r="98" spans="1:4" x14ac:dyDescent="0.55000000000000004">
      <c r="A98">
        <v>3360844915</v>
      </c>
      <c r="B98">
        <v>21</v>
      </c>
      <c r="C98" t="s">
        <v>1201</v>
      </c>
      <c r="D98">
        <v>1</v>
      </c>
    </row>
    <row r="99" spans="1:4" x14ac:dyDescent="0.55000000000000004">
      <c r="A99">
        <v>3360866320</v>
      </c>
      <c r="B99">
        <v>21</v>
      </c>
      <c r="C99" t="s">
        <v>1201</v>
      </c>
      <c r="D99">
        <v>11</v>
      </c>
    </row>
    <row r="100" spans="1:4" x14ac:dyDescent="0.55000000000000004">
      <c r="A100">
        <v>3360915321</v>
      </c>
      <c r="B100">
        <v>21</v>
      </c>
      <c r="C100" t="s">
        <v>1201</v>
      </c>
      <c r="D100">
        <v>15</v>
      </c>
    </row>
    <row r="101" spans="1:4" x14ac:dyDescent="0.55000000000000004">
      <c r="A101">
        <v>3360974696</v>
      </c>
      <c r="B101">
        <v>21</v>
      </c>
      <c r="C101" t="s">
        <v>1201</v>
      </c>
      <c r="D101">
        <v>10</v>
      </c>
    </row>
    <row r="102" spans="1:4" x14ac:dyDescent="0.55000000000000004">
      <c r="A102">
        <v>3360991605</v>
      </c>
      <c r="B102">
        <v>21</v>
      </c>
      <c r="C102" t="s">
        <v>1201</v>
      </c>
      <c r="D102">
        <v>12</v>
      </c>
    </row>
    <row r="103" spans="1:4" x14ac:dyDescent="0.55000000000000004">
      <c r="A103">
        <v>3361041241</v>
      </c>
      <c r="B103">
        <v>21</v>
      </c>
      <c r="C103" t="s">
        <v>1201</v>
      </c>
      <c r="D103">
        <v>8</v>
      </c>
    </row>
    <row r="104" spans="1:4" x14ac:dyDescent="0.55000000000000004">
      <c r="A104">
        <v>3361056773</v>
      </c>
      <c r="B104">
        <v>21</v>
      </c>
      <c r="C104" t="s">
        <v>1201</v>
      </c>
      <c r="D104">
        <v>4</v>
      </c>
    </row>
    <row r="105" spans="1:4" x14ac:dyDescent="0.55000000000000004">
      <c r="A105">
        <v>3361101995</v>
      </c>
      <c r="B105">
        <v>21</v>
      </c>
      <c r="C105" t="s">
        <v>1201</v>
      </c>
      <c r="D105">
        <v>14</v>
      </c>
    </row>
    <row r="106" spans="1:4" x14ac:dyDescent="0.55000000000000004">
      <c r="A106">
        <v>3361151594</v>
      </c>
      <c r="B106">
        <v>21</v>
      </c>
      <c r="C106" t="s">
        <v>1201</v>
      </c>
      <c r="D106">
        <v>9</v>
      </c>
    </row>
    <row r="107" spans="1:4" x14ac:dyDescent="0.55000000000000004">
      <c r="A107">
        <v>3361166246</v>
      </c>
      <c r="B107">
        <v>21</v>
      </c>
      <c r="C107" t="s">
        <v>1201</v>
      </c>
      <c r="D107">
        <v>17</v>
      </c>
    </row>
    <row r="108" spans="1:4" x14ac:dyDescent="0.55000000000000004">
      <c r="A108">
        <v>3361405952</v>
      </c>
      <c r="B108">
        <v>21</v>
      </c>
      <c r="C108" t="s">
        <v>1201</v>
      </c>
      <c r="D108">
        <v>5</v>
      </c>
    </row>
    <row r="109" spans="1:4" x14ac:dyDescent="0.55000000000000004">
      <c r="A109">
        <v>3361478141</v>
      </c>
      <c r="B109">
        <v>21</v>
      </c>
      <c r="C109" t="s">
        <v>1201</v>
      </c>
      <c r="D109">
        <v>16</v>
      </c>
    </row>
    <row r="110" spans="1:4" x14ac:dyDescent="0.55000000000000004">
      <c r="A110">
        <v>3361538060</v>
      </c>
      <c r="B110">
        <v>21</v>
      </c>
      <c r="C110" t="s">
        <v>1201</v>
      </c>
      <c r="D110">
        <v>13</v>
      </c>
    </row>
    <row r="111" spans="1:4" x14ac:dyDescent="0.55000000000000004">
      <c r="A111">
        <v>3361584510</v>
      </c>
      <c r="B111">
        <v>21</v>
      </c>
      <c r="C111" t="s">
        <v>1201</v>
      </c>
      <c r="D111">
        <v>3</v>
      </c>
    </row>
    <row r="112" spans="1:4" x14ac:dyDescent="0.55000000000000004">
      <c r="A112">
        <v>3660539206</v>
      </c>
      <c r="B112">
        <v>21</v>
      </c>
      <c r="C112" t="s">
        <v>1202</v>
      </c>
      <c r="D112">
        <v>8</v>
      </c>
    </row>
    <row r="113" spans="1:4" x14ac:dyDescent="0.55000000000000004">
      <c r="A113">
        <v>3660638501</v>
      </c>
      <c r="B113">
        <v>21</v>
      </c>
      <c r="C113" t="s">
        <v>1202</v>
      </c>
      <c r="D113">
        <v>6</v>
      </c>
    </row>
    <row r="114" spans="1:4" x14ac:dyDescent="0.55000000000000004">
      <c r="A114">
        <v>3660648302</v>
      </c>
      <c r="B114">
        <v>21</v>
      </c>
      <c r="C114" t="s">
        <v>1202</v>
      </c>
      <c r="D114">
        <v>2</v>
      </c>
    </row>
    <row r="115" spans="1:4" x14ac:dyDescent="0.55000000000000004">
      <c r="A115">
        <v>3660712233</v>
      </c>
      <c r="B115">
        <v>21</v>
      </c>
      <c r="C115" t="s">
        <v>1202</v>
      </c>
      <c r="D115">
        <v>11</v>
      </c>
    </row>
    <row r="116" spans="1:4" x14ac:dyDescent="0.55000000000000004">
      <c r="A116">
        <v>3660759012</v>
      </c>
      <c r="B116">
        <v>21</v>
      </c>
      <c r="C116" t="s">
        <v>1202</v>
      </c>
      <c r="D116">
        <v>4</v>
      </c>
    </row>
    <row r="117" spans="1:4" x14ac:dyDescent="0.55000000000000004">
      <c r="A117">
        <v>3660825863</v>
      </c>
      <c r="B117">
        <v>21</v>
      </c>
      <c r="C117" t="s">
        <v>1202</v>
      </c>
      <c r="D117">
        <v>1</v>
      </c>
    </row>
    <row r="118" spans="1:4" x14ac:dyDescent="0.55000000000000004">
      <c r="A118">
        <v>3660866791</v>
      </c>
      <c r="B118">
        <v>21</v>
      </c>
      <c r="C118" t="s">
        <v>1202</v>
      </c>
      <c r="D118">
        <v>15</v>
      </c>
    </row>
    <row r="119" spans="1:4" x14ac:dyDescent="0.55000000000000004">
      <c r="A119">
        <v>3660890216</v>
      </c>
      <c r="B119">
        <v>21</v>
      </c>
      <c r="C119" t="s">
        <v>1202</v>
      </c>
      <c r="D119">
        <v>7</v>
      </c>
    </row>
    <row r="120" spans="1:4" x14ac:dyDescent="0.55000000000000004">
      <c r="A120">
        <v>3660928509</v>
      </c>
      <c r="B120">
        <v>21</v>
      </c>
      <c r="C120" t="s">
        <v>1202</v>
      </c>
      <c r="D120">
        <v>14</v>
      </c>
    </row>
    <row r="121" spans="1:4" x14ac:dyDescent="0.55000000000000004">
      <c r="A121">
        <v>3660945550</v>
      </c>
      <c r="B121">
        <v>21</v>
      </c>
      <c r="C121" t="s">
        <v>1202</v>
      </c>
      <c r="D121">
        <v>10</v>
      </c>
    </row>
    <row r="122" spans="1:4" x14ac:dyDescent="0.55000000000000004">
      <c r="A122">
        <v>3661122681</v>
      </c>
      <c r="B122">
        <v>21</v>
      </c>
      <c r="C122" t="s">
        <v>1202</v>
      </c>
      <c r="D122">
        <v>9</v>
      </c>
    </row>
    <row r="123" spans="1:4" x14ac:dyDescent="0.55000000000000004">
      <c r="A123">
        <v>3661199115</v>
      </c>
      <c r="B123">
        <v>21</v>
      </c>
      <c r="C123" t="s">
        <v>1202</v>
      </c>
      <c r="D123">
        <v>16</v>
      </c>
    </row>
    <row r="124" spans="1:4" x14ac:dyDescent="0.55000000000000004">
      <c r="A124">
        <v>3661262257</v>
      </c>
      <c r="B124">
        <v>21</v>
      </c>
      <c r="C124" t="s">
        <v>1202</v>
      </c>
      <c r="D124">
        <v>17</v>
      </c>
    </row>
    <row r="125" spans="1:4" x14ac:dyDescent="0.55000000000000004">
      <c r="A125">
        <v>3661286099</v>
      </c>
      <c r="B125">
        <v>21</v>
      </c>
      <c r="C125" t="s">
        <v>1202</v>
      </c>
      <c r="D125">
        <v>3</v>
      </c>
    </row>
    <row r="126" spans="1:4" x14ac:dyDescent="0.55000000000000004">
      <c r="A126">
        <v>3661307010</v>
      </c>
      <c r="B126">
        <v>21</v>
      </c>
      <c r="C126" t="s">
        <v>1202</v>
      </c>
      <c r="D126">
        <v>5</v>
      </c>
    </row>
    <row r="127" spans="1:4" x14ac:dyDescent="0.55000000000000004">
      <c r="A127">
        <v>3661318084</v>
      </c>
      <c r="B127">
        <v>21</v>
      </c>
      <c r="C127" t="s">
        <v>1202</v>
      </c>
      <c r="D127">
        <v>12</v>
      </c>
    </row>
    <row r="128" spans="1:4" x14ac:dyDescent="0.55000000000000004">
      <c r="A128">
        <v>3661508999</v>
      </c>
      <c r="B128">
        <v>21</v>
      </c>
      <c r="C128" t="s">
        <v>1202</v>
      </c>
      <c r="D128">
        <v>13</v>
      </c>
    </row>
    <row r="129" spans="1:4" x14ac:dyDescent="0.55000000000000004">
      <c r="A129">
        <v>3960715155</v>
      </c>
      <c r="B129">
        <v>21</v>
      </c>
      <c r="C129" t="s">
        <v>1203</v>
      </c>
      <c r="D129">
        <v>6</v>
      </c>
    </row>
    <row r="130" spans="1:4" x14ac:dyDescent="0.55000000000000004">
      <c r="A130">
        <v>3960750396</v>
      </c>
      <c r="B130">
        <v>21</v>
      </c>
      <c r="C130" t="s">
        <v>1203</v>
      </c>
      <c r="D130">
        <v>8</v>
      </c>
    </row>
    <row r="131" spans="1:4" x14ac:dyDescent="0.55000000000000004">
      <c r="A131">
        <v>3960787310</v>
      </c>
      <c r="B131">
        <v>21</v>
      </c>
      <c r="C131" t="s">
        <v>1203</v>
      </c>
      <c r="D131">
        <v>1</v>
      </c>
    </row>
    <row r="132" spans="1:4" x14ac:dyDescent="0.55000000000000004">
      <c r="A132">
        <v>3960798525</v>
      </c>
      <c r="B132">
        <v>21</v>
      </c>
      <c r="C132" t="s">
        <v>1203</v>
      </c>
      <c r="D132">
        <v>11</v>
      </c>
    </row>
    <row r="133" spans="1:4" x14ac:dyDescent="0.55000000000000004">
      <c r="A133">
        <v>3960831019</v>
      </c>
      <c r="B133">
        <v>21</v>
      </c>
      <c r="C133" t="s">
        <v>1203</v>
      </c>
      <c r="D133">
        <v>15</v>
      </c>
    </row>
    <row r="134" spans="1:4" x14ac:dyDescent="0.55000000000000004">
      <c r="A134">
        <v>3960841943</v>
      </c>
      <c r="B134">
        <v>21</v>
      </c>
      <c r="C134" t="s">
        <v>1203</v>
      </c>
      <c r="D134">
        <v>7</v>
      </c>
    </row>
    <row r="135" spans="1:4" x14ac:dyDescent="0.55000000000000004">
      <c r="A135">
        <v>3960889691</v>
      </c>
      <c r="B135">
        <v>21</v>
      </c>
      <c r="C135" t="s">
        <v>1203</v>
      </c>
      <c r="D135">
        <v>14</v>
      </c>
    </row>
    <row r="136" spans="1:4" x14ac:dyDescent="0.55000000000000004">
      <c r="A136">
        <v>3960970258</v>
      </c>
      <c r="B136">
        <v>21</v>
      </c>
      <c r="C136" t="s">
        <v>1203</v>
      </c>
      <c r="D136">
        <v>4</v>
      </c>
    </row>
    <row r="137" spans="1:4" x14ac:dyDescent="0.55000000000000004">
      <c r="A137">
        <v>3961022372</v>
      </c>
      <c r="B137">
        <v>21</v>
      </c>
      <c r="C137" t="s">
        <v>1203</v>
      </c>
      <c r="D137">
        <v>10</v>
      </c>
    </row>
    <row r="138" spans="1:4" x14ac:dyDescent="0.55000000000000004">
      <c r="A138">
        <v>3961038983</v>
      </c>
      <c r="B138">
        <v>21</v>
      </c>
      <c r="C138" t="s">
        <v>1203</v>
      </c>
      <c r="D138">
        <v>12</v>
      </c>
    </row>
    <row r="139" spans="1:4" x14ac:dyDescent="0.55000000000000004">
      <c r="A139">
        <v>3961097978</v>
      </c>
      <c r="B139">
        <v>21</v>
      </c>
      <c r="C139" t="s">
        <v>1203</v>
      </c>
      <c r="D139">
        <v>5</v>
      </c>
    </row>
    <row r="140" spans="1:4" x14ac:dyDescent="0.55000000000000004">
      <c r="A140">
        <v>3961140932</v>
      </c>
      <c r="B140">
        <v>21</v>
      </c>
      <c r="C140" t="s">
        <v>1203</v>
      </c>
      <c r="D140">
        <v>16</v>
      </c>
    </row>
    <row r="141" spans="1:4" x14ac:dyDescent="0.55000000000000004">
      <c r="A141">
        <v>3961199319</v>
      </c>
      <c r="B141">
        <v>21</v>
      </c>
      <c r="C141" t="s">
        <v>1203</v>
      </c>
      <c r="D141">
        <v>9</v>
      </c>
    </row>
    <row r="142" spans="1:4" x14ac:dyDescent="0.55000000000000004">
      <c r="A142">
        <v>3961335478</v>
      </c>
      <c r="B142">
        <v>21</v>
      </c>
      <c r="C142" t="s">
        <v>1203</v>
      </c>
      <c r="D142">
        <v>13</v>
      </c>
    </row>
    <row r="143" spans="1:4" x14ac:dyDescent="0.55000000000000004">
      <c r="A143">
        <v>3961349696</v>
      </c>
      <c r="B143">
        <v>21</v>
      </c>
      <c r="C143" t="s">
        <v>1203</v>
      </c>
      <c r="D143">
        <v>2</v>
      </c>
    </row>
    <row r="144" spans="1:4" x14ac:dyDescent="0.55000000000000004">
      <c r="A144">
        <v>3961362571</v>
      </c>
      <c r="B144">
        <v>21</v>
      </c>
      <c r="C144" t="s">
        <v>1203</v>
      </c>
      <c r="D144">
        <v>3</v>
      </c>
    </row>
    <row r="145" spans="1:4" x14ac:dyDescent="0.55000000000000004">
      <c r="A145">
        <v>3961588778</v>
      </c>
      <c r="B145">
        <v>21</v>
      </c>
      <c r="C145" t="s">
        <v>1203</v>
      </c>
      <c r="D145">
        <v>17</v>
      </c>
    </row>
    <row r="146" spans="1:4" x14ac:dyDescent="0.55000000000000004">
      <c r="A146">
        <v>4260481147</v>
      </c>
      <c r="B146">
        <v>21</v>
      </c>
      <c r="C146" t="s">
        <v>1204</v>
      </c>
      <c r="D146">
        <v>8</v>
      </c>
    </row>
    <row r="147" spans="1:4" x14ac:dyDescent="0.55000000000000004">
      <c r="A147">
        <v>4260644385</v>
      </c>
      <c r="B147">
        <v>21</v>
      </c>
      <c r="C147" t="s">
        <v>1204</v>
      </c>
      <c r="D147">
        <v>11</v>
      </c>
    </row>
    <row r="148" spans="1:4" x14ac:dyDescent="0.55000000000000004">
      <c r="A148">
        <v>4260670258</v>
      </c>
      <c r="B148">
        <v>21</v>
      </c>
      <c r="C148" t="s">
        <v>1204</v>
      </c>
      <c r="D148">
        <v>6</v>
      </c>
    </row>
    <row r="149" spans="1:4" x14ac:dyDescent="0.55000000000000004">
      <c r="A149">
        <v>4260695520</v>
      </c>
      <c r="B149">
        <v>21</v>
      </c>
      <c r="C149" t="s">
        <v>1204</v>
      </c>
      <c r="D149">
        <v>2</v>
      </c>
    </row>
    <row r="150" spans="1:4" x14ac:dyDescent="0.55000000000000004">
      <c r="A150">
        <v>4260793339</v>
      </c>
      <c r="B150">
        <v>21</v>
      </c>
      <c r="C150" t="s">
        <v>1204</v>
      </c>
      <c r="D150">
        <v>7</v>
      </c>
    </row>
    <row r="151" spans="1:4" x14ac:dyDescent="0.55000000000000004">
      <c r="A151">
        <v>4260816311</v>
      </c>
      <c r="B151">
        <v>21</v>
      </c>
      <c r="C151" t="s">
        <v>1204</v>
      </c>
      <c r="D151">
        <v>4</v>
      </c>
    </row>
    <row r="152" spans="1:4" x14ac:dyDescent="0.55000000000000004">
      <c r="A152">
        <v>4260851123</v>
      </c>
      <c r="B152">
        <v>21</v>
      </c>
      <c r="C152" t="s">
        <v>1204</v>
      </c>
      <c r="D152">
        <v>14</v>
      </c>
    </row>
    <row r="153" spans="1:4" x14ac:dyDescent="0.55000000000000004">
      <c r="A153">
        <v>4261009876</v>
      </c>
      <c r="B153">
        <v>21</v>
      </c>
      <c r="C153" t="s">
        <v>1204</v>
      </c>
      <c r="D153">
        <v>12</v>
      </c>
    </row>
    <row r="154" spans="1:4" x14ac:dyDescent="0.55000000000000004">
      <c r="A154">
        <v>4261132851</v>
      </c>
      <c r="B154">
        <v>21</v>
      </c>
      <c r="C154" t="s">
        <v>1204</v>
      </c>
      <c r="D154">
        <v>1</v>
      </c>
    </row>
    <row r="155" spans="1:4" x14ac:dyDescent="0.55000000000000004">
      <c r="A155">
        <v>4261161731</v>
      </c>
      <c r="B155">
        <v>21</v>
      </c>
      <c r="C155" t="s">
        <v>1204</v>
      </c>
      <c r="D155">
        <v>16</v>
      </c>
    </row>
    <row r="156" spans="1:4" x14ac:dyDescent="0.55000000000000004">
      <c r="A156">
        <v>4261179624</v>
      </c>
      <c r="B156">
        <v>21</v>
      </c>
      <c r="C156" t="s">
        <v>1204</v>
      </c>
      <c r="D156">
        <v>9</v>
      </c>
    </row>
    <row r="157" spans="1:4" x14ac:dyDescent="0.55000000000000004">
      <c r="A157">
        <v>4261193925</v>
      </c>
      <c r="B157">
        <v>21</v>
      </c>
      <c r="C157" t="s">
        <v>1204</v>
      </c>
      <c r="D157">
        <v>5</v>
      </c>
    </row>
    <row r="158" spans="1:4" x14ac:dyDescent="0.55000000000000004">
      <c r="A158">
        <v>4261224081</v>
      </c>
      <c r="B158">
        <v>21</v>
      </c>
      <c r="C158" t="s">
        <v>1204</v>
      </c>
      <c r="D158">
        <v>10</v>
      </c>
    </row>
    <row r="159" spans="1:4" x14ac:dyDescent="0.55000000000000004">
      <c r="A159">
        <v>4261414432</v>
      </c>
      <c r="B159">
        <v>21</v>
      </c>
      <c r="C159" t="s">
        <v>1204</v>
      </c>
      <c r="D159">
        <v>15</v>
      </c>
    </row>
    <row r="160" spans="1:4" x14ac:dyDescent="0.55000000000000004">
      <c r="A160">
        <v>4261434647</v>
      </c>
      <c r="B160">
        <v>21</v>
      </c>
      <c r="C160" t="s">
        <v>1204</v>
      </c>
      <c r="D160">
        <v>17</v>
      </c>
    </row>
    <row r="161" spans="1:4" x14ac:dyDescent="0.55000000000000004">
      <c r="A161">
        <v>4261537182</v>
      </c>
      <c r="B161">
        <v>21</v>
      </c>
      <c r="C161" t="s">
        <v>1204</v>
      </c>
      <c r="D161">
        <v>13</v>
      </c>
    </row>
    <row r="162" spans="1:4" x14ac:dyDescent="0.55000000000000004">
      <c r="A162">
        <v>4261583503</v>
      </c>
      <c r="B162">
        <v>21</v>
      </c>
      <c r="C162" t="s">
        <v>1204</v>
      </c>
      <c r="D162">
        <v>3</v>
      </c>
    </row>
    <row r="163" spans="1:4" x14ac:dyDescent="0.55000000000000004">
      <c r="A163">
        <v>4560721017</v>
      </c>
      <c r="B163">
        <v>21</v>
      </c>
      <c r="C163" t="s">
        <v>1205</v>
      </c>
      <c r="D163">
        <v>11</v>
      </c>
    </row>
    <row r="164" spans="1:4" x14ac:dyDescent="0.55000000000000004">
      <c r="A164">
        <v>4560764360</v>
      </c>
      <c r="B164">
        <v>21</v>
      </c>
      <c r="C164" t="s">
        <v>1205</v>
      </c>
      <c r="D164">
        <v>7</v>
      </c>
    </row>
    <row r="165" spans="1:4" x14ac:dyDescent="0.55000000000000004">
      <c r="A165">
        <v>4560802549</v>
      </c>
      <c r="B165">
        <v>21</v>
      </c>
      <c r="C165" t="s">
        <v>1205</v>
      </c>
      <c r="D165">
        <v>14</v>
      </c>
    </row>
    <row r="166" spans="1:4" x14ac:dyDescent="0.55000000000000004">
      <c r="A166">
        <v>4560838442</v>
      </c>
      <c r="B166">
        <v>21</v>
      </c>
      <c r="C166" t="s">
        <v>1205</v>
      </c>
      <c r="D166">
        <v>8</v>
      </c>
    </row>
    <row r="167" spans="1:4" x14ac:dyDescent="0.55000000000000004">
      <c r="A167">
        <v>4560853732</v>
      </c>
      <c r="B167">
        <v>21</v>
      </c>
      <c r="C167" t="s">
        <v>1205</v>
      </c>
      <c r="D167">
        <v>1</v>
      </c>
    </row>
    <row r="168" spans="1:4" x14ac:dyDescent="0.55000000000000004">
      <c r="A168">
        <v>4560866021</v>
      </c>
      <c r="B168">
        <v>21</v>
      </c>
      <c r="C168" t="s">
        <v>1205</v>
      </c>
      <c r="D168">
        <v>15</v>
      </c>
    </row>
    <row r="169" spans="1:4" x14ac:dyDescent="0.55000000000000004">
      <c r="A169">
        <v>4560944988</v>
      </c>
      <c r="B169">
        <v>21</v>
      </c>
      <c r="C169" t="s">
        <v>1205</v>
      </c>
      <c r="D169">
        <v>10</v>
      </c>
    </row>
    <row r="170" spans="1:4" x14ac:dyDescent="0.55000000000000004">
      <c r="A170">
        <v>4560971125</v>
      </c>
      <c r="B170">
        <v>21</v>
      </c>
      <c r="C170" t="s">
        <v>1205</v>
      </c>
      <c r="D170">
        <v>12</v>
      </c>
    </row>
    <row r="171" spans="1:4" x14ac:dyDescent="0.55000000000000004">
      <c r="A171">
        <v>4561022091</v>
      </c>
      <c r="B171">
        <v>21</v>
      </c>
      <c r="C171" t="s">
        <v>1205</v>
      </c>
      <c r="D171">
        <v>2</v>
      </c>
    </row>
    <row r="172" spans="1:4" x14ac:dyDescent="0.55000000000000004">
      <c r="A172">
        <v>4561092653</v>
      </c>
      <c r="B172">
        <v>21</v>
      </c>
      <c r="C172" t="s">
        <v>1205</v>
      </c>
      <c r="D172">
        <v>16</v>
      </c>
    </row>
    <row r="173" spans="1:4" x14ac:dyDescent="0.55000000000000004">
      <c r="A173">
        <v>4561121741</v>
      </c>
      <c r="B173">
        <v>21</v>
      </c>
      <c r="C173" t="s">
        <v>1205</v>
      </c>
      <c r="D173">
        <v>6</v>
      </c>
    </row>
    <row r="174" spans="1:4" x14ac:dyDescent="0.55000000000000004">
      <c r="A174">
        <v>4561140801</v>
      </c>
      <c r="B174">
        <v>21</v>
      </c>
      <c r="C174" t="s">
        <v>1205</v>
      </c>
      <c r="D174">
        <v>9</v>
      </c>
    </row>
    <row r="175" spans="1:4" x14ac:dyDescent="0.55000000000000004">
      <c r="A175">
        <v>4561155252</v>
      </c>
      <c r="B175">
        <v>21</v>
      </c>
      <c r="C175" t="s">
        <v>1205</v>
      </c>
      <c r="D175">
        <v>5</v>
      </c>
    </row>
    <row r="176" spans="1:4" x14ac:dyDescent="0.55000000000000004">
      <c r="A176">
        <v>4561206048</v>
      </c>
      <c r="B176">
        <v>21</v>
      </c>
      <c r="C176" t="s">
        <v>1205</v>
      </c>
      <c r="D176">
        <v>17</v>
      </c>
    </row>
    <row r="177" spans="1:4" x14ac:dyDescent="0.55000000000000004">
      <c r="A177">
        <v>4561258189</v>
      </c>
      <c r="B177">
        <v>21</v>
      </c>
      <c r="C177" t="s">
        <v>1205</v>
      </c>
      <c r="D177">
        <v>13</v>
      </c>
    </row>
    <row r="178" spans="1:4" x14ac:dyDescent="0.55000000000000004">
      <c r="A178">
        <v>4561553794</v>
      </c>
      <c r="B178">
        <v>21</v>
      </c>
      <c r="C178" t="s">
        <v>1205</v>
      </c>
      <c r="D178">
        <v>4</v>
      </c>
    </row>
    <row r="179" spans="1:4" x14ac:dyDescent="0.55000000000000004">
      <c r="A179">
        <v>4860717704</v>
      </c>
      <c r="B179">
        <v>21</v>
      </c>
      <c r="C179" t="s">
        <v>1206</v>
      </c>
      <c r="D179">
        <v>6</v>
      </c>
    </row>
    <row r="180" spans="1:4" x14ac:dyDescent="0.55000000000000004">
      <c r="A180">
        <v>4860784396</v>
      </c>
      <c r="B180">
        <v>21</v>
      </c>
      <c r="C180" t="s">
        <v>1206</v>
      </c>
      <c r="D180">
        <v>4</v>
      </c>
    </row>
    <row r="181" spans="1:4" x14ac:dyDescent="0.55000000000000004">
      <c r="A181">
        <v>4860944642</v>
      </c>
      <c r="B181">
        <v>21</v>
      </c>
      <c r="C181" t="s">
        <v>1206</v>
      </c>
      <c r="D181">
        <v>16</v>
      </c>
    </row>
    <row r="182" spans="1:4" x14ac:dyDescent="0.55000000000000004">
      <c r="A182">
        <v>4861011893</v>
      </c>
      <c r="B182">
        <v>21</v>
      </c>
      <c r="C182" t="s">
        <v>1206</v>
      </c>
      <c r="D182">
        <v>10</v>
      </c>
    </row>
    <row r="183" spans="1:4" x14ac:dyDescent="0.55000000000000004">
      <c r="A183">
        <v>4861048374</v>
      </c>
      <c r="B183">
        <v>21</v>
      </c>
      <c r="C183" t="s">
        <v>1206</v>
      </c>
      <c r="D183">
        <v>8</v>
      </c>
    </row>
    <row r="184" spans="1:4" x14ac:dyDescent="0.55000000000000004">
      <c r="A184">
        <v>4861058516</v>
      </c>
      <c r="B184">
        <v>21</v>
      </c>
      <c r="C184" t="s">
        <v>1206</v>
      </c>
      <c r="D184">
        <v>11</v>
      </c>
    </row>
    <row r="185" spans="1:4" x14ac:dyDescent="0.55000000000000004">
      <c r="A185">
        <v>4861223823</v>
      </c>
      <c r="B185">
        <v>21</v>
      </c>
      <c r="C185" t="s">
        <v>1206</v>
      </c>
      <c r="D185">
        <v>2</v>
      </c>
    </row>
    <row r="186" spans="1:4" x14ac:dyDescent="0.55000000000000004">
      <c r="A186">
        <v>4861423957</v>
      </c>
      <c r="B186">
        <v>21</v>
      </c>
      <c r="C186" t="s">
        <v>1206</v>
      </c>
      <c r="D186">
        <v>17</v>
      </c>
    </row>
    <row r="187" spans="1:4" x14ac:dyDescent="0.55000000000000004">
      <c r="A187">
        <v>4861436158</v>
      </c>
      <c r="B187">
        <v>21</v>
      </c>
      <c r="C187" t="s">
        <v>1206</v>
      </c>
      <c r="D187">
        <v>12</v>
      </c>
    </row>
    <row r="188" spans="1:4" x14ac:dyDescent="0.55000000000000004">
      <c r="A188">
        <v>4861589935</v>
      </c>
      <c r="B188">
        <v>21</v>
      </c>
      <c r="C188" t="s">
        <v>1206</v>
      </c>
      <c r="D188">
        <v>3</v>
      </c>
    </row>
    <row r="189" spans="1:4" x14ac:dyDescent="0.55000000000000004">
      <c r="A189">
        <v>4861986687</v>
      </c>
      <c r="B189">
        <v>21</v>
      </c>
      <c r="C189" t="s">
        <v>1206</v>
      </c>
      <c r="D189">
        <v>9</v>
      </c>
    </row>
    <row r="190" spans="1:4" x14ac:dyDescent="0.55000000000000004">
      <c r="A190">
        <v>4862068680</v>
      </c>
      <c r="B190">
        <v>21</v>
      </c>
      <c r="C190" t="s">
        <v>1206</v>
      </c>
      <c r="D190">
        <v>5</v>
      </c>
    </row>
    <row r="191" spans="1:4" x14ac:dyDescent="0.55000000000000004">
      <c r="A191">
        <v>4862076457</v>
      </c>
      <c r="B191">
        <v>21</v>
      </c>
      <c r="C191" t="s">
        <v>1206</v>
      </c>
      <c r="D191">
        <v>14</v>
      </c>
    </row>
    <row r="192" spans="1:4" x14ac:dyDescent="0.55000000000000004">
      <c r="A192">
        <v>4862426488</v>
      </c>
      <c r="B192">
        <v>21</v>
      </c>
      <c r="C192" t="s">
        <v>1206</v>
      </c>
      <c r="D192">
        <v>7</v>
      </c>
    </row>
    <row r="193" spans="1:4" x14ac:dyDescent="0.55000000000000004">
      <c r="A193">
        <v>4862440065</v>
      </c>
      <c r="B193">
        <v>21</v>
      </c>
      <c r="C193" t="s">
        <v>1206</v>
      </c>
      <c r="D193">
        <v>1</v>
      </c>
    </row>
    <row r="194" spans="1:4" x14ac:dyDescent="0.55000000000000004">
      <c r="A194">
        <v>4862791995</v>
      </c>
      <c r="B194">
        <v>21</v>
      </c>
      <c r="C194" t="s">
        <v>1206</v>
      </c>
      <c r="D194">
        <v>13</v>
      </c>
    </row>
    <row r="195" spans="1:4" x14ac:dyDescent="0.55000000000000004">
      <c r="A195">
        <v>5160538407</v>
      </c>
      <c r="B195">
        <v>21</v>
      </c>
      <c r="C195" t="s">
        <v>1207</v>
      </c>
      <c r="D195">
        <v>8</v>
      </c>
    </row>
    <row r="196" spans="1:4" x14ac:dyDescent="0.55000000000000004">
      <c r="A196">
        <v>5160684904</v>
      </c>
      <c r="B196">
        <v>21</v>
      </c>
      <c r="C196" t="s">
        <v>1207</v>
      </c>
      <c r="D196">
        <v>2</v>
      </c>
    </row>
    <row r="197" spans="1:4" x14ac:dyDescent="0.55000000000000004">
      <c r="A197">
        <v>5160723039</v>
      </c>
      <c r="B197">
        <v>21</v>
      </c>
      <c r="C197" t="s">
        <v>1207</v>
      </c>
      <c r="D197">
        <v>11</v>
      </c>
    </row>
    <row r="198" spans="1:4" x14ac:dyDescent="0.55000000000000004">
      <c r="A198">
        <v>5160786200</v>
      </c>
      <c r="B198">
        <v>21</v>
      </c>
      <c r="C198" t="s">
        <v>1207</v>
      </c>
      <c r="D198">
        <v>1</v>
      </c>
    </row>
    <row r="199" spans="1:4" x14ac:dyDescent="0.55000000000000004">
      <c r="A199">
        <v>5160804075</v>
      </c>
      <c r="B199">
        <v>21</v>
      </c>
      <c r="C199" t="s">
        <v>1207</v>
      </c>
      <c r="D199">
        <v>6</v>
      </c>
    </row>
    <row r="200" spans="1:4" x14ac:dyDescent="0.55000000000000004">
      <c r="A200">
        <v>5160840846</v>
      </c>
      <c r="B200">
        <v>21</v>
      </c>
      <c r="C200" t="s">
        <v>1207</v>
      </c>
      <c r="D200">
        <v>7</v>
      </c>
    </row>
    <row r="201" spans="1:4" x14ac:dyDescent="0.55000000000000004">
      <c r="A201">
        <v>5160879072</v>
      </c>
      <c r="B201">
        <v>21</v>
      </c>
      <c r="C201" t="s">
        <v>1207</v>
      </c>
      <c r="D201">
        <v>14</v>
      </c>
    </row>
    <row r="202" spans="1:4" x14ac:dyDescent="0.55000000000000004">
      <c r="A202">
        <v>5160924692</v>
      </c>
      <c r="B202">
        <v>21</v>
      </c>
      <c r="C202" t="s">
        <v>1207</v>
      </c>
      <c r="D202">
        <v>15</v>
      </c>
    </row>
    <row r="203" spans="1:4" x14ac:dyDescent="0.55000000000000004">
      <c r="A203">
        <v>5160963382</v>
      </c>
      <c r="B203">
        <v>21</v>
      </c>
      <c r="C203" t="s">
        <v>1207</v>
      </c>
      <c r="D203">
        <v>10</v>
      </c>
    </row>
    <row r="204" spans="1:4" x14ac:dyDescent="0.55000000000000004">
      <c r="A204">
        <v>5161057298</v>
      </c>
      <c r="B204">
        <v>21</v>
      </c>
      <c r="C204" t="s">
        <v>1207</v>
      </c>
      <c r="D204">
        <v>12</v>
      </c>
    </row>
    <row r="205" spans="1:4" x14ac:dyDescent="0.55000000000000004">
      <c r="A205">
        <v>5161136906</v>
      </c>
      <c r="B205">
        <v>21</v>
      </c>
      <c r="C205" t="s">
        <v>1207</v>
      </c>
      <c r="D205">
        <v>16</v>
      </c>
    </row>
    <row r="206" spans="1:4" x14ac:dyDescent="0.55000000000000004">
      <c r="A206">
        <v>5161178641</v>
      </c>
      <c r="B206">
        <v>21</v>
      </c>
      <c r="C206" t="s">
        <v>1207</v>
      </c>
      <c r="D206">
        <v>9</v>
      </c>
    </row>
    <row r="207" spans="1:4" x14ac:dyDescent="0.55000000000000004">
      <c r="A207">
        <v>5161214886</v>
      </c>
      <c r="B207">
        <v>21</v>
      </c>
      <c r="C207" t="s">
        <v>1207</v>
      </c>
      <c r="D207">
        <v>17</v>
      </c>
    </row>
    <row r="208" spans="1:4" x14ac:dyDescent="0.55000000000000004">
      <c r="A208">
        <v>5161344519</v>
      </c>
      <c r="B208">
        <v>21</v>
      </c>
      <c r="C208" t="s">
        <v>1207</v>
      </c>
      <c r="D208">
        <v>13</v>
      </c>
    </row>
    <row r="209" spans="1:4" x14ac:dyDescent="0.55000000000000004">
      <c r="A209">
        <v>5162995614</v>
      </c>
      <c r="B209">
        <v>21</v>
      </c>
      <c r="C209" t="s">
        <v>1207</v>
      </c>
      <c r="D209">
        <v>4</v>
      </c>
    </row>
    <row r="210" spans="1:4" x14ac:dyDescent="0.55000000000000004">
      <c r="A210">
        <v>5163184079</v>
      </c>
      <c r="B210">
        <v>21</v>
      </c>
      <c r="C210" t="s">
        <v>1207</v>
      </c>
      <c r="D210">
        <v>5</v>
      </c>
    </row>
    <row r="211" spans="1:4" x14ac:dyDescent="0.55000000000000004">
      <c r="A211">
        <v>5163533418</v>
      </c>
      <c r="B211">
        <v>21</v>
      </c>
      <c r="C211" t="s">
        <v>1207</v>
      </c>
      <c r="D211">
        <v>3</v>
      </c>
    </row>
    <row r="212" spans="1:4" x14ac:dyDescent="0.55000000000000004">
      <c r="A212">
        <v>5460587147</v>
      </c>
      <c r="B212">
        <v>21</v>
      </c>
      <c r="C212" t="s">
        <v>1208</v>
      </c>
      <c r="D212">
        <v>8</v>
      </c>
    </row>
    <row r="213" spans="1:4" x14ac:dyDescent="0.55000000000000004">
      <c r="A213">
        <v>5460637278</v>
      </c>
      <c r="B213">
        <v>21</v>
      </c>
      <c r="C213" t="s">
        <v>1208</v>
      </c>
      <c r="D213">
        <v>2</v>
      </c>
    </row>
    <row r="214" spans="1:4" x14ac:dyDescent="0.55000000000000004">
      <c r="A214">
        <v>5460649975</v>
      </c>
      <c r="B214">
        <v>21</v>
      </c>
      <c r="C214" t="s">
        <v>1208</v>
      </c>
      <c r="D214">
        <v>6</v>
      </c>
    </row>
    <row r="215" spans="1:4" x14ac:dyDescent="0.55000000000000004">
      <c r="A215">
        <v>5460702597</v>
      </c>
      <c r="B215">
        <v>21</v>
      </c>
      <c r="C215" t="s">
        <v>1208</v>
      </c>
      <c r="D215">
        <v>11</v>
      </c>
    </row>
    <row r="216" spans="1:4" x14ac:dyDescent="0.55000000000000004">
      <c r="A216">
        <v>5460944052</v>
      </c>
      <c r="B216">
        <v>21</v>
      </c>
      <c r="C216" t="s">
        <v>1208</v>
      </c>
      <c r="D216">
        <v>10</v>
      </c>
    </row>
    <row r="217" spans="1:4" x14ac:dyDescent="0.55000000000000004">
      <c r="A217">
        <v>5461001812</v>
      </c>
      <c r="B217">
        <v>21</v>
      </c>
      <c r="C217" t="s">
        <v>1208</v>
      </c>
      <c r="D217">
        <v>1</v>
      </c>
    </row>
    <row r="218" spans="1:4" x14ac:dyDescent="0.55000000000000004">
      <c r="A218">
        <v>5461028413</v>
      </c>
      <c r="B218">
        <v>21</v>
      </c>
      <c r="C218" t="s">
        <v>1208</v>
      </c>
      <c r="D218">
        <v>12</v>
      </c>
    </row>
    <row r="219" spans="1:4" x14ac:dyDescent="0.55000000000000004">
      <c r="A219">
        <v>5461097993</v>
      </c>
      <c r="B219">
        <v>21</v>
      </c>
      <c r="C219" t="s">
        <v>1208</v>
      </c>
      <c r="D219">
        <v>16</v>
      </c>
    </row>
    <row r="220" spans="1:4" x14ac:dyDescent="0.55000000000000004">
      <c r="A220">
        <v>5461112228</v>
      </c>
      <c r="B220">
        <v>21</v>
      </c>
      <c r="C220" t="s">
        <v>1208</v>
      </c>
      <c r="D220">
        <v>14</v>
      </c>
    </row>
    <row r="221" spans="1:4" x14ac:dyDescent="0.55000000000000004">
      <c r="A221">
        <v>5461144669</v>
      </c>
      <c r="B221">
        <v>21</v>
      </c>
      <c r="C221" t="s">
        <v>1208</v>
      </c>
      <c r="D221">
        <v>15</v>
      </c>
    </row>
    <row r="222" spans="1:4" x14ac:dyDescent="0.55000000000000004">
      <c r="A222">
        <v>5461437547</v>
      </c>
      <c r="B222">
        <v>21</v>
      </c>
      <c r="C222" t="s">
        <v>1208</v>
      </c>
      <c r="D222">
        <v>7</v>
      </c>
    </row>
    <row r="223" spans="1:4" x14ac:dyDescent="0.55000000000000004">
      <c r="A223">
        <v>5461567049</v>
      </c>
      <c r="B223">
        <v>21</v>
      </c>
      <c r="C223" t="s">
        <v>1208</v>
      </c>
      <c r="D223">
        <v>17</v>
      </c>
    </row>
    <row r="224" spans="1:4" x14ac:dyDescent="0.55000000000000004">
      <c r="A224">
        <v>5461581409</v>
      </c>
      <c r="B224">
        <v>21</v>
      </c>
      <c r="C224" t="s">
        <v>1208</v>
      </c>
      <c r="D224">
        <v>9</v>
      </c>
    </row>
    <row r="225" spans="1:4" x14ac:dyDescent="0.55000000000000004">
      <c r="A225">
        <v>5461683138</v>
      </c>
      <c r="B225">
        <v>21</v>
      </c>
      <c r="C225" t="s">
        <v>1208</v>
      </c>
      <c r="D225">
        <v>13</v>
      </c>
    </row>
    <row r="226" spans="1:4" x14ac:dyDescent="0.55000000000000004">
      <c r="A226">
        <v>5462832006</v>
      </c>
      <c r="B226">
        <v>21</v>
      </c>
      <c r="C226" t="s">
        <v>1208</v>
      </c>
      <c r="D226">
        <v>4</v>
      </c>
    </row>
    <row r="227" spans="1:4" x14ac:dyDescent="0.55000000000000004">
      <c r="A227">
        <v>5463366251</v>
      </c>
      <c r="B227">
        <v>21</v>
      </c>
      <c r="C227" t="s">
        <v>1208</v>
      </c>
      <c r="D227">
        <v>5</v>
      </c>
    </row>
    <row r="228" spans="1:4" x14ac:dyDescent="0.55000000000000004">
      <c r="A228">
        <v>5463549954</v>
      </c>
      <c r="B228">
        <v>21</v>
      </c>
      <c r="C228" t="s">
        <v>1208</v>
      </c>
      <c r="D228">
        <v>3</v>
      </c>
    </row>
    <row r="229" spans="1:4" x14ac:dyDescent="0.55000000000000004">
      <c r="A229">
        <v>5760490082</v>
      </c>
      <c r="B229">
        <v>21</v>
      </c>
      <c r="C229" t="s">
        <v>1209</v>
      </c>
      <c r="D229">
        <v>8</v>
      </c>
    </row>
    <row r="230" spans="1:4" x14ac:dyDescent="0.55000000000000004">
      <c r="A230">
        <v>5760624950</v>
      </c>
      <c r="B230">
        <v>21</v>
      </c>
      <c r="C230" t="s">
        <v>1209</v>
      </c>
      <c r="D230">
        <v>11</v>
      </c>
    </row>
    <row r="231" spans="1:4" x14ac:dyDescent="0.55000000000000004">
      <c r="A231">
        <v>5760740106</v>
      </c>
      <c r="B231">
        <v>21</v>
      </c>
      <c r="C231" t="s">
        <v>1209</v>
      </c>
      <c r="D231">
        <v>2</v>
      </c>
    </row>
    <row r="232" spans="1:4" x14ac:dyDescent="0.55000000000000004">
      <c r="A232">
        <v>5760773729</v>
      </c>
      <c r="B232">
        <v>21</v>
      </c>
      <c r="C232" t="s">
        <v>1209</v>
      </c>
      <c r="D232">
        <v>7</v>
      </c>
    </row>
    <row r="233" spans="1:4" x14ac:dyDescent="0.55000000000000004">
      <c r="A233">
        <v>5760855410</v>
      </c>
      <c r="B233">
        <v>21</v>
      </c>
      <c r="C233" t="s">
        <v>1209</v>
      </c>
      <c r="D233">
        <v>1</v>
      </c>
    </row>
    <row r="234" spans="1:4" x14ac:dyDescent="0.55000000000000004">
      <c r="A234">
        <v>5760996369</v>
      </c>
      <c r="B234">
        <v>21</v>
      </c>
      <c r="C234" t="s">
        <v>1209</v>
      </c>
      <c r="D234">
        <v>12</v>
      </c>
    </row>
    <row r="235" spans="1:4" x14ac:dyDescent="0.55000000000000004">
      <c r="A235">
        <v>5761070843</v>
      </c>
      <c r="B235">
        <v>21</v>
      </c>
      <c r="C235" t="s">
        <v>1209</v>
      </c>
      <c r="D235">
        <v>14</v>
      </c>
    </row>
    <row r="236" spans="1:4" x14ac:dyDescent="0.55000000000000004">
      <c r="A236">
        <v>5761130164</v>
      </c>
      <c r="B236">
        <v>21</v>
      </c>
      <c r="C236" t="s">
        <v>1209</v>
      </c>
      <c r="D236">
        <v>9</v>
      </c>
    </row>
    <row r="237" spans="1:4" x14ac:dyDescent="0.55000000000000004">
      <c r="A237">
        <v>5761215048</v>
      </c>
      <c r="B237">
        <v>21</v>
      </c>
      <c r="C237" t="s">
        <v>1209</v>
      </c>
      <c r="D237">
        <v>6</v>
      </c>
    </row>
    <row r="238" spans="1:4" x14ac:dyDescent="0.55000000000000004">
      <c r="A238">
        <v>5761299667</v>
      </c>
      <c r="B238">
        <v>21</v>
      </c>
      <c r="C238" t="s">
        <v>1209</v>
      </c>
      <c r="D238">
        <v>13</v>
      </c>
    </row>
    <row r="239" spans="1:4" x14ac:dyDescent="0.55000000000000004">
      <c r="A239">
        <v>5761345953</v>
      </c>
      <c r="B239">
        <v>21</v>
      </c>
      <c r="C239" t="s">
        <v>1209</v>
      </c>
      <c r="D239">
        <v>17</v>
      </c>
    </row>
    <row r="240" spans="1:4" x14ac:dyDescent="0.55000000000000004">
      <c r="A240">
        <v>5761826551</v>
      </c>
      <c r="B240">
        <v>21</v>
      </c>
      <c r="C240" t="s">
        <v>1209</v>
      </c>
      <c r="D240">
        <v>10</v>
      </c>
    </row>
    <row r="241" spans="1:4" x14ac:dyDescent="0.55000000000000004">
      <c r="A241">
        <v>5761834537</v>
      </c>
      <c r="B241">
        <v>21</v>
      </c>
      <c r="C241" t="s">
        <v>1209</v>
      </c>
      <c r="D241">
        <v>15</v>
      </c>
    </row>
    <row r="242" spans="1:4" x14ac:dyDescent="0.55000000000000004">
      <c r="A242">
        <v>5761934272</v>
      </c>
      <c r="B242">
        <v>21</v>
      </c>
      <c r="C242" t="s">
        <v>1209</v>
      </c>
      <c r="D242">
        <v>16</v>
      </c>
    </row>
    <row r="243" spans="1:4" x14ac:dyDescent="0.55000000000000004">
      <c r="A243">
        <v>5763441769</v>
      </c>
      <c r="B243">
        <v>21</v>
      </c>
      <c r="C243" t="s">
        <v>1209</v>
      </c>
      <c r="D243">
        <v>3</v>
      </c>
    </row>
    <row r="244" spans="1:4" x14ac:dyDescent="0.55000000000000004">
      <c r="A244">
        <v>5763562483</v>
      </c>
      <c r="B244">
        <v>21</v>
      </c>
      <c r="C244" t="s">
        <v>1209</v>
      </c>
      <c r="D244">
        <v>4</v>
      </c>
    </row>
    <row r="245" spans="1:4" x14ac:dyDescent="0.55000000000000004">
      <c r="A245">
        <v>5763942816</v>
      </c>
      <c r="B245">
        <v>21</v>
      </c>
      <c r="C245" t="s">
        <v>1209</v>
      </c>
      <c r="D245">
        <v>5</v>
      </c>
    </row>
    <row r="246" spans="1:4" x14ac:dyDescent="0.55000000000000004">
      <c r="A246">
        <v>6060672361</v>
      </c>
      <c r="B246">
        <v>21</v>
      </c>
      <c r="C246" t="s">
        <v>1210</v>
      </c>
      <c r="D246">
        <v>8</v>
      </c>
    </row>
    <row r="247" spans="1:4" x14ac:dyDescent="0.55000000000000004">
      <c r="A247">
        <v>6060682484</v>
      </c>
      <c r="B247">
        <v>21</v>
      </c>
      <c r="C247" t="s">
        <v>1210</v>
      </c>
      <c r="D247">
        <v>11</v>
      </c>
    </row>
    <row r="248" spans="1:4" x14ac:dyDescent="0.55000000000000004">
      <c r="A248">
        <v>6060713758</v>
      </c>
      <c r="B248">
        <v>21</v>
      </c>
      <c r="C248" t="s">
        <v>1210</v>
      </c>
      <c r="D248">
        <v>2</v>
      </c>
    </row>
    <row r="249" spans="1:4" x14ac:dyDescent="0.55000000000000004">
      <c r="A249">
        <v>6060787884</v>
      </c>
      <c r="B249">
        <v>21</v>
      </c>
      <c r="C249" t="s">
        <v>1210</v>
      </c>
      <c r="D249">
        <v>6</v>
      </c>
    </row>
    <row r="250" spans="1:4" x14ac:dyDescent="0.55000000000000004">
      <c r="A250">
        <v>6060843199</v>
      </c>
      <c r="B250">
        <v>21</v>
      </c>
      <c r="C250" t="s">
        <v>1210</v>
      </c>
      <c r="D250">
        <v>1</v>
      </c>
    </row>
    <row r="251" spans="1:4" x14ac:dyDescent="0.55000000000000004">
      <c r="A251">
        <v>6061100394</v>
      </c>
      <c r="B251">
        <v>21</v>
      </c>
      <c r="C251" t="s">
        <v>1210</v>
      </c>
      <c r="D251">
        <v>7</v>
      </c>
    </row>
    <row r="252" spans="1:4" x14ac:dyDescent="0.55000000000000004">
      <c r="A252">
        <v>6061112098</v>
      </c>
      <c r="B252">
        <v>21</v>
      </c>
      <c r="C252" t="s">
        <v>1210</v>
      </c>
      <c r="D252">
        <v>9</v>
      </c>
    </row>
    <row r="253" spans="1:4" x14ac:dyDescent="0.55000000000000004">
      <c r="A253">
        <v>6061270523</v>
      </c>
      <c r="B253">
        <v>21</v>
      </c>
      <c r="C253" t="s">
        <v>1210</v>
      </c>
      <c r="D253">
        <v>10</v>
      </c>
    </row>
    <row r="254" spans="1:4" x14ac:dyDescent="0.55000000000000004">
      <c r="A254">
        <v>6061354829</v>
      </c>
      <c r="B254">
        <v>21</v>
      </c>
      <c r="C254" t="s">
        <v>1210</v>
      </c>
      <c r="D254">
        <v>17</v>
      </c>
    </row>
    <row r="255" spans="1:4" x14ac:dyDescent="0.55000000000000004">
      <c r="A255">
        <v>6061366359</v>
      </c>
      <c r="B255">
        <v>21</v>
      </c>
      <c r="C255" t="s">
        <v>1210</v>
      </c>
      <c r="D255">
        <v>14</v>
      </c>
    </row>
    <row r="256" spans="1:4" x14ac:dyDescent="0.55000000000000004">
      <c r="A256">
        <v>6061393455</v>
      </c>
      <c r="B256">
        <v>21</v>
      </c>
      <c r="C256" t="s">
        <v>1210</v>
      </c>
      <c r="D256">
        <v>13</v>
      </c>
    </row>
    <row r="257" spans="1:4" x14ac:dyDescent="0.55000000000000004">
      <c r="A257">
        <v>6061442069</v>
      </c>
      <c r="B257">
        <v>21</v>
      </c>
      <c r="C257" t="s">
        <v>1210</v>
      </c>
      <c r="D257">
        <v>15</v>
      </c>
    </row>
    <row r="258" spans="1:4" x14ac:dyDescent="0.55000000000000004">
      <c r="A258">
        <v>6061903163</v>
      </c>
      <c r="B258">
        <v>21</v>
      </c>
      <c r="C258" t="s">
        <v>1210</v>
      </c>
      <c r="D258">
        <v>16</v>
      </c>
    </row>
    <row r="259" spans="1:4" x14ac:dyDescent="0.55000000000000004">
      <c r="A259">
        <v>6062773868</v>
      </c>
      <c r="B259">
        <v>21</v>
      </c>
      <c r="C259" t="s">
        <v>1210</v>
      </c>
      <c r="D259">
        <v>4</v>
      </c>
    </row>
    <row r="260" spans="1:4" x14ac:dyDescent="0.55000000000000004">
      <c r="A260">
        <v>6063288633</v>
      </c>
      <c r="B260">
        <v>21</v>
      </c>
      <c r="C260" t="s">
        <v>1210</v>
      </c>
      <c r="D260">
        <v>5</v>
      </c>
    </row>
    <row r="261" spans="1:4" x14ac:dyDescent="0.55000000000000004">
      <c r="A261">
        <v>6360441626</v>
      </c>
      <c r="B261">
        <v>21</v>
      </c>
      <c r="C261" t="s">
        <v>1211</v>
      </c>
      <c r="D261">
        <v>8</v>
      </c>
    </row>
    <row r="262" spans="1:4" x14ac:dyDescent="0.55000000000000004">
      <c r="A262">
        <v>6360718786</v>
      </c>
      <c r="B262">
        <v>21</v>
      </c>
      <c r="C262" t="s">
        <v>1211</v>
      </c>
      <c r="D262">
        <v>2</v>
      </c>
    </row>
    <row r="263" spans="1:4" x14ac:dyDescent="0.55000000000000004">
      <c r="A263">
        <v>6360792200</v>
      </c>
      <c r="B263">
        <v>21</v>
      </c>
      <c r="C263" t="s">
        <v>1211</v>
      </c>
      <c r="D263">
        <v>7</v>
      </c>
    </row>
    <row r="264" spans="1:4" x14ac:dyDescent="0.55000000000000004">
      <c r="A264">
        <v>6360823857</v>
      </c>
      <c r="B264">
        <v>21</v>
      </c>
      <c r="C264" t="s">
        <v>1211</v>
      </c>
      <c r="D264">
        <v>1</v>
      </c>
    </row>
    <row r="265" spans="1:4" x14ac:dyDescent="0.55000000000000004">
      <c r="A265">
        <v>6360853769</v>
      </c>
      <c r="B265">
        <v>21</v>
      </c>
      <c r="C265" t="s">
        <v>1211</v>
      </c>
      <c r="D265">
        <v>11</v>
      </c>
    </row>
    <row r="266" spans="1:4" x14ac:dyDescent="0.55000000000000004">
      <c r="A266">
        <v>6360895730</v>
      </c>
      <c r="B266">
        <v>21</v>
      </c>
      <c r="C266" t="s">
        <v>1211</v>
      </c>
      <c r="D266">
        <v>16</v>
      </c>
    </row>
    <row r="267" spans="1:4" x14ac:dyDescent="0.55000000000000004">
      <c r="A267">
        <v>6361034256</v>
      </c>
      <c r="B267">
        <v>21</v>
      </c>
      <c r="C267" t="s">
        <v>1211</v>
      </c>
      <c r="D267">
        <v>12</v>
      </c>
    </row>
    <row r="268" spans="1:4" x14ac:dyDescent="0.55000000000000004">
      <c r="A268">
        <v>6361072012</v>
      </c>
      <c r="B268">
        <v>21</v>
      </c>
      <c r="C268" t="s">
        <v>1211</v>
      </c>
      <c r="D268">
        <v>9</v>
      </c>
    </row>
    <row r="269" spans="1:4" x14ac:dyDescent="0.55000000000000004">
      <c r="A269">
        <v>6361084163</v>
      </c>
      <c r="B269">
        <v>21</v>
      </c>
      <c r="C269" t="s">
        <v>1211</v>
      </c>
      <c r="D269">
        <v>15</v>
      </c>
    </row>
    <row r="270" spans="1:4" x14ac:dyDescent="0.55000000000000004">
      <c r="A270">
        <v>6361147380</v>
      </c>
      <c r="B270">
        <v>21</v>
      </c>
      <c r="C270" t="s">
        <v>1211</v>
      </c>
      <c r="D270">
        <v>14</v>
      </c>
    </row>
    <row r="271" spans="1:4" x14ac:dyDescent="0.55000000000000004">
      <c r="A271">
        <v>6361324464</v>
      </c>
      <c r="B271">
        <v>21</v>
      </c>
      <c r="C271" t="s">
        <v>1211</v>
      </c>
      <c r="D271">
        <v>10</v>
      </c>
    </row>
    <row r="272" spans="1:4" x14ac:dyDescent="0.55000000000000004">
      <c r="A272">
        <v>6361357006</v>
      </c>
      <c r="B272">
        <v>21</v>
      </c>
      <c r="C272" t="s">
        <v>1211</v>
      </c>
      <c r="D272">
        <v>13</v>
      </c>
    </row>
    <row r="273" spans="1:4" x14ac:dyDescent="0.55000000000000004">
      <c r="A273">
        <v>6361431161</v>
      </c>
      <c r="B273">
        <v>21</v>
      </c>
      <c r="C273" t="s">
        <v>1211</v>
      </c>
      <c r="D273">
        <v>17</v>
      </c>
    </row>
    <row r="274" spans="1:4" x14ac:dyDescent="0.55000000000000004">
      <c r="A274">
        <v>6361533358</v>
      </c>
      <c r="B274">
        <v>21</v>
      </c>
      <c r="C274" t="s">
        <v>1211</v>
      </c>
      <c r="D274">
        <v>6</v>
      </c>
    </row>
    <row r="275" spans="1:4" x14ac:dyDescent="0.55000000000000004">
      <c r="A275">
        <v>6362939538</v>
      </c>
      <c r="B275">
        <v>21</v>
      </c>
      <c r="C275" t="s">
        <v>1211</v>
      </c>
      <c r="D275">
        <v>4</v>
      </c>
    </row>
    <row r="276" spans="1:4" x14ac:dyDescent="0.55000000000000004">
      <c r="A276">
        <v>6363334130</v>
      </c>
      <c r="B276">
        <v>21</v>
      </c>
      <c r="C276" t="s">
        <v>1211</v>
      </c>
      <c r="D276">
        <v>3</v>
      </c>
    </row>
    <row r="277" spans="1:4" x14ac:dyDescent="0.55000000000000004">
      <c r="A277">
        <v>6363648636</v>
      </c>
      <c r="B277">
        <v>21</v>
      </c>
      <c r="C277" t="s">
        <v>1211</v>
      </c>
      <c r="D277">
        <v>5</v>
      </c>
    </row>
    <row r="278" spans="1:4" x14ac:dyDescent="0.55000000000000004">
      <c r="A278">
        <v>6660661033</v>
      </c>
      <c r="B278">
        <v>21</v>
      </c>
      <c r="C278" t="s">
        <v>1212</v>
      </c>
      <c r="D278">
        <v>11</v>
      </c>
    </row>
    <row r="279" spans="1:4" x14ac:dyDescent="0.55000000000000004">
      <c r="A279">
        <v>6660679156</v>
      </c>
      <c r="B279">
        <v>21</v>
      </c>
      <c r="C279" t="s">
        <v>1212</v>
      </c>
      <c r="D279">
        <v>8</v>
      </c>
    </row>
    <row r="280" spans="1:4" x14ac:dyDescent="0.55000000000000004">
      <c r="A280">
        <v>6660726674</v>
      </c>
      <c r="B280">
        <v>21</v>
      </c>
      <c r="C280" t="s">
        <v>1212</v>
      </c>
      <c r="D280">
        <v>6</v>
      </c>
    </row>
    <row r="281" spans="1:4" x14ac:dyDescent="0.55000000000000004">
      <c r="A281">
        <v>6660811460</v>
      </c>
      <c r="B281">
        <v>21</v>
      </c>
      <c r="C281" t="s">
        <v>1212</v>
      </c>
      <c r="D281">
        <v>1</v>
      </c>
    </row>
    <row r="282" spans="1:4" x14ac:dyDescent="0.55000000000000004">
      <c r="A282">
        <v>6660849424</v>
      </c>
      <c r="B282">
        <v>21</v>
      </c>
      <c r="C282" t="s">
        <v>1212</v>
      </c>
      <c r="D282">
        <v>7</v>
      </c>
    </row>
    <row r="283" spans="1:4" x14ac:dyDescent="0.55000000000000004">
      <c r="A283">
        <v>6660868319</v>
      </c>
      <c r="B283">
        <v>21</v>
      </c>
      <c r="C283" t="s">
        <v>1212</v>
      </c>
      <c r="D283">
        <v>14</v>
      </c>
    </row>
    <row r="284" spans="1:4" x14ac:dyDescent="0.55000000000000004">
      <c r="A284">
        <v>6660915295</v>
      </c>
      <c r="B284">
        <v>21</v>
      </c>
      <c r="C284" t="s">
        <v>1212</v>
      </c>
      <c r="D284">
        <v>2</v>
      </c>
    </row>
    <row r="285" spans="1:4" x14ac:dyDescent="0.55000000000000004">
      <c r="A285">
        <v>6660962516</v>
      </c>
      <c r="B285">
        <v>21</v>
      </c>
      <c r="C285" t="s">
        <v>1212</v>
      </c>
      <c r="D285">
        <v>16</v>
      </c>
    </row>
    <row r="286" spans="1:4" x14ac:dyDescent="0.55000000000000004">
      <c r="A286">
        <v>6660972083</v>
      </c>
      <c r="B286">
        <v>21</v>
      </c>
      <c r="C286" t="s">
        <v>1212</v>
      </c>
      <c r="D286">
        <v>10</v>
      </c>
    </row>
    <row r="287" spans="1:4" x14ac:dyDescent="0.55000000000000004">
      <c r="A287">
        <v>6661044695</v>
      </c>
      <c r="B287">
        <v>21</v>
      </c>
      <c r="C287" t="s">
        <v>1212</v>
      </c>
      <c r="D287">
        <v>15</v>
      </c>
    </row>
    <row r="288" spans="1:4" x14ac:dyDescent="0.55000000000000004">
      <c r="A288">
        <v>6661052792</v>
      </c>
      <c r="B288">
        <v>21</v>
      </c>
      <c r="C288" t="s">
        <v>1212</v>
      </c>
      <c r="D288">
        <v>12</v>
      </c>
    </row>
    <row r="289" spans="1:4" x14ac:dyDescent="0.55000000000000004">
      <c r="A289">
        <v>6661293151</v>
      </c>
      <c r="B289">
        <v>21</v>
      </c>
      <c r="C289" t="s">
        <v>1212</v>
      </c>
      <c r="D289">
        <v>9</v>
      </c>
    </row>
    <row r="290" spans="1:4" x14ac:dyDescent="0.55000000000000004">
      <c r="A290">
        <v>6661332740</v>
      </c>
      <c r="B290">
        <v>21</v>
      </c>
      <c r="C290" t="s">
        <v>1212</v>
      </c>
      <c r="D290">
        <v>17</v>
      </c>
    </row>
    <row r="291" spans="1:4" x14ac:dyDescent="0.55000000000000004">
      <c r="A291">
        <v>6661580911</v>
      </c>
      <c r="B291">
        <v>21</v>
      </c>
      <c r="C291" t="s">
        <v>1212</v>
      </c>
      <c r="D291">
        <v>13</v>
      </c>
    </row>
    <row r="292" spans="1:4" x14ac:dyDescent="0.55000000000000004">
      <c r="A292">
        <v>6662840790</v>
      </c>
      <c r="B292">
        <v>21</v>
      </c>
      <c r="C292" t="s">
        <v>1212</v>
      </c>
      <c r="D292">
        <v>4</v>
      </c>
    </row>
    <row r="293" spans="1:4" x14ac:dyDescent="0.55000000000000004">
      <c r="A293">
        <v>6663105539</v>
      </c>
      <c r="B293">
        <v>21</v>
      </c>
      <c r="C293" t="s">
        <v>1212</v>
      </c>
      <c r="D293">
        <v>5</v>
      </c>
    </row>
    <row r="294" spans="1:4" x14ac:dyDescent="0.55000000000000004">
      <c r="A294">
        <v>6663304961</v>
      </c>
      <c r="B294">
        <v>21</v>
      </c>
      <c r="C294" t="s">
        <v>1212</v>
      </c>
      <c r="D294">
        <v>3</v>
      </c>
    </row>
    <row r="295" spans="1:4" x14ac:dyDescent="0.55000000000000004">
      <c r="A295">
        <v>6960527805</v>
      </c>
      <c r="B295">
        <v>21</v>
      </c>
      <c r="C295" t="s">
        <v>1213</v>
      </c>
      <c r="D295">
        <v>8</v>
      </c>
    </row>
    <row r="296" spans="1:4" x14ac:dyDescent="0.55000000000000004">
      <c r="A296">
        <v>6960631825</v>
      </c>
      <c r="B296">
        <v>21</v>
      </c>
      <c r="C296" t="s">
        <v>1213</v>
      </c>
      <c r="D296">
        <v>11</v>
      </c>
    </row>
    <row r="297" spans="1:4" x14ac:dyDescent="0.55000000000000004">
      <c r="A297">
        <v>6960687862</v>
      </c>
      <c r="B297">
        <v>21</v>
      </c>
      <c r="C297" t="s">
        <v>1213</v>
      </c>
      <c r="D297">
        <v>6</v>
      </c>
    </row>
    <row r="298" spans="1:4" x14ac:dyDescent="0.55000000000000004">
      <c r="A298">
        <v>6960772624</v>
      </c>
      <c r="B298">
        <v>21</v>
      </c>
      <c r="C298" t="s">
        <v>1213</v>
      </c>
      <c r="D298">
        <v>1</v>
      </c>
    </row>
    <row r="299" spans="1:4" x14ac:dyDescent="0.55000000000000004">
      <c r="A299">
        <v>6960791531</v>
      </c>
      <c r="B299">
        <v>21</v>
      </c>
      <c r="C299" t="s">
        <v>1213</v>
      </c>
      <c r="D299">
        <v>7</v>
      </c>
    </row>
    <row r="300" spans="1:4" x14ac:dyDescent="0.55000000000000004">
      <c r="A300">
        <v>6960830978</v>
      </c>
      <c r="B300">
        <v>21</v>
      </c>
      <c r="C300" t="s">
        <v>1213</v>
      </c>
      <c r="D300">
        <v>14</v>
      </c>
    </row>
    <row r="301" spans="1:4" x14ac:dyDescent="0.55000000000000004">
      <c r="A301">
        <v>6960943069</v>
      </c>
      <c r="B301">
        <v>21</v>
      </c>
      <c r="C301" t="s">
        <v>1213</v>
      </c>
      <c r="D301">
        <v>10</v>
      </c>
    </row>
    <row r="302" spans="1:4" x14ac:dyDescent="0.55000000000000004">
      <c r="A302">
        <v>6960976988</v>
      </c>
      <c r="B302">
        <v>21</v>
      </c>
      <c r="C302" t="s">
        <v>1213</v>
      </c>
      <c r="D302">
        <v>16</v>
      </c>
    </row>
    <row r="303" spans="1:4" x14ac:dyDescent="0.55000000000000004">
      <c r="A303">
        <v>6961014630</v>
      </c>
      <c r="B303">
        <v>21</v>
      </c>
      <c r="C303" t="s">
        <v>1213</v>
      </c>
      <c r="D303">
        <v>12</v>
      </c>
    </row>
    <row r="304" spans="1:4" x14ac:dyDescent="0.55000000000000004">
      <c r="A304">
        <v>6961091342</v>
      </c>
      <c r="B304">
        <v>21</v>
      </c>
      <c r="C304" t="s">
        <v>1213</v>
      </c>
      <c r="D304">
        <v>9</v>
      </c>
    </row>
    <row r="305" spans="1:4" x14ac:dyDescent="0.55000000000000004">
      <c r="A305">
        <v>6961136188</v>
      </c>
      <c r="B305">
        <v>21</v>
      </c>
      <c r="C305" t="s">
        <v>1213</v>
      </c>
      <c r="D305">
        <v>2</v>
      </c>
    </row>
    <row r="306" spans="1:4" x14ac:dyDescent="0.55000000000000004">
      <c r="A306">
        <v>6961172216</v>
      </c>
      <c r="B306">
        <v>21</v>
      </c>
      <c r="C306" t="s">
        <v>1213</v>
      </c>
      <c r="D306">
        <v>17</v>
      </c>
    </row>
    <row r="307" spans="1:4" x14ac:dyDescent="0.55000000000000004">
      <c r="A307">
        <v>6961387429</v>
      </c>
      <c r="B307">
        <v>21</v>
      </c>
      <c r="C307" t="s">
        <v>1213</v>
      </c>
      <c r="D307">
        <v>15</v>
      </c>
    </row>
    <row r="308" spans="1:4" x14ac:dyDescent="0.55000000000000004">
      <c r="A308">
        <v>6961429303</v>
      </c>
      <c r="B308">
        <v>21</v>
      </c>
      <c r="C308" t="s">
        <v>1213</v>
      </c>
      <c r="D308">
        <v>13</v>
      </c>
    </row>
    <row r="309" spans="1:4" x14ac:dyDescent="0.55000000000000004">
      <c r="A309">
        <v>6962811723</v>
      </c>
      <c r="B309">
        <v>21</v>
      </c>
      <c r="C309" t="s">
        <v>1213</v>
      </c>
      <c r="D309">
        <v>4</v>
      </c>
    </row>
    <row r="310" spans="1:4" x14ac:dyDescent="0.55000000000000004">
      <c r="A310">
        <v>6963086062</v>
      </c>
      <c r="B310">
        <v>21</v>
      </c>
      <c r="C310" t="s">
        <v>1213</v>
      </c>
      <c r="D310">
        <v>5</v>
      </c>
    </row>
    <row r="311" spans="1:4" x14ac:dyDescent="0.55000000000000004">
      <c r="A311">
        <v>6964124387</v>
      </c>
      <c r="B311">
        <v>21</v>
      </c>
      <c r="C311" t="s">
        <v>1213</v>
      </c>
      <c r="D311">
        <v>3</v>
      </c>
    </row>
  </sheetData>
  <autoFilter ref="A1:D311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392"/>
  <sheetViews>
    <sheetView workbookViewId="0">
      <selection activeCell="G16" sqref="G16:J388"/>
    </sheetView>
  </sheetViews>
  <sheetFormatPr baseColWidth="10" defaultRowHeight="14.4" x14ac:dyDescent="0.55000000000000004"/>
  <sheetData>
    <row r="1" spans="1:30" x14ac:dyDescent="0.55000000000000004">
      <c r="A1" t="s">
        <v>1187</v>
      </c>
      <c r="B1" t="s">
        <v>1188</v>
      </c>
      <c r="C1" t="s">
        <v>1331</v>
      </c>
      <c r="E1" t="s">
        <v>1332</v>
      </c>
      <c r="F1" t="s">
        <v>1333</v>
      </c>
      <c r="G1" t="s">
        <v>1334</v>
      </c>
      <c r="H1" t="s">
        <v>1335</v>
      </c>
      <c r="I1" t="s">
        <v>1336</v>
      </c>
      <c r="J1" t="s">
        <v>1337</v>
      </c>
      <c r="K1" t="s">
        <v>1338</v>
      </c>
      <c r="L1" t="s">
        <v>1339</v>
      </c>
      <c r="M1" t="s">
        <v>1340</v>
      </c>
      <c r="N1" t="s">
        <v>1341</v>
      </c>
      <c r="O1" t="s">
        <v>1342</v>
      </c>
      <c r="P1" t="s">
        <v>1343</v>
      </c>
      <c r="Q1" t="s">
        <v>1344</v>
      </c>
      <c r="R1" t="s">
        <v>1345</v>
      </c>
    </row>
    <row r="2" spans="1:30" hidden="1" x14ac:dyDescent="0.55000000000000004">
      <c r="A2">
        <v>300424171</v>
      </c>
      <c r="B2">
        <v>8</v>
      </c>
      <c r="C2">
        <v>38407</v>
      </c>
      <c r="D2" t="s">
        <v>1217</v>
      </c>
      <c r="E2">
        <v>0.18</v>
      </c>
      <c r="F2">
        <v>0</v>
      </c>
      <c r="G2">
        <v>168034</v>
      </c>
      <c r="H2">
        <v>9662284</v>
      </c>
      <c r="I2">
        <v>20242</v>
      </c>
      <c r="J2">
        <v>88216</v>
      </c>
      <c r="K2">
        <v>0</v>
      </c>
      <c r="L2">
        <v>68206</v>
      </c>
      <c r="M2">
        <v>168034</v>
      </c>
      <c r="N2">
        <v>9662284</v>
      </c>
      <c r="O2">
        <v>20242</v>
      </c>
      <c r="P2">
        <v>88216</v>
      </c>
      <c r="Q2">
        <v>0</v>
      </c>
      <c r="R2">
        <v>68206</v>
      </c>
      <c r="S2" t="s">
        <v>1218</v>
      </c>
      <c r="T2" s="4">
        <v>1.0999999999999999E-2</v>
      </c>
      <c r="U2" t="s">
        <v>1219</v>
      </c>
      <c r="V2" s="4">
        <v>1.0999999999999999E-2</v>
      </c>
      <c r="W2" t="s">
        <v>1220</v>
      </c>
      <c r="X2" s="4">
        <v>2E-3</v>
      </c>
      <c r="Y2" t="s">
        <v>1219</v>
      </c>
      <c r="Z2" s="4">
        <v>2E-3</v>
      </c>
      <c r="AA2" t="s">
        <v>1221</v>
      </c>
      <c r="AB2" s="4">
        <v>8.8999999999999999E-3</v>
      </c>
      <c r="AC2" t="s">
        <v>1219</v>
      </c>
      <c r="AD2" t="s">
        <v>1222</v>
      </c>
    </row>
    <row r="3" spans="1:30" hidden="1" x14ac:dyDescent="0.55000000000000004">
      <c r="A3">
        <v>300541730</v>
      </c>
      <c r="B3">
        <v>11</v>
      </c>
      <c r="C3">
        <v>38407</v>
      </c>
      <c r="D3" t="s">
        <v>1217</v>
      </c>
      <c r="E3">
        <v>0.18</v>
      </c>
      <c r="F3">
        <v>0</v>
      </c>
      <c r="G3">
        <v>168941</v>
      </c>
      <c r="H3">
        <v>9661339</v>
      </c>
      <c r="I3">
        <v>30508</v>
      </c>
      <c r="J3">
        <v>86310</v>
      </c>
      <c r="K3">
        <v>0</v>
      </c>
      <c r="L3">
        <v>65092</v>
      </c>
      <c r="M3">
        <v>168941</v>
      </c>
      <c r="N3">
        <v>9661339</v>
      </c>
      <c r="O3">
        <v>30508</v>
      </c>
      <c r="P3">
        <v>86310</v>
      </c>
      <c r="Q3">
        <v>0</v>
      </c>
      <c r="R3">
        <v>65092</v>
      </c>
      <c r="S3" t="s">
        <v>1218</v>
      </c>
      <c r="T3" s="4">
        <v>1.18E-2</v>
      </c>
      <c r="U3" t="s">
        <v>1219</v>
      </c>
      <c r="V3" s="4">
        <v>1.18E-2</v>
      </c>
      <c r="W3" t="s">
        <v>1220</v>
      </c>
      <c r="X3" s="4">
        <v>3.0999999999999999E-3</v>
      </c>
      <c r="Y3" t="s">
        <v>1219</v>
      </c>
      <c r="Z3" s="4">
        <v>3.0999999999999999E-3</v>
      </c>
      <c r="AA3" t="s">
        <v>1221</v>
      </c>
      <c r="AB3" s="4">
        <v>8.6999999999999994E-3</v>
      </c>
      <c r="AC3" t="s">
        <v>1219</v>
      </c>
      <c r="AD3" t="s">
        <v>1223</v>
      </c>
    </row>
    <row r="4" spans="1:30" hidden="1" x14ac:dyDescent="0.55000000000000004">
      <c r="A4">
        <v>300587342</v>
      </c>
      <c r="B4">
        <v>2</v>
      </c>
      <c r="C4">
        <v>38407</v>
      </c>
      <c r="D4" t="s">
        <v>1217</v>
      </c>
      <c r="E4">
        <v>0.18</v>
      </c>
      <c r="F4">
        <v>0</v>
      </c>
      <c r="G4">
        <v>181360</v>
      </c>
      <c r="H4">
        <v>9648958</v>
      </c>
      <c r="I4">
        <v>37365</v>
      </c>
      <c r="J4">
        <v>82309</v>
      </c>
      <c r="K4">
        <v>0</v>
      </c>
      <c r="L4">
        <v>62865</v>
      </c>
      <c r="M4">
        <v>181360</v>
      </c>
      <c r="N4">
        <v>9648958</v>
      </c>
      <c r="O4">
        <v>37365</v>
      </c>
      <c r="P4">
        <v>82309</v>
      </c>
      <c r="Q4">
        <v>0</v>
      </c>
      <c r="R4">
        <v>62865</v>
      </c>
      <c r="S4" t="s">
        <v>1218</v>
      </c>
      <c r="T4" s="4">
        <v>1.21E-2</v>
      </c>
      <c r="U4" t="s">
        <v>1219</v>
      </c>
      <c r="V4" s="4">
        <v>1.21E-2</v>
      </c>
      <c r="W4" t="s">
        <v>1220</v>
      </c>
      <c r="X4" s="4">
        <v>3.8E-3</v>
      </c>
      <c r="Y4" t="s">
        <v>1219</v>
      </c>
      <c r="Z4" s="4">
        <v>3.8E-3</v>
      </c>
      <c r="AA4" t="s">
        <v>1221</v>
      </c>
      <c r="AB4" s="4">
        <v>8.3000000000000001E-3</v>
      </c>
      <c r="AC4" t="s">
        <v>1219</v>
      </c>
      <c r="AD4" t="s">
        <v>1224</v>
      </c>
    </row>
    <row r="5" spans="1:30" hidden="1" x14ac:dyDescent="0.55000000000000004">
      <c r="A5">
        <v>300602094</v>
      </c>
      <c r="B5">
        <v>6</v>
      </c>
      <c r="C5">
        <v>38407</v>
      </c>
      <c r="D5" t="s">
        <v>1217</v>
      </c>
      <c r="E5">
        <v>0.18</v>
      </c>
      <c r="F5">
        <v>0</v>
      </c>
      <c r="G5">
        <v>202343</v>
      </c>
      <c r="H5">
        <v>9627667</v>
      </c>
      <c r="I5">
        <v>32884</v>
      </c>
      <c r="J5">
        <v>95692</v>
      </c>
      <c r="K5">
        <v>0</v>
      </c>
      <c r="L5">
        <v>70393</v>
      </c>
      <c r="M5">
        <v>202343</v>
      </c>
      <c r="N5">
        <v>9627667</v>
      </c>
      <c r="O5">
        <v>32884</v>
      </c>
      <c r="P5">
        <v>95692</v>
      </c>
      <c r="Q5">
        <v>0</v>
      </c>
      <c r="R5">
        <v>70393</v>
      </c>
      <c r="S5" t="s">
        <v>1218</v>
      </c>
      <c r="T5" s="4">
        <v>1.2999999999999999E-2</v>
      </c>
      <c r="U5" t="s">
        <v>1219</v>
      </c>
      <c r="V5" s="4">
        <v>1.2999999999999999E-2</v>
      </c>
      <c r="W5" t="s">
        <v>1220</v>
      </c>
      <c r="X5" s="4">
        <v>3.3E-3</v>
      </c>
      <c r="Y5" t="s">
        <v>1219</v>
      </c>
      <c r="Z5" s="4">
        <v>3.3E-3</v>
      </c>
      <c r="AA5" t="s">
        <v>1221</v>
      </c>
      <c r="AB5" s="4">
        <v>9.7000000000000003E-3</v>
      </c>
      <c r="AC5" t="s">
        <v>1219</v>
      </c>
      <c r="AD5" t="s">
        <v>1225</v>
      </c>
    </row>
    <row r="6" spans="1:30" hidden="1" x14ac:dyDescent="0.55000000000000004">
      <c r="A6">
        <v>300699473</v>
      </c>
      <c r="B6">
        <v>4</v>
      </c>
      <c r="C6">
        <v>38407</v>
      </c>
      <c r="D6" t="s">
        <v>1217</v>
      </c>
      <c r="E6">
        <v>0.18</v>
      </c>
      <c r="F6">
        <v>0</v>
      </c>
      <c r="G6">
        <v>102223</v>
      </c>
      <c r="H6">
        <v>9728137</v>
      </c>
      <c r="I6">
        <v>13071</v>
      </c>
      <c r="J6">
        <v>67677</v>
      </c>
      <c r="K6">
        <v>0</v>
      </c>
      <c r="L6">
        <v>59340</v>
      </c>
      <c r="M6">
        <v>102223</v>
      </c>
      <c r="N6">
        <v>9728137</v>
      </c>
      <c r="O6">
        <v>13071</v>
      </c>
      <c r="P6">
        <v>67677</v>
      </c>
      <c r="Q6">
        <v>0</v>
      </c>
      <c r="R6">
        <v>59340</v>
      </c>
      <c r="S6" t="s">
        <v>1218</v>
      </c>
      <c r="T6" s="4">
        <v>8.2000000000000007E-3</v>
      </c>
      <c r="U6" t="s">
        <v>1219</v>
      </c>
      <c r="V6" s="4">
        <v>8.2000000000000007E-3</v>
      </c>
      <c r="W6" t="s">
        <v>1220</v>
      </c>
      <c r="X6" s="4">
        <v>1.2999999999999999E-3</v>
      </c>
      <c r="Y6" t="s">
        <v>1219</v>
      </c>
      <c r="Z6" s="4">
        <v>1.2999999999999999E-3</v>
      </c>
      <c r="AA6" t="s">
        <v>1221</v>
      </c>
      <c r="AB6" s="4">
        <v>6.7999999999999996E-3</v>
      </c>
      <c r="AC6" t="s">
        <v>1219</v>
      </c>
      <c r="AD6" t="s">
        <v>1226</v>
      </c>
    </row>
    <row r="7" spans="1:30" hidden="1" x14ac:dyDescent="0.55000000000000004">
      <c r="A7">
        <v>300733659</v>
      </c>
      <c r="B7">
        <v>1</v>
      </c>
      <c r="C7">
        <v>38407</v>
      </c>
      <c r="D7" t="s">
        <v>1217</v>
      </c>
      <c r="E7">
        <v>0.18</v>
      </c>
      <c r="F7">
        <v>0</v>
      </c>
      <c r="G7">
        <v>190590</v>
      </c>
      <c r="H7">
        <v>9639631</v>
      </c>
      <c r="I7">
        <v>25231</v>
      </c>
      <c r="J7">
        <v>96980</v>
      </c>
      <c r="K7">
        <v>0</v>
      </c>
      <c r="L7">
        <v>75730</v>
      </c>
      <c r="M7">
        <v>190590</v>
      </c>
      <c r="N7">
        <v>9639631</v>
      </c>
      <c r="O7">
        <v>25231</v>
      </c>
      <c r="P7">
        <v>96980</v>
      </c>
      <c r="Q7">
        <v>0</v>
      </c>
      <c r="R7">
        <v>75730</v>
      </c>
      <c r="S7" t="s">
        <v>1218</v>
      </c>
      <c r="T7" s="4">
        <v>1.24E-2</v>
      </c>
      <c r="U7" t="s">
        <v>1219</v>
      </c>
      <c r="V7" s="4">
        <v>1.24E-2</v>
      </c>
      <c r="W7" t="s">
        <v>1220</v>
      </c>
      <c r="X7" s="4">
        <v>2.5000000000000001E-3</v>
      </c>
      <c r="Y7" t="s">
        <v>1219</v>
      </c>
      <c r="Z7" s="4">
        <v>2.5000000000000001E-3</v>
      </c>
      <c r="AA7" t="s">
        <v>1221</v>
      </c>
      <c r="AB7" s="4">
        <v>9.7999999999999997E-3</v>
      </c>
      <c r="AC7" t="s">
        <v>1219</v>
      </c>
      <c r="AD7" t="s">
        <v>1227</v>
      </c>
    </row>
    <row r="8" spans="1:30" hidden="1" x14ac:dyDescent="0.55000000000000004">
      <c r="A8">
        <v>300753004</v>
      </c>
      <c r="B8">
        <v>7</v>
      </c>
      <c r="C8">
        <v>38407</v>
      </c>
      <c r="D8" t="s">
        <v>1217</v>
      </c>
      <c r="E8">
        <v>0.18</v>
      </c>
      <c r="F8">
        <v>0</v>
      </c>
      <c r="G8">
        <v>180445</v>
      </c>
      <c r="H8">
        <v>9649779</v>
      </c>
      <c r="I8">
        <v>31592</v>
      </c>
      <c r="J8">
        <v>86952</v>
      </c>
      <c r="K8">
        <v>0</v>
      </c>
      <c r="L8">
        <v>67597</v>
      </c>
      <c r="M8">
        <v>180445</v>
      </c>
      <c r="N8">
        <v>9649779</v>
      </c>
      <c r="O8">
        <v>31592</v>
      </c>
      <c r="P8">
        <v>86952</v>
      </c>
      <c r="Q8">
        <v>0</v>
      </c>
      <c r="R8">
        <v>67597</v>
      </c>
      <c r="S8" t="s">
        <v>1218</v>
      </c>
      <c r="T8" s="4">
        <v>1.2E-2</v>
      </c>
      <c r="U8" t="s">
        <v>1219</v>
      </c>
      <c r="V8" s="4">
        <v>1.2E-2</v>
      </c>
      <c r="W8" t="s">
        <v>1220</v>
      </c>
      <c r="X8" s="4">
        <v>3.2000000000000002E-3</v>
      </c>
      <c r="Y8" t="s">
        <v>1219</v>
      </c>
      <c r="Z8" s="4">
        <v>3.2000000000000002E-3</v>
      </c>
      <c r="AA8" t="s">
        <v>1221</v>
      </c>
      <c r="AB8" s="4">
        <v>8.8000000000000005E-3</v>
      </c>
      <c r="AC8" t="s">
        <v>1219</v>
      </c>
      <c r="AD8" t="s">
        <v>1228</v>
      </c>
    </row>
    <row r="9" spans="1:30" hidden="1" x14ac:dyDescent="0.55000000000000004">
      <c r="A9">
        <v>300801498</v>
      </c>
      <c r="B9">
        <v>14</v>
      </c>
      <c r="C9">
        <v>38407</v>
      </c>
      <c r="D9" t="s">
        <v>1217</v>
      </c>
      <c r="E9">
        <v>0.18</v>
      </c>
      <c r="F9">
        <v>0</v>
      </c>
      <c r="G9">
        <v>177059</v>
      </c>
      <c r="H9">
        <v>9653165</v>
      </c>
      <c r="I9">
        <v>25728</v>
      </c>
      <c r="J9">
        <v>88826</v>
      </c>
      <c r="K9">
        <v>0</v>
      </c>
      <c r="L9">
        <v>70767</v>
      </c>
      <c r="M9">
        <v>177059</v>
      </c>
      <c r="N9">
        <v>9653165</v>
      </c>
      <c r="O9">
        <v>25728</v>
      </c>
      <c r="P9">
        <v>88826</v>
      </c>
      <c r="Q9">
        <v>0</v>
      </c>
      <c r="R9">
        <v>70767</v>
      </c>
      <c r="S9" t="s">
        <v>1218</v>
      </c>
      <c r="T9" s="4">
        <v>1.1599999999999999E-2</v>
      </c>
      <c r="U9" t="s">
        <v>1219</v>
      </c>
      <c r="V9" s="4">
        <v>1.1599999999999999E-2</v>
      </c>
      <c r="W9" t="s">
        <v>1220</v>
      </c>
      <c r="X9" s="4">
        <v>2.5999999999999999E-3</v>
      </c>
      <c r="Y9" t="s">
        <v>1219</v>
      </c>
      <c r="Z9" s="4">
        <v>2.5999999999999999E-3</v>
      </c>
      <c r="AA9" t="s">
        <v>1221</v>
      </c>
      <c r="AB9" s="4">
        <v>8.9999999999999993E-3</v>
      </c>
      <c r="AC9" t="s">
        <v>1219</v>
      </c>
      <c r="AD9" t="s">
        <v>1229</v>
      </c>
    </row>
    <row r="10" spans="1:30" hidden="1" x14ac:dyDescent="0.55000000000000004">
      <c r="A10">
        <v>300832180</v>
      </c>
      <c r="B10">
        <v>16</v>
      </c>
      <c r="C10">
        <v>38408</v>
      </c>
      <c r="D10" t="s">
        <v>1217</v>
      </c>
      <c r="E10">
        <v>0.18</v>
      </c>
      <c r="F10">
        <v>0</v>
      </c>
      <c r="G10">
        <v>182438</v>
      </c>
      <c r="H10">
        <v>9647804</v>
      </c>
      <c r="I10">
        <v>24193</v>
      </c>
      <c r="J10">
        <v>92264</v>
      </c>
      <c r="K10">
        <v>0</v>
      </c>
      <c r="L10">
        <v>70630</v>
      </c>
      <c r="M10">
        <v>182438</v>
      </c>
      <c r="N10">
        <v>9647804</v>
      </c>
      <c r="O10">
        <v>24193</v>
      </c>
      <c r="P10">
        <v>92264</v>
      </c>
      <c r="Q10">
        <v>0</v>
      </c>
      <c r="R10">
        <v>70630</v>
      </c>
      <c r="S10" t="s">
        <v>1218</v>
      </c>
      <c r="T10" s="4">
        <v>1.18E-2</v>
      </c>
      <c r="U10" t="s">
        <v>1219</v>
      </c>
      <c r="V10" s="4">
        <v>1.18E-2</v>
      </c>
      <c r="W10" t="s">
        <v>1220</v>
      </c>
      <c r="X10" s="4">
        <v>2.3999999999999998E-3</v>
      </c>
      <c r="Y10" t="s">
        <v>1219</v>
      </c>
      <c r="Z10" s="4">
        <v>2.3999999999999998E-3</v>
      </c>
      <c r="AA10" t="s">
        <v>1221</v>
      </c>
      <c r="AB10" s="4">
        <v>9.2999999999999992E-3</v>
      </c>
      <c r="AC10" t="s">
        <v>1219</v>
      </c>
      <c r="AD10" t="s">
        <v>1230</v>
      </c>
    </row>
    <row r="11" spans="1:30" hidden="1" x14ac:dyDescent="0.55000000000000004">
      <c r="A11">
        <v>300907900</v>
      </c>
      <c r="B11">
        <v>10</v>
      </c>
      <c r="C11">
        <v>38407</v>
      </c>
      <c r="D11" t="s">
        <v>1217</v>
      </c>
      <c r="E11">
        <v>0.18</v>
      </c>
      <c r="F11">
        <v>0</v>
      </c>
      <c r="G11">
        <v>187208</v>
      </c>
      <c r="H11">
        <v>9642970</v>
      </c>
      <c r="I11">
        <v>23774</v>
      </c>
      <c r="J11">
        <v>91296</v>
      </c>
      <c r="K11">
        <v>0</v>
      </c>
      <c r="L11">
        <v>71809</v>
      </c>
      <c r="M11">
        <v>187208</v>
      </c>
      <c r="N11">
        <v>9642970</v>
      </c>
      <c r="O11">
        <v>23774</v>
      </c>
      <c r="P11">
        <v>91296</v>
      </c>
      <c r="Q11">
        <v>0</v>
      </c>
      <c r="R11">
        <v>71809</v>
      </c>
      <c r="S11" t="s">
        <v>1218</v>
      </c>
      <c r="T11" s="4">
        <v>1.17E-2</v>
      </c>
      <c r="U11" t="s">
        <v>1219</v>
      </c>
      <c r="V11" s="4">
        <v>1.17E-2</v>
      </c>
      <c r="W11" t="s">
        <v>1220</v>
      </c>
      <c r="X11" s="4">
        <v>2.3999999999999998E-3</v>
      </c>
      <c r="Y11" t="s">
        <v>1219</v>
      </c>
      <c r="Z11" s="4">
        <v>2.3999999999999998E-3</v>
      </c>
      <c r="AA11" t="s">
        <v>1221</v>
      </c>
      <c r="AB11" s="4">
        <v>9.1999999999999998E-3</v>
      </c>
      <c r="AC11" t="s">
        <v>1219</v>
      </c>
      <c r="AD11" t="s">
        <v>1231</v>
      </c>
    </row>
    <row r="12" spans="1:30" hidden="1" x14ac:dyDescent="0.55000000000000004">
      <c r="A12">
        <v>300945450</v>
      </c>
      <c r="B12">
        <v>12</v>
      </c>
      <c r="C12">
        <v>38407</v>
      </c>
      <c r="D12" t="s">
        <v>1217</v>
      </c>
      <c r="E12">
        <v>0.18</v>
      </c>
      <c r="F12">
        <v>0</v>
      </c>
      <c r="G12">
        <v>100898</v>
      </c>
      <c r="H12">
        <v>9729448</v>
      </c>
      <c r="I12">
        <v>13071</v>
      </c>
      <c r="J12">
        <v>65202</v>
      </c>
      <c r="K12">
        <v>0</v>
      </c>
      <c r="L12">
        <v>59673</v>
      </c>
      <c r="M12">
        <v>100898</v>
      </c>
      <c r="N12">
        <v>9729448</v>
      </c>
      <c r="O12">
        <v>13071</v>
      </c>
      <c r="P12">
        <v>65202</v>
      </c>
      <c r="Q12">
        <v>0</v>
      </c>
      <c r="R12">
        <v>59673</v>
      </c>
      <c r="S12" t="s">
        <v>1218</v>
      </c>
      <c r="T12" s="4">
        <v>7.9000000000000008E-3</v>
      </c>
      <c r="U12" t="s">
        <v>1219</v>
      </c>
      <c r="V12" s="4">
        <v>7.9000000000000008E-3</v>
      </c>
      <c r="W12" t="s">
        <v>1220</v>
      </c>
      <c r="X12" s="4">
        <v>1.2999999999999999E-3</v>
      </c>
      <c r="Y12" t="s">
        <v>1219</v>
      </c>
      <c r="Z12" s="4">
        <v>1.2999999999999999E-3</v>
      </c>
      <c r="AA12" t="s">
        <v>1221</v>
      </c>
      <c r="AB12" s="4">
        <v>6.6E-3</v>
      </c>
      <c r="AC12" t="s">
        <v>1219</v>
      </c>
      <c r="AD12" t="s">
        <v>1232</v>
      </c>
    </row>
    <row r="13" spans="1:30" hidden="1" x14ac:dyDescent="0.55000000000000004">
      <c r="A13">
        <v>300952576</v>
      </c>
      <c r="B13">
        <v>15</v>
      </c>
      <c r="C13">
        <v>38425</v>
      </c>
      <c r="D13" t="s">
        <v>1217</v>
      </c>
      <c r="E13">
        <v>0.18</v>
      </c>
      <c r="F13">
        <v>0</v>
      </c>
      <c r="G13">
        <v>170688</v>
      </c>
      <c r="H13">
        <v>9664038</v>
      </c>
      <c r="I13">
        <v>24108</v>
      </c>
      <c r="J13">
        <v>94165</v>
      </c>
      <c r="K13">
        <v>0</v>
      </c>
      <c r="L13">
        <v>76523</v>
      </c>
      <c r="M13">
        <v>170688</v>
      </c>
      <c r="N13">
        <v>9664038</v>
      </c>
      <c r="O13">
        <v>24108</v>
      </c>
      <c r="P13">
        <v>94165</v>
      </c>
      <c r="Q13">
        <v>0</v>
      </c>
      <c r="R13">
        <v>76523</v>
      </c>
      <c r="S13" t="s">
        <v>1218</v>
      </c>
      <c r="T13" s="4">
        <v>1.2E-2</v>
      </c>
      <c r="U13" t="s">
        <v>1219</v>
      </c>
      <c r="V13" s="4">
        <v>1.2E-2</v>
      </c>
      <c r="W13" t="s">
        <v>1220</v>
      </c>
      <c r="X13" s="4">
        <v>2.3999999999999998E-3</v>
      </c>
      <c r="Y13" t="s">
        <v>1219</v>
      </c>
      <c r="Z13" s="4">
        <v>2.3999999999999998E-3</v>
      </c>
      <c r="AA13" t="s">
        <v>1221</v>
      </c>
      <c r="AB13" s="4">
        <v>9.4999999999999998E-3</v>
      </c>
      <c r="AC13" t="s">
        <v>1219</v>
      </c>
      <c r="AD13" t="s">
        <v>1233</v>
      </c>
    </row>
    <row r="14" spans="1:30" hidden="1" x14ac:dyDescent="0.55000000000000004">
      <c r="A14">
        <v>301059909</v>
      </c>
      <c r="B14">
        <v>9</v>
      </c>
      <c r="C14">
        <v>38407</v>
      </c>
      <c r="D14" t="s">
        <v>1217</v>
      </c>
      <c r="E14">
        <v>0.18</v>
      </c>
      <c r="F14">
        <v>0</v>
      </c>
      <c r="G14">
        <v>185115</v>
      </c>
      <c r="H14">
        <v>9644883</v>
      </c>
      <c r="I14">
        <v>24197</v>
      </c>
      <c r="J14">
        <v>97370</v>
      </c>
      <c r="K14">
        <v>0</v>
      </c>
      <c r="L14">
        <v>75418</v>
      </c>
      <c r="M14">
        <v>185115</v>
      </c>
      <c r="N14">
        <v>9644883</v>
      </c>
      <c r="O14">
        <v>24197</v>
      </c>
      <c r="P14">
        <v>97370</v>
      </c>
      <c r="Q14">
        <v>0</v>
      </c>
      <c r="R14">
        <v>75418</v>
      </c>
      <c r="S14" t="s">
        <v>1218</v>
      </c>
      <c r="T14" s="4">
        <v>1.23E-2</v>
      </c>
      <c r="U14" t="s">
        <v>1219</v>
      </c>
      <c r="V14" s="4">
        <v>1.23E-2</v>
      </c>
      <c r="W14" t="s">
        <v>1220</v>
      </c>
      <c r="X14" s="4">
        <v>2.3999999999999998E-3</v>
      </c>
      <c r="Y14" t="s">
        <v>1219</v>
      </c>
      <c r="Z14" s="4">
        <v>2.3999999999999998E-3</v>
      </c>
      <c r="AA14" t="s">
        <v>1221</v>
      </c>
      <c r="AB14" s="4">
        <v>9.9000000000000008E-3</v>
      </c>
      <c r="AC14" t="s">
        <v>1219</v>
      </c>
      <c r="AD14" t="s">
        <v>1234</v>
      </c>
    </row>
    <row r="15" spans="1:30" hidden="1" x14ac:dyDescent="0.55000000000000004">
      <c r="A15">
        <v>301066228</v>
      </c>
      <c r="B15">
        <v>5</v>
      </c>
      <c r="C15">
        <v>38407</v>
      </c>
      <c r="D15" t="s">
        <v>1217</v>
      </c>
      <c r="E15">
        <v>0.18</v>
      </c>
      <c r="F15">
        <v>0</v>
      </c>
      <c r="G15">
        <v>155711</v>
      </c>
      <c r="H15">
        <v>9674598</v>
      </c>
      <c r="I15">
        <v>24034</v>
      </c>
      <c r="J15">
        <v>77934</v>
      </c>
      <c r="K15">
        <v>0</v>
      </c>
      <c r="L15">
        <v>61527</v>
      </c>
      <c r="M15">
        <v>155711</v>
      </c>
      <c r="N15">
        <v>9674598</v>
      </c>
      <c r="O15">
        <v>24034</v>
      </c>
      <c r="P15">
        <v>77934</v>
      </c>
      <c r="Q15">
        <v>0</v>
      </c>
      <c r="R15">
        <v>61527</v>
      </c>
      <c r="S15" t="s">
        <v>1218</v>
      </c>
      <c r="T15" s="4">
        <v>1.03E-2</v>
      </c>
      <c r="U15" t="s">
        <v>1219</v>
      </c>
      <c r="V15" s="4">
        <v>1.03E-2</v>
      </c>
      <c r="W15" t="s">
        <v>1220</v>
      </c>
      <c r="X15" s="4">
        <v>2.3999999999999998E-3</v>
      </c>
      <c r="Y15" t="s">
        <v>1219</v>
      </c>
      <c r="Z15" s="4">
        <v>2.3999999999999998E-3</v>
      </c>
      <c r="AA15" t="s">
        <v>1221</v>
      </c>
      <c r="AB15" s="4">
        <v>7.9000000000000008E-3</v>
      </c>
      <c r="AC15" t="s">
        <v>1219</v>
      </c>
      <c r="AD15" t="s">
        <v>1235</v>
      </c>
    </row>
    <row r="16" spans="1:30" x14ac:dyDescent="0.55000000000000004">
      <c r="A16">
        <v>301168117</v>
      </c>
      <c r="B16">
        <v>17</v>
      </c>
      <c r="C16">
        <v>38408</v>
      </c>
      <c r="D16" t="s">
        <v>1217</v>
      </c>
      <c r="E16">
        <v>0.18</v>
      </c>
      <c r="F16">
        <v>0</v>
      </c>
      <c r="G16">
        <v>173745</v>
      </c>
      <c r="H16">
        <v>9656837</v>
      </c>
      <c r="I16">
        <v>31000</v>
      </c>
      <c r="J16">
        <v>80237</v>
      </c>
      <c r="K16">
        <v>0</v>
      </c>
      <c r="L16">
        <v>63712</v>
      </c>
      <c r="M16">
        <v>173745</v>
      </c>
      <c r="N16">
        <v>9656837</v>
      </c>
      <c r="O16">
        <v>31000</v>
      </c>
      <c r="P16">
        <v>80237</v>
      </c>
      <c r="Q16">
        <v>0</v>
      </c>
      <c r="R16">
        <v>63712</v>
      </c>
      <c r="S16" t="s">
        <v>1218</v>
      </c>
      <c r="T16" s="4">
        <v>1.1299999999999999E-2</v>
      </c>
      <c r="U16" t="s">
        <v>1219</v>
      </c>
      <c r="V16" s="4">
        <v>1.1299999999999999E-2</v>
      </c>
      <c r="W16" t="s">
        <v>1220</v>
      </c>
      <c r="X16" s="4">
        <v>3.0999999999999999E-3</v>
      </c>
      <c r="Y16" t="s">
        <v>1219</v>
      </c>
      <c r="Z16" s="4">
        <v>3.0999999999999999E-3</v>
      </c>
      <c r="AA16" t="s">
        <v>1221</v>
      </c>
      <c r="AB16" s="4">
        <v>8.0999999999999996E-3</v>
      </c>
      <c r="AC16" t="s">
        <v>1219</v>
      </c>
      <c r="AD16" t="s">
        <v>1236</v>
      </c>
    </row>
    <row r="17" spans="1:30" hidden="1" x14ac:dyDescent="0.55000000000000004">
      <c r="A17">
        <v>301236520</v>
      </c>
      <c r="B17">
        <v>13</v>
      </c>
      <c r="C17">
        <v>38407</v>
      </c>
      <c r="D17" t="s">
        <v>1217</v>
      </c>
      <c r="E17">
        <v>0.18</v>
      </c>
      <c r="F17">
        <v>0</v>
      </c>
      <c r="G17">
        <v>345651</v>
      </c>
      <c r="H17">
        <v>9484518</v>
      </c>
      <c r="I17">
        <v>110121</v>
      </c>
      <c r="J17">
        <v>129766</v>
      </c>
      <c r="K17">
        <v>0</v>
      </c>
      <c r="L17">
        <v>62588</v>
      </c>
      <c r="M17">
        <v>345651</v>
      </c>
      <c r="N17">
        <v>9484518</v>
      </c>
      <c r="O17">
        <v>110121</v>
      </c>
      <c r="P17">
        <v>129766</v>
      </c>
      <c r="Q17">
        <v>0</v>
      </c>
      <c r="R17">
        <v>62588</v>
      </c>
      <c r="S17" t="s">
        <v>1218</v>
      </c>
      <c r="T17" s="4">
        <v>2.4400000000000002E-2</v>
      </c>
      <c r="U17" t="s">
        <v>1219</v>
      </c>
      <c r="V17" s="4">
        <v>2.4400000000000002E-2</v>
      </c>
      <c r="W17" t="s">
        <v>1220</v>
      </c>
      <c r="X17" s="4">
        <v>1.12E-2</v>
      </c>
      <c r="Y17" t="s">
        <v>1219</v>
      </c>
      <c r="Z17" s="4">
        <v>1.12E-2</v>
      </c>
      <c r="AA17" t="s">
        <v>1221</v>
      </c>
      <c r="AB17" s="4">
        <v>1.32E-2</v>
      </c>
      <c r="AC17" t="s">
        <v>1219</v>
      </c>
      <c r="AD17" t="s">
        <v>1237</v>
      </c>
    </row>
    <row r="18" spans="1:30" hidden="1" x14ac:dyDescent="0.55000000000000004">
      <c r="A18">
        <v>301250777</v>
      </c>
      <c r="B18">
        <v>3</v>
      </c>
      <c r="C18">
        <v>38407</v>
      </c>
      <c r="D18" t="s">
        <v>1217</v>
      </c>
      <c r="E18">
        <v>0.18</v>
      </c>
      <c r="F18">
        <v>0</v>
      </c>
      <c r="G18">
        <v>194455</v>
      </c>
      <c r="H18">
        <v>9635748</v>
      </c>
      <c r="I18">
        <v>26173</v>
      </c>
      <c r="J18">
        <v>93201</v>
      </c>
      <c r="K18">
        <v>0</v>
      </c>
      <c r="L18">
        <v>69540</v>
      </c>
      <c r="M18">
        <v>194455</v>
      </c>
      <c r="N18">
        <v>9635748</v>
      </c>
      <c r="O18">
        <v>26173</v>
      </c>
      <c r="P18">
        <v>93201</v>
      </c>
      <c r="Q18">
        <v>0</v>
      </c>
      <c r="R18">
        <v>69540</v>
      </c>
      <c r="S18" t="s">
        <v>1218</v>
      </c>
      <c r="T18" s="4">
        <v>1.21E-2</v>
      </c>
      <c r="U18" t="s">
        <v>1219</v>
      </c>
      <c r="V18" s="4">
        <v>1.21E-2</v>
      </c>
      <c r="W18" t="s">
        <v>1220</v>
      </c>
      <c r="X18" s="4">
        <v>2.5999999999999999E-3</v>
      </c>
      <c r="Y18" t="s">
        <v>1219</v>
      </c>
      <c r="Z18" s="4">
        <v>2.5999999999999999E-3</v>
      </c>
      <c r="AA18" t="s">
        <v>1221</v>
      </c>
      <c r="AB18" s="4">
        <v>9.4000000000000004E-3</v>
      </c>
      <c r="AC18" t="s">
        <v>1219</v>
      </c>
      <c r="AD18" t="s">
        <v>1238</v>
      </c>
    </row>
    <row r="19" spans="1:30" hidden="1" x14ac:dyDescent="0.55000000000000004">
      <c r="A19">
        <v>600423770</v>
      </c>
      <c r="B19">
        <v>8</v>
      </c>
      <c r="C19">
        <v>76807</v>
      </c>
      <c r="D19" t="s">
        <v>1217</v>
      </c>
      <c r="E19">
        <v>0.18</v>
      </c>
      <c r="F19">
        <v>1</v>
      </c>
      <c r="G19">
        <v>600634</v>
      </c>
      <c r="H19">
        <v>19057594</v>
      </c>
      <c r="I19">
        <v>62303</v>
      </c>
      <c r="J19">
        <v>153709</v>
      </c>
      <c r="K19">
        <v>0</v>
      </c>
      <c r="L19">
        <v>111999</v>
      </c>
      <c r="M19">
        <v>432597</v>
      </c>
      <c r="N19">
        <v>9395310</v>
      </c>
      <c r="O19">
        <v>42061</v>
      </c>
      <c r="P19">
        <v>65493</v>
      </c>
      <c r="Q19">
        <v>0</v>
      </c>
      <c r="R19">
        <v>43793</v>
      </c>
      <c r="S19" t="s">
        <v>1218</v>
      </c>
      <c r="T19" s="4">
        <v>1.09E-2</v>
      </c>
      <c r="U19" t="s">
        <v>1219</v>
      </c>
      <c r="V19" s="4">
        <v>1.09E-2</v>
      </c>
      <c r="W19" t="s">
        <v>1220</v>
      </c>
      <c r="X19" s="4">
        <v>3.0999999999999999E-3</v>
      </c>
      <c r="Y19" t="s">
        <v>1219</v>
      </c>
      <c r="Z19" s="4">
        <v>4.1999999999999997E-3</v>
      </c>
      <c r="AA19" t="s">
        <v>1221</v>
      </c>
      <c r="AB19" s="4">
        <v>7.7999999999999996E-3</v>
      </c>
      <c r="AC19" t="s">
        <v>1219</v>
      </c>
      <c r="AD19" t="s">
        <v>1232</v>
      </c>
    </row>
    <row r="20" spans="1:30" hidden="1" x14ac:dyDescent="0.55000000000000004">
      <c r="A20">
        <v>600541287</v>
      </c>
      <c r="B20">
        <v>11</v>
      </c>
      <c r="C20">
        <v>76807</v>
      </c>
      <c r="D20" t="s">
        <v>1217</v>
      </c>
      <c r="E20">
        <v>0.18</v>
      </c>
      <c r="F20">
        <v>1</v>
      </c>
      <c r="G20">
        <v>485498</v>
      </c>
      <c r="H20">
        <v>19174437</v>
      </c>
      <c r="I20">
        <v>60080</v>
      </c>
      <c r="J20">
        <v>123505</v>
      </c>
      <c r="K20">
        <v>0</v>
      </c>
      <c r="L20">
        <v>93208</v>
      </c>
      <c r="M20">
        <v>316554</v>
      </c>
      <c r="N20">
        <v>9513098</v>
      </c>
      <c r="O20">
        <v>29572</v>
      </c>
      <c r="P20">
        <v>37195</v>
      </c>
      <c r="Q20">
        <v>0</v>
      </c>
      <c r="R20">
        <v>28116</v>
      </c>
      <c r="S20" t="s">
        <v>1218</v>
      </c>
      <c r="T20" s="4">
        <v>9.2999999999999992E-3</v>
      </c>
      <c r="U20" t="s">
        <v>1219</v>
      </c>
      <c r="V20" s="4">
        <v>6.7000000000000002E-3</v>
      </c>
      <c r="W20" t="s">
        <v>1220</v>
      </c>
      <c r="X20" s="4">
        <v>3.0000000000000001E-3</v>
      </c>
      <c r="Y20" t="s">
        <v>1219</v>
      </c>
      <c r="Z20" s="4">
        <v>3.0000000000000001E-3</v>
      </c>
      <c r="AA20" t="s">
        <v>1221</v>
      </c>
      <c r="AB20" s="4">
        <v>6.1999999999999998E-3</v>
      </c>
      <c r="AC20" t="s">
        <v>1219</v>
      </c>
      <c r="AD20" t="s">
        <v>1239</v>
      </c>
    </row>
    <row r="21" spans="1:30" hidden="1" x14ac:dyDescent="0.55000000000000004">
      <c r="A21">
        <v>600586943</v>
      </c>
      <c r="B21">
        <v>2</v>
      </c>
      <c r="C21">
        <v>76807</v>
      </c>
      <c r="D21" t="s">
        <v>1217</v>
      </c>
      <c r="E21">
        <v>0.18</v>
      </c>
      <c r="F21">
        <v>1</v>
      </c>
      <c r="G21">
        <v>505210</v>
      </c>
      <c r="H21">
        <v>19154545</v>
      </c>
      <c r="I21">
        <v>71155</v>
      </c>
      <c r="J21">
        <v>123898</v>
      </c>
      <c r="K21">
        <v>0</v>
      </c>
      <c r="L21">
        <v>90820</v>
      </c>
      <c r="M21">
        <v>323847</v>
      </c>
      <c r="N21">
        <v>9505587</v>
      </c>
      <c r="O21">
        <v>33790</v>
      </c>
      <c r="P21">
        <v>41589</v>
      </c>
      <c r="Q21">
        <v>0</v>
      </c>
      <c r="R21">
        <v>27955</v>
      </c>
      <c r="S21" t="s">
        <v>1218</v>
      </c>
      <c r="T21" s="4">
        <v>9.9000000000000008E-3</v>
      </c>
      <c r="U21" t="s">
        <v>1219</v>
      </c>
      <c r="V21" s="4">
        <v>7.6E-3</v>
      </c>
      <c r="W21" t="s">
        <v>1220</v>
      </c>
      <c r="X21" s="4">
        <v>3.5999999999999999E-3</v>
      </c>
      <c r="Y21" t="s">
        <v>1219</v>
      </c>
      <c r="Z21" s="4">
        <v>3.3999999999999998E-3</v>
      </c>
      <c r="AA21" t="s">
        <v>1221</v>
      </c>
      <c r="AB21" s="4">
        <v>6.3E-3</v>
      </c>
      <c r="AC21" t="s">
        <v>1219</v>
      </c>
      <c r="AD21" t="s">
        <v>1240</v>
      </c>
    </row>
    <row r="22" spans="1:30" hidden="1" x14ac:dyDescent="0.55000000000000004">
      <c r="A22">
        <v>600601754</v>
      </c>
      <c r="B22">
        <v>6</v>
      </c>
      <c r="C22">
        <v>76807</v>
      </c>
      <c r="D22" t="s">
        <v>1217</v>
      </c>
      <c r="E22">
        <v>0.18</v>
      </c>
      <c r="F22">
        <v>1</v>
      </c>
      <c r="G22">
        <v>634242</v>
      </c>
      <c r="H22">
        <v>19025342</v>
      </c>
      <c r="I22">
        <v>57892</v>
      </c>
      <c r="J22">
        <v>150958</v>
      </c>
      <c r="K22">
        <v>0</v>
      </c>
      <c r="L22">
        <v>108547</v>
      </c>
      <c r="M22">
        <v>431896</v>
      </c>
      <c r="N22">
        <v>9397675</v>
      </c>
      <c r="O22">
        <v>25008</v>
      </c>
      <c r="P22">
        <v>55266</v>
      </c>
      <c r="Q22">
        <v>0</v>
      </c>
      <c r="R22">
        <v>38154</v>
      </c>
      <c r="S22" t="s">
        <v>1218</v>
      </c>
      <c r="T22" s="4">
        <v>1.06E-2</v>
      </c>
      <c r="U22" t="s">
        <v>1219</v>
      </c>
      <c r="V22" s="4">
        <v>8.0999999999999996E-3</v>
      </c>
      <c r="W22" t="s">
        <v>1220</v>
      </c>
      <c r="X22" s="4">
        <v>2.8999999999999998E-3</v>
      </c>
      <c r="Y22" t="s">
        <v>1219</v>
      </c>
      <c r="Z22" s="4">
        <v>2.5000000000000001E-3</v>
      </c>
      <c r="AA22" t="s">
        <v>1221</v>
      </c>
      <c r="AB22" s="4">
        <v>7.6E-3</v>
      </c>
      <c r="AC22" t="s">
        <v>1219</v>
      </c>
      <c r="AD22" t="s">
        <v>1241</v>
      </c>
    </row>
    <row r="23" spans="1:30" hidden="1" x14ac:dyDescent="0.55000000000000004">
      <c r="A23">
        <v>600697786</v>
      </c>
      <c r="B23">
        <v>4</v>
      </c>
      <c r="C23">
        <v>76807</v>
      </c>
      <c r="D23" t="s">
        <v>1217</v>
      </c>
      <c r="E23">
        <v>0.18</v>
      </c>
      <c r="F23">
        <v>1</v>
      </c>
      <c r="G23">
        <v>185294</v>
      </c>
      <c r="H23">
        <v>19474340</v>
      </c>
      <c r="I23">
        <v>15684</v>
      </c>
      <c r="J23">
        <v>84557</v>
      </c>
      <c r="K23">
        <v>0</v>
      </c>
      <c r="L23">
        <v>76145</v>
      </c>
      <c r="M23">
        <v>83068</v>
      </c>
      <c r="N23">
        <v>9746203</v>
      </c>
      <c r="O23">
        <v>2613</v>
      </c>
      <c r="P23">
        <v>16880</v>
      </c>
      <c r="Q23">
        <v>0</v>
      </c>
      <c r="R23">
        <v>16805</v>
      </c>
      <c r="S23" t="s">
        <v>1218</v>
      </c>
      <c r="T23" s="4">
        <v>5.0000000000000001E-3</v>
      </c>
      <c r="U23" t="s">
        <v>1219</v>
      </c>
      <c r="V23" s="4">
        <v>1.9E-3</v>
      </c>
      <c r="W23" t="s">
        <v>1220</v>
      </c>
      <c r="X23" s="4">
        <v>6.9999999999999999E-4</v>
      </c>
      <c r="Y23" t="s">
        <v>1219</v>
      </c>
      <c r="Z23" s="4">
        <v>2.0000000000000001E-4</v>
      </c>
      <c r="AA23" t="s">
        <v>1221</v>
      </c>
      <c r="AB23" s="4">
        <v>4.3E-3</v>
      </c>
      <c r="AC23" t="s">
        <v>1219</v>
      </c>
      <c r="AD23" t="s">
        <v>1242</v>
      </c>
    </row>
    <row r="24" spans="1:30" hidden="1" x14ac:dyDescent="0.55000000000000004">
      <c r="A24">
        <v>600733303</v>
      </c>
      <c r="B24">
        <v>1</v>
      </c>
      <c r="C24">
        <v>76807</v>
      </c>
      <c r="D24" t="s">
        <v>1217</v>
      </c>
      <c r="E24">
        <v>0.18</v>
      </c>
      <c r="F24">
        <v>1</v>
      </c>
      <c r="G24">
        <v>637825</v>
      </c>
      <c r="H24">
        <v>19021613</v>
      </c>
      <c r="I24">
        <v>55136</v>
      </c>
      <c r="J24">
        <v>159752</v>
      </c>
      <c r="K24">
        <v>0</v>
      </c>
      <c r="L24">
        <v>118360</v>
      </c>
      <c r="M24">
        <v>447232</v>
      </c>
      <c r="N24">
        <v>9381982</v>
      </c>
      <c r="O24">
        <v>29905</v>
      </c>
      <c r="P24">
        <v>62772</v>
      </c>
      <c r="Q24">
        <v>0</v>
      </c>
      <c r="R24">
        <v>42630</v>
      </c>
      <c r="S24" t="s">
        <v>1218</v>
      </c>
      <c r="T24" s="4">
        <v>1.09E-2</v>
      </c>
      <c r="U24" t="s">
        <v>1219</v>
      </c>
      <c r="V24" s="4">
        <v>9.4000000000000004E-3</v>
      </c>
      <c r="W24" t="s">
        <v>1220</v>
      </c>
      <c r="X24" s="4">
        <v>2.8E-3</v>
      </c>
      <c r="Y24" t="s">
        <v>1219</v>
      </c>
      <c r="Z24" s="4">
        <v>3.0000000000000001E-3</v>
      </c>
      <c r="AA24" t="s">
        <v>1221</v>
      </c>
      <c r="AB24" s="4">
        <v>8.0999999999999996E-3</v>
      </c>
      <c r="AC24" t="s">
        <v>1219</v>
      </c>
      <c r="AD24" t="s">
        <v>1243</v>
      </c>
    </row>
    <row r="25" spans="1:30" hidden="1" x14ac:dyDescent="0.55000000000000004">
      <c r="A25">
        <v>600752603</v>
      </c>
      <c r="B25">
        <v>7</v>
      </c>
      <c r="C25">
        <v>76807</v>
      </c>
      <c r="D25" t="s">
        <v>1217</v>
      </c>
      <c r="E25">
        <v>0.18</v>
      </c>
      <c r="F25">
        <v>1</v>
      </c>
      <c r="G25">
        <v>602805</v>
      </c>
      <c r="H25">
        <v>19056893</v>
      </c>
      <c r="I25">
        <v>51074</v>
      </c>
      <c r="J25">
        <v>136829</v>
      </c>
      <c r="K25">
        <v>0</v>
      </c>
      <c r="L25">
        <v>92781</v>
      </c>
      <c r="M25">
        <v>422357</v>
      </c>
      <c r="N25">
        <v>9407114</v>
      </c>
      <c r="O25">
        <v>19482</v>
      </c>
      <c r="P25">
        <v>49877</v>
      </c>
      <c r="Q25">
        <v>0</v>
      </c>
      <c r="R25">
        <v>25184</v>
      </c>
      <c r="S25" t="s">
        <v>1218</v>
      </c>
      <c r="T25" s="4">
        <v>9.4999999999999998E-3</v>
      </c>
      <c r="U25" t="s">
        <v>1219</v>
      </c>
      <c r="V25" s="4">
        <v>7.0000000000000001E-3</v>
      </c>
      <c r="W25" t="s">
        <v>1220</v>
      </c>
      <c r="X25" s="4">
        <v>2.5000000000000001E-3</v>
      </c>
      <c r="Y25" t="s">
        <v>1219</v>
      </c>
      <c r="Z25" s="4">
        <v>1.9E-3</v>
      </c>
      <c r="AA25" t="s">
        <v>1221</v>
      </c>
      <c r="AB25" s="4">
        <v>6.8999999999999999E-3</v>
      </c>
      <c r="AC25" t="s">
        <v>1219</v>
      </c>
      <c r="AD25" t="s">
        <v>1244</v>
      </c>
    </row>
    <row r="26" spans="1:30" hidden="1" x14ac:dyDescent="0.55000000000000004">
      <c r="A26">
        <v>600801866</v>
      </c>
      <c r="B26">
        <v>14</v>
      </c>
      <c r="C26">
        <v>76807</v>
      </c>
      <c r="D26" t="s">
        <v>1217</v>
      </c>
      <c r="E26">
        <v>0.18</v>
      </c>
      <c r="F26">
        <v>1</v>
      </c>
      <c r="G26">
        <v>724491</v>
      </c>
      <c r="H26">
        <v>18935561</v>
      </c>
      <c r="I26">
        <v>131569</v>
      </c>
      <c r="J26">
        <v>176532</v>
      </c>
      <c r="K26">
        <v>0</v>
      </c>
      <c r="L26">
        <v>103980</v>
      </c>
      <c r="M26">
        <v>547429</v>
      </c>
      <c r="N26">
        <v>9282396</v>
      </c>
      <c r="O26">
        <v>105841</v>
      </c>
      <c r="P26">
        <v>87706</v>
      </c>
      <c r="Q26">
        <v>0</v>
      </c>
      <c r="R26">
        <v>33213</v>
      </c>
      <c r="S26" t="s">
        <v>1218</v>
      </c>
      <c r="T26" s="4">
        <v>1.5599999999999999E-2</v>
      </c>
      <c r="U26" t="s">
        <v>1219</v>
      </c>
      <c r="V26" s="4">
        <v>1.9599999999999999E-2</v>
      </c>
      <c r="W26" t="s">
        <v>1220</v>
      </c>
      <c r="X26" s="4">
        <v>6.6E-3</v>
      </c>
      <c r="Y26" t="s">
        <v>1219</v>
      </c>
      <c r="Z26" s="4">
        <v>1.0699999999999999E-2</v>
      </c>
      <c r="AA26" t="s">
        <v>1221</v>
      </c>
      <c r="AB26" s="4">
        <v>8.8999999999999999E-3</v>
      </c>
      <c r="AC26" t="s">
        <v>1219</v>
      </c>
      <c r="AD26" t="s">
        <v>1222</v>
      </c>
    </row>
    <row r="27" spans="1:30" hidden="1" x14ac:dyDescent="0.55000000000000004">
      <c r="A27">
        <v>600813691</v>
      </c>
      <c r="B27">
        <v>15</v>
      </c>
      <c r="C27">
        <v>76807</v>
      </c>
      <c r="D27" t="s">
        <v>1217</v>
      </c>
      <c r="E27">
        <v>0.18</v>
      </c>
      <c r="F27">
        <v>1</v>
      </c>
      <c r="G27">
        <v>634472</v>
      </c>
      <c r="H27">
        <v>19025371</v>
      </c>
      <c r="I27">
        <v>95678</v>
      </c>
      <c r="J27">
        <v>168572</v>
      </c>
      <c r="K27">
        <v>0</v>
      </c>
      <c r="L27">
        <v>111824</v>
      </c>
      <c r="M27">
        <v>463779</v>
      </c>
      <c r="N27">
        <v>9361333</v>
      </c>
      <c r="O27">
        <v>71570</v>
      </c>
      <c r="P27">
        <v>74407</v>
      </c>
      <c r="Q27">
        <v>0</v>
      </c>
      <c r="R27">
        <v>35301</v>
      </c>
      <c r="S27" t="s">
        <v>1218</v>
      </c>
      <c r="T27" s="4">
        <v>1.34E-2</v>
      </c>
      <c r="U27" t="s">
        <v>1219</v>
      </c>
      <c r="V27" s="4">
        <v>1.4800000000000001E-2</v>
      </c>
      <c r="W27" t="s">
        <v>1220</v>
      </c>
      <c r="X27" s="4">
        <v>4.7999999999999996E-3</v>
      </c>
      <c r="Y27" t="s">
        <v>1219</v>
      </c>
      <c r="Z27" s="4">
        <v>7.1999999999999998E-3</v>
      </c>
      <c r="AA27" t="s">
        <v>1221</v>
      </c>
      <c r="AB27" s="4">
        <v>8.5000000000000006E-3</v>
      </c>
      <c r="AC27" t="s">
        <v>1219</v>
      </c>
      <c r="AD27" t="s">
        <v>1245</v>
      </c>
    </row>
    <row r="28" spans="1:30" hidden="1" x14ac:dyDescent="0.55000000000000004">
      <c r="A28">
        <v>600831894</v>
      </c>
      <c r="B28">
        <v>16</v>
      </c>
      <c r="C28">
        <v>76808</v>
      </c>
      <c r="D28" t="s">
        <v>1217</v>
      </c>
      <c r="E28">
        <v>0.18</v>
      </c>
      <c r="F28">
        <v>1</v>
      </c>
      <c r="G28">
        <v>639317</v>
      </c>
      <c r="H28">
        <v>19019040</v>
      </c>
      <c r="I28">
        <v>79693</v>
      </c>
      <c r="J28">
        <v>161068</v>
      </c>
      <c r="K28">
        <v>0</v>
      </c>
      <c r="L28">
        <v>110000</v>
      </c>
      <c r="M28">
        <v>456876</v>
      </c>
      <c r="N28">
        <v>9371236</v>
      </c>
      <c r="O28">
        <v>55500</v>
      </c>
      <c r="P28">
        <v>68804</v>
      </c>
      <c r="Q28">
        <v>0</v>
      </c>
      <c r="R28">
        <v>39370</v>
      </c>
      <c r="S28" t="s">
        <v>1218</v>
      </c>
      <c r="T28" s="4">
        <v>1.2200000000000001E-2</v>
      </c>
      <c r="U28" t="s">
        <v>1219</v>
      </c>
      <c r="V28" s="4">
        <v>1.26E-2</v>
      </c>
      <c r="W28" t="s">
        <v>1220</v>
      </c>
      <c r="X28" s="4">
        <v>4.0000000000000001E-3</v>
      </c>
      <c r="Y28" t="s">
        <v>1219</v>
      </c>
      <c r="Z28" s="4">
        <v>5.5999999999999999E-3</v>
      </c>
      <c r="AA28" t="s">
        <v>1221</v>
      </c>
      <c r="AB28" s="4">
        <v>8.0999999999999996E-3</v>
      </c>
      <c r="AC28" t="s">
        <v>1219</v>
      </c>
      <c r="AD28" t="s">
        <v>1246</v>
      </c>
    </row>
    <row r="29" spans="1:30" hidden="1" x14ac:dyDescent="0.55000000000000004">
      <c r="A29">
        <v>600908373</v>
      </c>
      <c r="B29">
        <v>10</v>
      </c>
      <c r="C29">
        <v>76807</v>
      </c>
      <c r="D29" t="s">
        <v>1217</v>
      </c>
      <c r="E29">
        <v>0.18</v>
      </c>
      <c r="F29">
        <v>1</v>
      </c>
      <c r="G29">
        <v>786554</v>
      </c>
      <c r="H29">
        <v>18872967</v>
      </c>
      <c r="I29">
        <v>137024</v>
      </c>
      <c r="J29">
        <v>187084</v>
      </c>
      <c r="K29">
        <v>0</v>
      </c>
      <c r="L29">
        <v>107576</v>
      </c>
      <c r="M29">
        <v>599343</v>
      </c>
      <c r="N29">
        <v>9229997</v>
      </c>
      <c r="O29">
        <v>113250</v>
      </c>
      <c r="P29">
        <v>95788</v>
      </c>
      <c r="Q29">
        <v>0</v>
      </c>
      <c r="R29">
        <v>35767</v>
      </c>
      <c r="S29" t="s">
        <v>1218</v>
      </c>
      <c r="T29" s="4">
        <v>1.6400000000000001E-2</v>
      </c>
      <c r="U29" t="s">
        <v>1219</v>
      </c>
      <c r="V29" s="4">
        <v>2.12E-2</v>
      </c>
      <c r="W29" t="s">
        <v>1220</v>
      </c>
      <c r="X29" s="4">
        <v>6.8999999999999999E-3</v>
      </c>
      <c r="Y29" t="s">
        <v>1219</v>
      </c>
      <c r="Z29" s="4">
        <v>1.15E-2</v>
      </c>
      <c r="AA29" t="s">
        <v>1221</v>
      </c>
      <c r="AB29" s="4">
        <v>9.4999999999999998E-3</v>
      </c>
      <c r="AC29" t="s">
        <v>1219</v>
      </c>
      <c r="AD29" t="s">
        <v>1225</v>
      </c>
    </row>
    <row r="30" spans="1:30" hidden="1" x14ac:dyDescent="0.55000000000000004">
      <c r="A30">
        <v>600943779</v>
      </c>
      <c r="B30">
        <v>12</v>
      </c>
      <c r="C30">
        <v>76807</v>
      </c>
      <c r="D30" t="s">
        <v>1217</v>
      </c>
      <c r="E30">
        <v>0.18</v>
      </c>
      <c r="F30">
        <v>1</v>
      </c>
      <c r="G30">
        <v>183969</v>
      </c>
      <c r="H30">
        <v>19475651</v>
      </c>
      <c r="I30">
        <v>15684</v>
      </c>
      <c r="J30">
        <v>81997</v>
      </c>
      <c r="K30">
        <v>0</v>
      </c>
      <c r="L30">
        <v>76393</v>
      </c>
      <c r="M30">
        <v>83068</v>
      </c>
      <c r="N30">
        <v>9746203</v>
      </c>
      <c r="O30">
        <v>2613</v>
      </c>
      <c r="P30">
        <v>16795</v>
      </c>
      <c r="Q30">
        <v>0</v>
      </c>
      <c r="R30">
        <v>16720</v>
      </c>
      <c r="S30" t="s">
        <v>1218</v>
      </c>
      <c r="T30" s="4">
        <v>4.8999999999999998E-3</v>
      </c>
      <c r="U30" t="s">
        <v>1219</v>
      </c>
      <c r="V30" s="4">
        <v>1.9E-3</v>
      </c>
      <c r="W30" t="s">
        <v>1220</v>
      </c>
      <c r="X30" s="4">
        <v>6.9999999999999999E-4</v>
      </c>
      <c r="Y30" t="s">
        <v>1219</v>
      </c>
      <c r="Z30" s="4">
        <v>2.0000000000000001E-4</v>
      </c>
      <c r="AA30" t="s">
        <v>1221</v>
      </c>
      <c r="AB30" s="4">
        <v>4.1000000000000003E-3</v>
      </c>
      <c r="AC30" t="s">
        <v>1219</v>
      </c>
      <c r="AD30" t="s">
        <v>1242</v>
      </c>
    </row>
    <row r="31" spans="1:30" hidden="1" x14ac:dyDescent="0.55000000000000004">
      <c r="A31">
        <v>601059601</v>
      </c>
      <c r="B31">
        <v>9</v>
      </c>
      <c r="C31">
        <v>76807</v>
      </c>
      <c r="D31" t="s">
        <v>1217</v>
      </c>
      <c r="E31">
        <v>0.18</v>
      </c>
      <c r="F31">
        <v>1</v>
      </c>
      <c r="G31">
        <v>651346</v>
      </c>
      <c r="H31">
        <v>19006725</v>
      </c>
      <c r="I31">
        <v>87894</v>
      </c>
      <c r="J31">
        <v>157521</v>
      </c>
      <c r="K31">
        <v>0</v>
      </c>
      <c r="L31">
        <v>107668</v>
      </c>
      <c r="M31">
        <v>466228</v>
      </c>
      <c r="N31">
        <v>9361842</v>
      </c>
      <c r="O31">
        <v>63697</v>
      </c>
      <c r="P31">
        <v>60151</v>
      </c>
      <c r="Q31">
        <v>0</v>
      </c>
      <c r="R31">
        <v>32250</v>
      </c>
      <c r="S31" t="s">
        <v>1218</v>
      </c>
      <c r="T31" s="4">
        <v>1.24E-2</v>
      </c>
      <c r="U31" t="s">
        <v>1219</v>
      </c>
      <c r="V31" s="4">
        <v>1.26E-2</v>
      </c>
      <c r="W31" t="s">
        <v>1220</v>
      </c>
      <c r="X31" s="4">
        <v>4.4000000000000003E-3</v>
      </c>
      <c r="Y31" t="s">
        <v>1219</v>
      </c>
      <c r="Z31" s="4">
        <v>6.4000000000000003E-3</v>
      </c>
      <c r="AA31" t="s">
        <v>1221</v>
      </c>
      <c r="AB31" s="4">
        <v>8.0000000000000002E-3</v>
      </c>
      <c r="AC31" t="s">
        <v>1219</v>
      </c>
      <c r="AD31" t="s">
        <v>1247</v>
      </c>
    </row>
    <row r="32" spans="1:30" hidden="1" x14ac:dyDescent="0.55000000000000004">
      <c r="A32">
        <v>601065901</v>
      </c>
      <c r="B32">
        <v>5</v>
      </c>
      <c r="C32">
        <v>76807</v>
      </c>
      <c r="D32" t="s">
        <v>1217</v>
      </c>
      <c r="E32">
        <v>0.18</v>
      </c>
      <c r="F32">
        <v>1</v>
      </c>
      <c r="G32">
        <v>364616</v>
      </c>
      <c r="H32">
        <v>19295641</v>
      </c>
      <c r="I32">
        <v>55446</v>
      </c>
      <c r="J32">
        <v>106543</v>
      </c>
      <c r="K32">
        <v>0</v>
      </c>
      <c r="L32">
        <v>78582</v>
      </c>
      <c r="M32">
        <v>208902</v>
      </c>
      <c r="N32">
        <v>9621043</v>
      </c>
      <c r="O32">
        <v>31412</v>
      </c>
      <c r="P32">
        <v>28609</v>
      </c>
      <c r="Q32">
        <v>0</v>
      </c>
      <c r="R32">
        <v>17055</v>
      </c>
      <c r="S32" t="s">
        <v>1218</v>
      </c>
      <c r="T32" s="4">
        <v>8.2000000000000007E-3</v>
      </c>
      <c r="U32" t="s">
        <v>1219</v>
      </c>
      <c r="V32" s="4">
        <v>6.1000000000000004E-3</v>
      </c>
      <c r="W32" t="s">
        <v>1220</v>
      </c>
      <c r="X32" s="4">
        <v>2.8E-3</v>
      </c>
      <c r="Y32" t="s">
        <v>1219</v>
      </c>
      <c r="Z32" s="4">
        <v>3.0999999999999999E-3</v>
      </c>
      <c r="AA32" t="s">
        <v>1221</v>
      </c>
      <c r="AB32" s="4">
        <v>5.4000000000000003E-3</v>
      </c>
      <c r="AC32" t="s">
        <v>1219</v>
      </c>
      <c r="AD32" t="s">
        <v>1248</v>
      </c>
    </row>
    <row r="33" spans="1:30" x14ac:dyDescent="0.55000000000000004">
      <c r="A33">
        <v>601167698</v>
      </c>
      <c r="B33">
        <v>17</v>
      </c>
      <c r="C33">
        <v>76808</v>
      </c>
      <c r="D33" t="s">
        <v>1217</v>
      </c>
      <c r="E33">
        <v>0.18</v>
      </c>
      <c r="F33">
        <v>1</v>
      </c>
      <c r="G33">
        <v>493573</v>
      </c>
      <c r="H33">
        <v>19166464</v>
      </c>
      <c r="I33">
        <v>62155</v>
      </c>
      <c r="J33">
        <v>120363</v>
      </c>
      <c r="K33">
        <v>0</v>
      </c>
      <c r="L33">
        <v>91529</v>
      </c>
      <c r="M33">
        <v>319825</v>
      </c>
      <c r="N33">
        <v>9509627</v>
      </c>
      <c r="O33">
        <v>31155</v>
      </c>
      <c r="P33">
        <v>40126</v>
      </c>
      <c r="Q33">
        <v>0</v>
      </c>
      <c r="R33">
        <v>27817</v>
      </c>
      <c r="S33" t="s">
        <v>1218</v>
      </c>
      <c r="T33" s="4">
        <v>9.1999999999999998E-3</v>
      </c>
      <c r="U33" t="s">
        <v>1219</v>
      </c>
      <c r="V33" s="4">
        <v>7.1999999999999998E-3</v>
      </c>
      <c r="W33" t="s">
        <v>1220</v>
      </c>
      <c r="X33" s="4">
        <v>3.0999999999999999E-3</v>
      </c>
      <c r="Y33" t="s">
        <v>1219</v>
      </c>
      <c r="Z33" s="4">
        <v>3.0999999999999999E-3</v>
      </c>
      <c r="AA33" t="s">
        <v>1221</v>
      </c>
      <c r="AB33" s="4">
        <v>6.1000000000000004E-3</v>
      </c>
      <c r="AC33" t="s">
        <v>1219</v>
      </c>
      <c r="AD33" t="s">
        <v>1249</v>
      </c>
    </row>
    <row r="34" spans="1:30" hidden="1" x14ac:dyDescent="0.55000000000000004">
      <c r="A34">
        <v>601234922</v>
      </c>
      <c r="B34">
        <v>13</v>
      </c>
      <c r="C34">
        <v>76807</v>
      </c>
      <c r="D34" t="s">
        <v>1217</v>
      </c>
      <c r="E34">
        <v>0.18</v>
      </c>
      <c r="F34">
        <v>1</v>
      </c>
      <c r="G34">
        <v>861119</v>
      </c>
      <c r="H34">
        <v>18798629</v>
      </c>
      <c r="I34">
        <v>189065</v>
      </c>
      <c r="J34">
        <v>203714</v>
      </c>
      <c r="K34">
        <v>0</v>
      </c>
      <c r="L34">
        <v>94325</v>
      </c>
      <c r="M34">
        <v>515465</v>
      </c>
      <c r="N34">
        <v>9314111</v>
      </c>
      <c r="O34">
        <v>78944</v>
      </c>
      <c r="P34">
        <v>73948</v>
      </c>
      <c r="Q34">
        <v>0</v>
      </c>
      <c r="R34">
        <v>31737</v>
      </c>
      <c r="S34" t="s">
        <v>1218</v>
      </c>
      <c r="T34" s="4">
        <v>1.9900000000000001E-2</v>
      </c>
      <c r="U34" t="s">
        <v>1219</v>
      </c>
      <c r="V34" s="4">
        <v>1.55E-2</v>
      </c>
      <c r="W34" t="s">
        <v>1220</v>
      </c>
      <c r="X34" s="4">
        <v>9.5999999999999992E-3</v>
      </c>
      <c r="Y34" t="s">
        <v>1219</v>
      </c>
      <c r="Z34" s="4">
        <v>8.0000000000000002E-3</v>
      </c>
      <c r="AA34" t="s">
        <v>1221</v>
      </c>
      <c r="AB34" s="4">
        <v>1.03E-2</v>
      </c>
      <c r="AC34" t="s">
        <v>1219</v>
      </c>
      <c r="AD34" t="s">
        <v>1245</v>
      </c>
    </row>
    <row r="35" spans="1:30" hidden="1" x14ac:dyDescent="0.55000000000000004">
      <c r="A35">
        <v>601250455</v>
      </c>
      <c r="B35">
        <v>3</v>
      </c>
      <c r="C35">
        <v>76807</v>
      </c>
      <c r="D35" t="s">
        <v>1217</v>
      </c>
      <c r="E35">
        <v>0.18</v>
      </c>
      <c r="F35">
        <v>1</v>
      </c>
      <c r="G35">
        <v>680327</v>
      </c>
      <c r="H35">
        <v>18979140</v>
      </c>
      <c r="I35">
        <v>82182</v>
      </c>
      <c r="J35">
        <v>174965</v>
      </c>
      <c r="K35">
        <v>0</v>
      </c>
      <c r="L35">
        <v>122766</v>
      </c>
      <c r="M35">
        <v>485869</v>
      </c>
      <c r="N35">
        <v>9343392</v>
      </c>
      <c r="O35">
        <v>56009</v>
      </c>
      <c r="P35">
        <v>81764</v>
      </c>
      <c r="Q35">
        <v>0</v>
      </c>
      <c r="R35">
        <v>53226</v>
      </c>
      <c r="S35" t="s">
        <v>1218</v>
      </c>
      <c r="T35" s="4">
        <v>1.2999999999999999E-2</v>
      </c>
      <c r="U35" t="s">
        <v>1219</v>
      </c>
      <c r="V35" s="4">
        <v>1.4E-2</v>
      </c>
      <c r="W35" t="s">
        <v>1220</v>
      </c>
      <c r="X35" s="4">
        <v>4.1000000000000003E-3</v>
      </c>
      <c r="Y35" t="s">
        <v>1219</v>
      </c>
      <c r="Z35" s="4">
        <v>5.5999999999999999E-3</v>
      </c>
      <c r="AA35" t="s">
        <v>1221</v>
      </c>
      <c r="AB35" s="4">
        <v>8.8000000000000005E-3</v>
      </c>
      <c r="AC35" t="s">
        <v>1219</v>
      </c>
      <c r="AD35" t="s">
        <v>1224</v>
      </c>
    </row>
    <row r="36" spans="1:30" hidden="1" x14ac:dyDescent="0.55000000000000004">
      <c r="A36">
        <v>900425409</v>
      </c>
      <c r="B36">
        <v>8</v>
      </c>
      <c r="C36">
        <v>115207</v>
      </c>
      <c r="D36" t="s">
        <v>1217</v>
      </c>
      <c r="E36">
        <v>0.18</v>
      </c>
      <c r="F36">
        <v>2</v>
      </c>
      <c r="G36">
        <v>972852</v>
      </c>
      <c r="H36">
        <v>28514097</v>
      </c>
      <c r="I36">
        <v>84126</v>
      </c>
      <c r="J36">
        <v>180538</v>
      </c>
      <c r="K36">
        <v>0</v>
      </c>
      <c r="L36">
        <v>131459</v>
      </c>
      <c r="M36">
        <v>372215</v>
      </c>
      <c r="N36">
        <v>9456503</v>
      </c>
      <c r="O36">
        <v>21823</v>
      </c>
      <c r="P36">
        <v>26829</v>
      </c>
      <c r="Q36">
        <v>0</v>
      </c>
      <c r="R36">
        <v>19460</v>
      </c>
      <c r="S36" t="s">
        <v>1218</v>
      </c>
      <c r="T36" s="4">
        <v>8.8999999999999999E-3</v>
      </c>
      <c r="U36" t="s">
        <v>1219</v>
      </c>
      <c r="V36" s="4">
        <v>4.8999999999999998E-3</v>
      </c>
      <c r="W36" t="s">
        <v>1220</v>
      </c>
      <c r="X36" s="4">
        <v>2.8E-3</v>
      </c>
      <c r="Y36" t="s">
        <v>1219</v>
      </c>
      <c r="Z36" s="4">
        <v>2.2000000000000001E-3</v>
      </c>
      <c r="AA36" t="s">
        <v>1221</v>
      </c>
      <c r="AB36" s="4">
        <v>6.1000000000000004E-3</v>
      </c>
      <c r="AC36" t="s">
        <v>1219</v>
      </c>
      <c r="AD36" t="s">
        <v>1250</v>
      </c>
    </row>
    <row r="37" spans="1:30" hidden="1" x14ac:dyDescent="0.55000000000000004">
      <c r="A37">
        <v>900542669</v>
      </c>
      <c r="B37">
        <v>11</v>
      </c>
      <c r="C37">
        <v>115207</v>
      </c>
      <c r="D37" t="s">
        <v>1217</v>
      </c>
      <c r="E37">
        <v>0.18</v>
      </c>
      <c r="F37">
        <v>2</v>
      </c>
      <c r="G37">
        <v>746549</v>
      </c>
      <c r="H37">
        <v>28742995</v>
      </c>
      <c r="I37">
        <v>64970</v>
      </c>
      <c r="J37">
        <v>141576</v>
      </c>
      <c r="K37">
        <v>0</v>
      </c>
      <c r="L37">
        <v>109993</v>
      </c>
      <c r="M37">
        <v>261048</v>
      </c>
      <c r="N37">
        <v>9568558</v>
      </c>
      <c r="O37">
        <v>4890</v>
      </c>
      <c r="P37">
        <v>18071</v>
      </c>
      <c r="Q37">
        <v>0</v>
      </c>
      <c r="R37">
        <v>16785</v>
      </c>
      <c r="S37" t="s">
        <v>1218</v>
      </c>
      <c r="T37" s="4">
        <v>7.0000000000000001E-3</v>
      </c>
      <c r="U37" t="s">
        <v>1219</v>
      </c>
      <c r="V37" s="4">
        <v>2.3E-3</v>
      </c>
      <c r="W37" t="s">
        <v>1220</v>
      </c>
      <c r="X37" s="4">
        <v>2.2000000000000001E-3</v>
      </c>
      <c r="Y37" t="s">
        <v>1219</v>
      </c>
      <c r="Z37" s="4">
        <v>4.0000000000000002E-4</v>
      </c>
      <c r="AA37" t="s">
        <v>1221</v>
      </c>
      <c r="AB37" s="4">
        <v>4.7999999999999996E-3</v>
      </c>
      <c r="AC37" t="s">
        <v>1219</v>
      </c>
      <c r="AD37" t="s">
        <v>1251</v>
      </c>
    </row>
    <row r="38" spans="1:30" hidden="1" x14ac:dyDescent="0.55000000000000004">
      <c r="A38">
        <v>900588322</v>
      </c>
      <c r="B38">
        <v>2</v>
      </c>
      <c r="C38">
        <v>115207</v>
      </c>
      <c r="D38" t="s">
        <v>1217</v>
      </c>
      <c r="E38">
        <v>0.18</v>
      </c>
      <c r="F38">
        <v>2</v>
      </c>
      <c r="G38">
        <v>761917</v>
      </c>
      <c r="H38">
        <v>28727246</v>
      </c>
      <c r="I38">
        <v>73043</v>
      </c>
      <c r="J38">
        <v>142132</v>
      </c>
      <c r="K38">
        <v>0</v>
      </c>
      <c r="L38">
        <v>107839</v>
      </c>
      <c r="M38">
        <v>256704</v>
      </c>
      <c r="N38">
        <v>9572701</v>
      </c>
      <c r="O38">
        <v>1888</v>
      </c>
      <c r="P38">
        <v>18234</v>
      </c>
      <c r="Q38">
        <v>0</v>
      </c>
      <c r="R38">
        <v>17019</v>
      </c>
      <c r="S38" t="s">
        <v>1218</v>
      </c>
      <c r="T38" s="4">
        <v>7.1999999999999998E-3</v>
      </c>
      <c r="U38" t="s">
        <v>1219</v>
      </c>
      <c r="V38" s="4">
        <v>2E-3</v>
      </c>
      <c r="W38" t="s">
        <v>1220</v>
      </c>
      <c r="X38" s="4">
        <v>2.3999999999999998E-3</v>
      </c>
      <c r="Y38" t="s">
        <v>1219</v>
      </c>
      <c r="Z38" s="4">
        <v>1E-4</v>
      </c>
      <c r="AA38" t="s">
        <v>1221</v>
      </c>
      <c r="AB38" s="4">
        <v>4.7999999999999996E-3</v>
      </c>
      <c r="AC38" t="s">
        <v>1219</v>
      </c>
      <c r="AD38" t="s">
        <v>1251</v>
      </c>
    </row>
    <row r="39" spans="1:30" hidden="1" x14ac:dyDescent="0.55000000000000004">
      <c r="A39">
        <v>900603668</v>
      </c>
      <c r="B39">
        <v>6</v>
      </c>
      <c r="C39">
        <v>115207</v>
      </c>
      <c r="D39" t="s">
        <v>1217</v>
      </c>
      <c r="E39">
        <v>0.18</v>
      </c>
      <c r="F39">
        <v>2</v>
      </c>
      <c r="G39">
        <v>1038378</v>
      </c>
      <c r="H39">
        <v>28449025</v>
      </c>
      <c r="I39">
        <v>71047</v>
      </c>
      <c r="J39">
        <v>171087</v>
      </c>
      <c r="K39">
        <v>0</v>
      </c>
      <c r="L39">
        <v>125728</v>
      </c>
      <c r="M39">
        <v>404133</v>
      </c>
      <c r="N39">
        <v>9423683</v>
      </c>
      <c r="O39">
        <v>13155</v>
      </c>
      <c r="P39">
        <v>20129</v>
      </c>
      <c r="Q39">
        <v>0</v>
      </c>
      <c r="R39">
        <v>17181</v>
      </c>
      <c r="S39" t="s">
        <v>1218</v>
      </c>
      <c r="T39" s="4">
        <v>8.2000000000000007E-3</v>
      </c>
      <c r="U39" t="s">
        <v>1219</v>
      </c>
      <c r="V39" s="4">
        <v>3.3E-3</v>
      </c>
      <c r="W39" t="s">
        <v>1220</v>
      </c>
      <c r="X39" s="4">
        <v>2.3999999999999998E-3</v>
      </c>
      <c r="Y39" t="s">
        <v>1219</v>
      </c>
      <c r="Z39" s="4">
        <v>1.2999999999999999E-3</v>
      </c>
      <c r="AA39" t="s">
        <v>1221</v>
      </c>
      <c r="AB39" s="4">
        <v>5.7999999999999996E-3</v>
      </c>
      <c r="AC39" t="s">
        <v>1219</v>
      </c>
      <c r="AD39" t="s">
        <v>1252</v>
      </c>
    </row>
    <row r="40" spans="1:30" hidden="1" x14ac:dyDescent="0.55000000000000004">
      <c r="A40">
        <v>900699669</v>
      </c>
      <c r="B40">
        <v>4</v>
      </c>
      <c r="C40">
        <v>115207</v>
      </c>
      <c r="D40" t="s">
        <v>1217</v>
      </c>
      <c r="E40">
        <v>0.18</v>
      </c>
      <c r="F40">
        <v>2</v>
      </c>
      <c r="G40">
        <v>268674</v>
      </c>
      <c r="H40">
        <v>29220317</v>
      </c>
      <c r="I40">
        <v>18297</v>
      </c>
      <c r="J40">
        <v>101624</v>
      </c>
      <c r="K40">
        <v>0</v>
      </c>
      <c r="L40">
        <v>93139</v>
      </c>
      <c r="M40">
        <v>83377</v>
      </c>
      <c r="N40">
        <v>9745977</v>
      </c>
      <c r="O40">
        <v>2613</v>
      </c>
      <c r="P40">
        <v>17067</v>
      </c>
      <c r="Q40">
        <v>0</v>
      </c>
      <c r="R40">
        <v>16994</v>
      </c>
      <c r="S40" t="s">
        <v>1218</v>
      </c>
      <c r="T40" s="4">
        <v>4.0000000000000001E-3</v>
      </c>
      <c r="U40" t="s">
        <v>1219</v>
      </c>
      <c r="V40" s="4">
        <v>2E-3</v>
      </c>
      <c r="W40" t="s">
        <v>1220</v>
      </c>
      <c r="X40" s="4">
        <v>5.9999999999999995E-4</v>
      </c>
      <c r="Y40" t="s">
        <v>1219</v>
      </c>
      <c r="Z40" s="4">
        <v>2.0000000000000001E-4</v>
      </c>
      <c r="AA40" t="s">
        <v>1221</v>
      </c>
      <c r="AB40" s="4">
        <v>3.3999999999999998E-3</v>
      </c>
      <c r="AC40" t="s">
        <v>1219</v>
      </c>
      <c r="AD40" t="s">
        <v>1242</v>
      </c>
    </row>
    <row r="41" spans="1:30" hidden="1" x14ac:dyDescent="0.55000000000000004">
      <c r="A41">
        <v>900734824</v>
      </c>
      <c r="B41">
        <v>1</v>
      </c>
      <c r="C41">
        <v>115207</v>
      </c>
      <c r="D41" t="s">
        <v>1217</v>
      </c>
      <c r="E41">
        <v>0.18</v>
      </c>
      <c r="F41">
        <v>2</v>
      </c>
      <c r="G41">
        <v>1002038</v>
      </c>
      <c r="H41">
        <v>28486352</v>
      </c>
      <c r="I41">
        <v>57025</v>
      </c>
      <c r="J41">
        <v>178003</v>
      </c>
      <c r="K41">
        <v>0</v>
      </c>
      <c r="L41">
        <v>135379</v>
      </c>
      <c r="M41">
        <v>364210</v>
      </c>
      <c r="N41">
        <v>9464739</v>
      </c>
      <c r="O41">
        <v>1889</v>
      </c>
      <c r="P41">
        <v>18251</v>
      </c>
      <c r="Q41">
        <v>0</v>
      </c>
      <c r="R41">
        <v>17019</v>
      </c>
      <c r="S41" t="s">
        <v>1218</v>
      </c>
      <c r="T41" s="4">
        <v>7.9000000000000008E-3</v>
      </c>
      <c r="U41" t="s">
        <v>1219</v>
      </c>
      <c r="V41" s="4">
        <v>2E-3</v>
      </c>
      <c r="W41" t="s">
        <v>1220</v>
      </c>
      <c r="X41" s="4">
        <v>1.9E-3</v>
      </c>
      <c r="Y41" t="s">
        <v>1219</v>
      </c>
      <c r="Z41" s="4">
        <v>1E-4</v>
      </c>
      <c r="AA41" t="s">
        <v>1221</v>
      </c>
      <c r="AB41" s="4">
        <v>6.0000000000000001E-3</v>
      </c>
      <c r="AC41" t="s">
        <v>1219</v>
      </c>
      <c r="AD41" t="s">
        <v>1251</v>
      </c>
    </row>
    <row r="42" spans="1:30" hidden="1" x14ac:dyDescent="0.55000000000000004">
      <c r="A42">
        <v>900754440</v>
      </c>
      <c r="B42">
        <v>7</v>
      </c>
      <c r="C42">
        <v>115207</v>
      </c>
      <c r="D42" t="s">
        <v>1217</v>
      </c>
      <c r="E42">
        <v>0.18</v>
      </c>
      <c r="F42">
        <v>2</v>
      </c>
      <c r="G42">
        <v>973396</v>
      </c>
      <c r="H42">
        <v>28514808</v>
      </c>
      <c r="I42">
        <v>65437</v>
      </c>
      <c r="J42">
        <v>156942</v>
      </c>
      <c r="K42">
        <v>0</v>
      </c>
      <c r="L42">
        <v>109816</v>
      </c>
      <c r="M42">
        <v>370588</v>
      </c>
      <c r="N42">
        <v>9457915</v>
      </c>
      <c r="O42">
        <v>14363</v>
      </c>
      <c r="P42">
        <v>20113</v>
      </c>
      <c r="Q42">
        <v>0</v>
      </c>
      <c r="R42">
        <v>17035</v>
      </c>
      <c r="S42" t="s">
        <v>1218</v>
      </c>
      <c r="T42" s="4">
        <v>7.4999999999999997E-3</v>
      </c>
      <c r="U42" t="s">
        <v>1219</v>
      </c>
      <c r="V42" s="4">
        <v>3.5000000000000001E-3</v>
      </c>
      <c r="W42" t="s">
        <v>1220</v>
      </c>
      <c r="X42" s="4">
        <v>2.2000000000000001E-3</v>
      </c>
      <c r="Y42" t="s">
        <v>1219</v>
      </c>
      <c r="Z42" s="4">
        <v>1.4E-3</v>
      </c>
      <c r="AA42" t="s">
        <v>1221</v>
      </c>
      <c r="AB42" s="4">
        <v>5.3E-3</v>
      </c>
      <c r="AC42" t="s">
        <v>1219</v>
      </c>
      <c r="AD42" t="s">
        <v>1252</v>
      </c>
    </row>
    <row r="43" spans="1:30" hidden="1" x14ac:dyDescent="0.55000000000000004">
      <c r="A43">
        <v>900803546</v>
      </c>
      <c r="B43">
        <v>14</v>
      </c>
      <c r="C43">
        <v>115207</v>
      </c>
      <c r="D43" t="s">
        <v>1217</v>
      </c>
      <c r="E43">
        <v>0.18</v>
      </c>
      <c r="F43">
        <v>2</v>
      </c>
      <c r="G43">
        <v>1068689</v>
      </c>
      <c r="H43">
        <v>28420952</v>
      </c>
      <c r="I43">
        <v>143945</v>
      </c>
      <c r="J43">
        <v>195349</v>
      </c>
      <c r="K43">
        <v>0</v>
      </c>
      <c r="L43">
        <v>121152</v>
      </c>
      <c r="M43">
        <v>344195</v>
      </c>
      <c r="N43">
        <v>9485391</v>
      </c>
      <c r="O43">
        <v>12376</v>
      </c>
      <c r="P43">
        <v>18817</v>
      </c>
      <c r="Q43">
        <v>0</v>
      </c>
      <c r="R43">
        <v>17172</v>
      </c>
      <c r="S43" t="s">
        <v>1218</v>
      </c>
      <c r="T43" s="4">
        <v>1.15E-2</v>
      </c>
      <c r="U43" t="s">
        <v>1219</v>
      </c>
      <c r="V43" s="4">
        <v>3.0999999999999999E-3</v>
      </c>
      <c r="W43" t="s">
        <v>1220</v>
      </c>
      <c r="X43" s="4">
        <v>4.7999999999999996E-3</v>
      </c>
      <c r="Y43" t="s">
        <v>1219</v>
      </c>
      <c r="Z43" s="4">
        <v>1.1999999999999999E-3</v>
      </c>
      <c r="AA43" t="s">
        <v>1221</v>
      </c>
      <c r="AB43" s="4">
        <v>6.6E-3</v>
      </c>
      <c r="AC43" t="s">
        <v>1219</v>
      </c>
      <c r="AD43" t="s">
        <v>1253</v>
      </c>
    </row>
    <row r="44" spans="1:30" hidden="1" x14ac:dyDescent="0.55000000000000004">
      <c r="A44">
        <v>900815469</v>
      </c>
      <c r="B44">
        <v>15</v>
      </c>
      <c r="C44">
        <v>115207</v>
      </c>
      <c r="D44" t="s">
        <v>1217</v>
      </c>
      <c r="E44">
        <v>0.18</v>
      </c>
      <c r="F44">
        <v>2</v>
      </c>
      <c r="G44">
        <v>973760</v>
      </c>
      <c r="H44">
        <v>28515762</v>
      </c>
      <c r="I44">
        <v>110570</v>
      </c>
      <c r="J44">
        <v>195499</v>
      </c>
      <c r="K44">
        <v>0</v>
      </c>
      <c r="L44">
        <v>131578</v>
      </c>
      <c r="M44">
        <v>339285</v>
      </c>
      <c r="N44">
        <v>9490391</v>
      </c>
      <c r="O44">
        <v>14892</v>
      </c>
      <c r="P44">
        <v>26927</v>
      </c>
      <c r="Q44">
        <v>0</v>
      </c>
      <c r="R44">
        <v>19754</v>
      </c>
      <c r="S44" t="s">
        <v>1218</v>
      </c>
      <c r="T44" s="4">
        <v>1.03E-2</v>
      </c>
      <c r="U44" t="s">
        <v>1219</v>
      </c>
      <c r="V44" s="4">
        <v>4.1999999999999997E-3</v>
      </c>
      <c r="W44" t="s">
        <v>1220</v>
      </c>
      <c r="X44" s="4">
        <v>3.7000000000000002E-3</v>
      </c>
      <c r="Y44" t="s">
        <v>1219</v>
      </c>
      <c r="Z44" s="4">
        <v>1.5E-3</v>
      </c>
      <c r="AA44" t="s">
        <v>1221</v>
      </c>
      <c r="AB44" s="4">
        <v>6.6E-3</v>
      </c>
      <c r="AC44" t="s">
        <v>1219</v>
      </c>
      <c r="AD44" t="s">
        <v>1250</v>
      </c>
    </row>
    <row r="45" spans="1:30" hidden="1" x14ac:dyDescent="0.55000000000000004">
      <c r="A45">
        <v>900833073</v>
      </c>
      <c r="B45">
        <v>16</v>
      </c>
      <c r="C45">
        <v>115208</v>
      </c>
      <c r="D45" t="s">
        <v>1217</v>
      </c>
      <c r="E45">
        <v>0.18</v>
      </c>
      <c r="F45">
        <v>2</v>
      </c>
      <c r="G45">
        <v>982303</v>
      </c>
      <c r="H45">
        <v>28504422</v>
      </c>
      <c r="I45">
        <v>81593</v>
      </c>
      <c r="J45">
        <v>180170</v>
      </c>
      <c r="K45">
        <v>0</v>
      </c>
      <c r="L45">
        <v>127894</v>
      </c>
      <c r="M45">
        <v>342983</v>
      </c>
      <c r="N45">
        <v>9485382</v>
      </c>
      <c r="O45">
        <v>1900</v>
      </c>
      <c r="P45">
        <v>19102</v>
      </c>
      <c r="Q45">
        <v>0</v>
      </c>
      <c r="R45">
        <v>17894</v>
      </c>
      <c r="S45" t="s">
        <v>1218</v>
      </c>
      <c r="T45" s="4">
        <v>8.8000000000000005E-3</v>
      </c>
      <c r="U45" t="s">
        <v>1219</v>
      </c>
      <c r="V45" s="4">
        <v>2.0999999999999999E-3</v>
      </c>
      <c r="W45" t="s">
        <v>1220</v>
      </c>
      <c r="X45" s="4">
        <v>2.7000000000000001E-3</v>
      </c>
      <c r="Y45" t="s">
        <v>1219</v>
      </c>
      <c r="Z45" s="4">
        <v>1E-4</v>
      </c>
      <c r="AA45" t="s">
        <v>1221</v>
      </c>
      <c r="AB45" s="4">
        <v>6.1000000000000004E-3</v>
      </c>
      <c r="AC45" t="s">
        <v>1219</v>
      </c>
      <c r="AD45" t="s">
        <v>1253</v>
      </c>
    </row>
    <row r="46" spans="1:30" hidden="1" x14ac:dyDescent="0.55000000000000004">
      <c r="A46">
        <v>900909949</v>
      </c>
      <c r="B46">
        <v>10</v>
      </c>
      <c r="C46">
        <v>115207</v>
      </c>
      <c r="D46" t="s">
        <v>1217</v>
      </c>
      <c r="E46">
        <v>0.18</v>
      </c>
      <c r="F46">
        <v>2</v>
      </c>
      <c r="G46">
        <v>1233252</v>
      </c>
      <c r="H46">
        <v>28255477</v>
      </c>
      <c r="I46">
        <v>190765</v>
      </c>
      <c r="J46">
        <v>226232</v>
      </c>
      <c r="K46">
        <v>0</v>
      </c>
      <c r="L46">
        <v>125855</v>
      </c>
      <c r="M46">
        <v>446695</v>
      </c>
      <c r="N46">
        <v>9382510</v>
      </c>
      <c r="O46">
        <v>53741</v>
      </c>
      <c r="P46">
        <v>39148</v>
      </c>
      <c r="Q46">
        <v>0</v>
      </c>
      <c r="R46">
        <v>18279</v>
      </c>
      <c r="S46" t="s">
        <v>1218</v>
      </c>
      <c r="T46" s="4">
        <v>1.41E-2</v>
      </c>
      <c r="U46" t="s">
        <v>1219</v>
      </c>
      <c r="V46" s="4">
        <v>9.4000000000000004E-3</v>
      </c>
      <c r="W46" t="s">
        <v>1220</v>
      </c>
      <c r="X46" s="4">
        <v>6.4000000000000003E-3</v>
      </c>
      <c r="Y46" t="s">
        <v>1219</v>
      </c>
      <c r="Z46" s="4">
        <v>5.4000000000000003E-3</v>
      </c>
      <c r="AA46" t="s">
        <v>1221</v>
      </c>
      <c r="AB46" s="4">
        <v>7.6E-3</v>
      </c>
      <c r="AC46" t="s">
        <v>1219</v>
      </c>
      <c r="AD46" t="s">
        <v>1254</v>
      </c>
    </row>
    <row r="47" spans="1:30" hidden="1" x14ac:dyDescent="0.55000000000000004">
      <c r="A47">
        <v>900945224</v>
      </c>
      <c r="B47">
        <v>12</v>
      </c>
      <c r="C47">
        <v>115207</v>
      </c>
      <c r="D47" t="s">
        <v>1217</v>
      </c>
      <c r="E47">
        <v>0.18</v>
      </c>
      <c r="F47">
        <v>2</v>
      </c>
      <c r="G47">
        <v>267350</v>
      </c>
      <c r="H47">
        <v>29221627</v>
      </c>
      <c r="I47">
        <v>18297</v>
      </c>
      <c r="J47">
        <v>98979</v>
      </c>
      <c r="K47">
        <v>0</v>
      </c>
      <c r="L47">
        <v>93302</v>
      </c>
      <c r="M47">
        <v>83378</v>
      </c>
      <c r="N47">
        <v>9745976</v>
      </c>
      <c r="O47">
        <v>2613</v>
      </c>
      <c r="P47">
        <v>16982</v>
      </c>
      <c r="Q47">
        <v>0</v>
      </c>
      <c r="R47">
        <v>16909</v>
      </c>
      <c r="S47" t="s">
        <v>1218</v>
      </c>
      <c r="T47" s="4">
        <v>3.8999999999999998E-3</v>
      </c>
      <c r="U47" t="s">
        <v>1219</v>
      </c>
      <c r="V47" s="4">
        <v>1.9E-3</v>
      </c>
      <c r="W47" t="s">
        <v>1220</v>
      </c>
      <c r="X47" s="4">
        <v>5.9999999999999995E-4</v>
      </c>
      <c r="Y47" t="s">
        <v>1219</v>
      </c>
      <c r="Z47" s="4">
        <v>2.0000000000000001E-4</v>
      </c>
      <c r="AA47" t="s">
        <v>1221</v>
      </c>
      <c r="AB47" s="4">
        <v>3.3E-3</v>
      </c>
      <c r="AC47" t="s">
        <v>1219</v>
      </c>
      <c r="AD47" t="s">
        <v>1242</v>
      </c>
    </row>
    <row r="48" spans="1:30" hidden="1" x14ac:dyDescent="0.55000000000000004">
      <c r="A48">
        <v>901060677</v>
      </c>
      <c r="B48">
        <v>9</v>
      </c>
      <c r="C48">
        <v>115207</v>
      </c>
      <c r="D48" t="s">
        <v>1217</v>
      </c>
      <c r="E48">
        <v>0.18</v>
      </c>
      <c r="F48">
        <v>2</v>
      </c>
      <c r="G48">
        <v>992414</v>
      </c>
      <c r="H48">
        <v>28494030</v>
      </c>
      <c r="I48">
        <v>89794</v>
      </c>
      <c r="J48">
        <v>175619</v>
      </c>
      <c r="K48">
        <v>0</v>
      </c>
      <c r="L48">
        <v>124564</v>
      </c>
      <c r="M48">
        <v>341065</v>
      </c>
      <c r="N48">
        <v>9487305</v>
      </c>
      <c r="O48">
        <v>1900</v>
      </c>
      <c r="P48">
        <v>18098</v>
      </c>
      <c r="Q48">
        <v>0</v>
      </c>
      <c r="R48">
        <v>16896</v>
      </c>
      <c r="S48" t="s">
        <v>1218</v>
      </c>
      <c r="T48" s="4">
        <v>8.9999999999999993E-3</v>
      </c>
      <c r="U48" t="s">
        <v>1219</v>
      </c>
      <c r="V48" s="4">
        <v>2E-3</v>
      </c>
      <c r="W48" t="s">
        <v>1220</v>
      </c>
      <c r="X48" s="4">
        <v>3.0000000000000001E-3</v>
      </c>
      <c r="Y48" t="s">
        <v>1219</v>
      </c>
      <c r="Z48" s="4">
        <v>1E-4</v>
      </c>
      <c r="AA48" t="s">
        <v>1221</v>
      </c>
      <c r="AB48" s="4">
        <v>5.8999999999999999E-3</v>
      </c>
      <c r="AC48" t="s">
        <v>1219</v>
      </c>
      <c r="AD48" t="s">
        <v>1251</v>
      </c>
    </row>
    <row r="49" spans="1:30" hidden="1" x14ac:dyDescent="0.55000000000000004">
      <c r="A49">
        <v>901067473</v>
      </c>
      <c r="B49">
        <v>5</v>
      </c>
      <c r="C49">
        <v>115207</v>
      </c>
      <c r="D49" t="s">
        <v>1217</v>
      </c>
      <c r="E49">
        <v>0.18</v>
      </c>
      <c r="F49">
        <v>2</v>
      </c>
      <c r="G49">
        <v>619354</v>
      </c>
      <c r="H49">
        <v>28870115</v>
      </c>
      <c r="I49">
        <v>92606</v>
      </c>
      <c r="J49">
        <v>137729</v>
      </c>
      <c r="K49">
        <v>0</v>
      </c>
      <c r="L49">
        <v>95246</v>
      </c>
      <c r="M49">
        <v>254735</v>
      </c>
      <c r="N49">
        <v>9574474</v>
      </c>
      <c r="O49">
        <v>37160</v>
      </c>
      <c r="P49">
        <v>31186</v>
      </c>
      <c r="Q49">
        <v>0</v>
      </c>
      <c r="R49">
        <v>16664</v>
      </c>
      <c r="S49" t="s">
        <v>1218</v>
      </c>
      <c r="T49" s="4">
        <v>7.7999999999999996E-3</v>
      </c>
      <c r="U49" t="s">
        <v>1219</v>
      </c>
      <c r="V49" s="4">
        <v>6.8999999999999999E-3</v>
      </c>
      <c r="W49" t="s">
        <v>1220</v>
      </c>
      <c r="X49" s="4">
        <v>3.0999999999999999E-3</v>
      </c>
      <c r="Y49" t="s">
        <v>1219</v>
      </c>
      <c r="Z49" s="4">
        <v>3.7000000000000002E-3</v>
      </c>
      <c r="AA49" t="s">
        <v>1221</v>
      </c>
      <c r="AB49" s="4">
        <v>4.5999999999999999E-3</v>
      </c>
      <c r="AC49" t="s">
        <v>1219</v>
      </c>
      <c r="AD49" t="s">
        <v>1255</v>
      </c>
    </row>
    <row r="50" spans="1:30" x14ac:dyDescent="0.55000000000000004">
      <c r="A50">
        <v>901169065</v>
      </c>
      <c r="B50">
        <v>17</v>
      </c>
      <c r="C50">
        <v>115208</v>
      </c>
      <c r="D50" t="s">
        <v>1217</v>
      </c>
      <c r="E50">
        <v>0.18</v>
      </c>
      <c r="F50">
        <v>2</v>
      </c>
      <c r="G50">
        <v>749521</v>
      </c>
      <c r="H50">
        <v>28739943</v>
      </c>
      <c r="I50">
        <v>64055</v>
      </c>
      <c r="J50">
        <v>138376</v>
      </c>
      <c r="K50">
        <v>0</v>
      </c>
      <c r="L50">
        <v>108339</v>
      </c>
      <c r="M50">
        <v>255945</v>
      </c>
      <c r="N50">
        <v>9573479</v>
      </c>
      <c r="O50">
        <v>1900</v>
      </c>
      <c r="P50">
        <v>18013</v>
      </c>
      <c r="Q50">
        <v>0</v>
      </c>
      <c r="R50">
        <v>16810</v>
      </c>
      <c r="S50" t="s">
        <v>1218</v>
      </c>
      <c r="T50" s="4">
        <v>6.7999999999999996E-3</v>
      </c>
      <c r="U50" t="s">
        <v>1219</v>
      </c>
      <c r="V50" s="4">
        <v>2E-3</v>
      </c>
      <c r="W50" t="s">
        <v>1220</v>
      </c>
      <c r="X50" s="4">
        <v>2.0999999999999999E-3</v>
      </c>
      <c r="Y50" t="s">
        <v>1219</v>
      </c>
      <c r="Z50" s="4">
        <v>1E-4</v>
      </c>
      <c r="AA50" t="s">
        <v>1221</v>
      </c>
      <c r="AB50" s="4">
        <v>4.5999999999999999E-3</v>
      </c>
      <c r="AC50" t="s">
        <v>1219</v>
      </c>
      <c r="AD50" t="s">
        <v>1251</v>
      </c>
    </row>
    <row r="51" spans="1:30" hidden="1" x14ac:dyDescent="0.55000000000000004">
      <c r="A51">
        <v>901236798</v>
      </c>
      <c r="B51">
        <v>13</v>
      </c>
      <c r="C51">
        <v>115207</v>
      </c>
      <c r="D51" t="s">
        <v>1217</v>
      </c>
      <c r="E51">
        <v>0.18</v>
      </c>
      <c r="F51">
        <v>2</v>
      </c>
      <c r="G51">
        <v>1226472</v>
      </c>
      <c r="H51">
        <v>28262455</v>
      </c>
      <c r="I51">
        <v>190961</v>
      </c>
      <c r="J51">
        <v>221847</v>
      </c>
      <c r="K51">
        <v>0</v>
      </c>
      <c r="L51">
        <v>111254</v>
      </c>
      <c r="M51">
        <v>365350</v>
      </c>
      <c r="N51">
        <v>9463826</v>
      </c>
      <c r="O51">
        <v>1896</v>
      </c>
      <c r="P51">
        <v>18133</v>
      </c>
      <c r="Q51">
        <v>0</v>
      </c>
      <c r="R51">
        <v>16929</v>
      </c>
      <c r="S51" t="s">
        <v>1218</v>
      </c>
      <c r="T51" s="4">
        <v>1.3899999999999999E-2</v>
      </c>
      <c r="U51" t="s">
        <v>1219</v>
      </c>
      <c r="V51" s="4">
        <v>2E-3</v>
      </c>
      <c r="W51" t="s">
        <v>1220</v>
      </c>
      <c r="X51" s="4">
        <v>6.4000000000000003E-3</v>
      </c>
      <c r="Y51" t="s">
        <v>1219</v>
      </c>
      <c r="Z51" s="4">
        <v>1E-4</v>
      </c>
      <c r="AA51" t="s">
        <v>1221</v>
      </c>
      <c r="AB51" s="4">
        <v>7.4999999999999997E-3</v>
      </c>
      <c r="AC51" t="s">
        <v>1219</v>
      </c>
      <c r="AD51" t="s">
        <v>1251</v>
      </c>
    </row>
    <row r="52" spans="1:30" hidden="1" x14ac:dyDescent="0.55000000000000004">
      <c r="A52">
        <v>901251996</v>
      </c>
      <c r="B52">
        <v>3</v>
      </c>
      <c r="C52">
        <v>115207</v>
      </c>
      <c r="D52" t="s">
        <v>1217</v>
      </c>
      <c r="E52">
        <v>0.18</v>
      </c>
      <c r="F52">
        <v>2</v>
      </c>
      <c r="G52">
        <v>1043767</v>
      </c>
      <c r="H52">
        <v>28444670</v>
      </c>
      <c r="I52">
        <v>84073</v>
      </c>
      <c r="J52">
        <v>194100</v>
      </c>
      <c r="K52">
        <v>0</v>
      </c>
      <c r="L52">
        <v>140668</v>
      </c>
      <c r="M52">
        <v>363437</v>
      </c>
      <c r="N52">
        <v>9465530</v>
      </c>
      <c r="O52">
        <v>1891</v>
      </c>
      <c r="P52">
        <v>19135</v>
      </c>
      <c r="Q52">
        <v>0</v>
      </c>
      <c r="R52">
        <v>17902</v>
      </c>
      <c r="S52" t="s">
        <v>1218</v>
      </c>
      <c r="T52" s="4">
        <v>9.4000000000000004E-3</v>
      </c>
      <c r="U52" t="s">
        <v>1219</v>
      </c>
      <c r="V52" s="4">
        <v>2.0999999999999999E-3</v>
      </c>
      <c r="W52" t="s">
        <v>1220</v>
      </c>
      <c r="X52" s="4">
        <v>2.8E-3</v>
      </c>
      <c r="Y52" t="s">
        <v>1219</v>
      </c>
      <c r="Z52" s="4">
        <v>1E-4</v>
      </c>
      <c r="AA52" t="s">
        <v>1221</v>
      </c>
      <c r="AB52" s="4">
        <v>6.4999999999999997E-3</v>
      </c>
      <c r="AC52" t="s">
        <v>1219</v>
      </c>
      <c r="AD52" t="s">
        <v>1253</v>
      </c>
    </row>
    <row r="53" spans="1:30" hidden="1" x14ac:dyDescent="0.55000000000000004">
      <c r="A53">
        <v>1200424857</v>
      </c>
      <c r="B53">
        <v>8</v>
      </c>
      <c r="C53">
        <v>153607</v>
      </c>
      <c r="D53" t="s">
        <v>1217</v>
      </c>
      <c r="E53">
        <v>0.18</v>
      </c>
      <c r="F53">
        <v>3</v>
      </c>
      <c r="G53">
        <v>1360321</v>
      </c>
      <c r="H53">
        <v>37954630</v>
      </c>
      <c r="I53">
        <v>127542</v>
      </c>
      <c r="J53">
        <v>221322</v>
      </c>
      <c r="K53">
        <v>0</v>
      </c>
      <c r="L53">
        <v>151710</v>
      </c>
      <c r="M53">
        <v>387466</v>
      </c>
      <c r="N53">
        <v>9440533</v>
      </c>
      <c r="O53">
        <v>43416</v>
      </c>
      <c r="P53">
        <v>40784</v>
      </c>
      <c r="Q53">
        <v>0</v>
      </c>
      <c r="R53">
        <v>20251</v>
      </c>
      <c r="S53" t="s">
        <v>1218</v>
      </c>
      <c r="T53" s="4">
        <v>8.8000000000000005E-3</v>
      </c>
      <c r="U53" t="s">
        <v>1219</v>
      </c>
      <c r="V53" s="4">
        <v>8.5000000000000006E-3</v>
      </c>
      <c r="W53" t="s">
        <v>1220</v>
      </c>
      <c r="X53" s="4">
        <v>3.2000000000000002E-3</v>
      </c>
      <c r="Y53" t="s">
        <v>1219</v>
      </c>
      <c r="Z53" s="4">
        <v>4.4000000000000003E-3</v>
      </c>
      <c r="AA53" t="s">
        <v>1221</v>
      </c>
      <c r="AB53" s="4">
        <v>5.5999999999999999E-3</v>
      </c>
      <c r="AC53" t="s">
        <v>1219</v>
      </c>
      <c r="AD53" t="s">
        <v>1256</v>
      </c>
    </row>
    <row r="54" spans="1:30" hidden="1" x14ac:dyDescent="0.55000000000000004">
      <c r="A54">
        <v>1200542485</v>
      </c>
      <c r="B54">
        <v>11</v>
      </c>
      <c r="C54">
        <v>153607</v>
      </c>
      <c r="D54" t="s">
        <v>1217</v>
      </c>
      <c r="E54">
        <v>0.18</v>
      </c>
      <c r="F54">
        <v>3</v>
      </c>
      <c r="G54">
        <v>1052837</v>
      </c>
      <c r="H54">
        <v>38265956</v>
      </c>
      <c r="I54">
        <v>106696</v>
      </c>
      <c r="J54">
        <v>182586</v>
      </c>
      <c r="K54">
        <v>0</v>
      </c>
      <c r="L54">
        <v>130513</v>
      </c>
      <c r="M54">
        <v>306285</v>
      </c>
      <c r="N54">
        <v>9522961</v>
      </c>
      <c r="O54">
        <v>41726</v>
      </c>
      <c r="P54">
        <v>41010</v>
      </c>
      <c r="Q54">
        <v>0</v>
      </c>
      <c r="R54">
        <v>20520</v>
      </c>
      <c r="S54" t="s">
        <v>1218</v>
      </c>
      <c r="T54" s="4">
        <v>7.3000000000000001E-3</v>
      </c>
      <c r="U54" t="s">
        <v>1219</v>
      </c>
      <c r="V54" s="4">
        <v>8.3999999999999995E-3</v>
      </c>
      <c r="W54" t="s">
        <v>1220</v>
      </c>
      <c r="X54" s="4">
        <v>2.7000000000000001E-3</v>
      </c>
      <c r="Y54" t="s">
        <v>1219</v>
      </c>
      <c r="Z54" s="4">
        <v>4.1999999999999997E-3</v>
      </c>
      <c r="AA54" t="s">
        <v>1221</v>
      </c>
      <c r="AB54" s="4">
        <v>4.5999999999999999E-3</v>
      </c>
      <c r="AC54" t="s">
        <v>1219</v>
      </c>
      <c r="AD54" t="s">
        <v>1256</v>
      </c>
    </row>
    <row r="55" spans="1:30" hidden="1" x14ac:dyDescent="0.55000000000000004">
      <c r="A55">
        <v>1200588240</v>
      </c>
      <c r="B55">
        <v>2</v>
      </c>
      <c r="C55">
        <v>153607</v>
      </c>
      <c r="D55" t="s">
        <v>1217</v>
      </c>
      <c r="E55">
        <v>0.18</v>
      </c>
      <c r="F55">
        <v>3</v>
      </c>
      <c r="G55">
        <v>1119358</v>
      </c>
      <c r="H55">
        <v>38197374</v>
      </c>
      <c r="I55">
        <v>144304</v>
      </c>
      <c r="J55">
        <v>190675</v>
      </c>
      <c r="K55">
        <v>0</v>
      </c>
      <c r="L55">
        <v>127094</v>
      </c>
      <c r="M55">
        <v>357438</v>
      </c>
      <c r="N55">
        <v>9470128</v>
      </c>
      <c r="O55">
        <v>71261</v>
      </c>
      <c r="P55">
        <v>48543</v>
      </c>
      <c r="Q55">
        <v>0</v>
      </c>
      <c r="R55">
        <v>19255</v>
      </c>
      <c r="S55" t="s">
        <v>1218</v>
      </c>
      <c r="T55" s="4">
        <v>8.5000000000000006E-3</v>
      </c>
      <c r="U55" t="s">
        <v>1219</v>
      </c>
      <c r="V55" s="4">
        <v>1.21E-2</v>
      </c>
      <c r="W55" t="s">
        <v>1220</v>
      </c>
      <c r="X55" s="4">
        <v>3.5999999999999999E-3</v>
      </c>
      <c r="Y55" t="s">
        <v>1219</v>
      </c>
      <c r="Z55" s="4">
        <v>7.1999999999999998E-3</v>
      </c>
      <c r="AA55" t="s">
        <v>1221</v>
      </c>
      <c r="AB55" s="4">
        <v>4.7999999999999996E-3</v>
      </c>
      <c r="AC55" t="s">
        <v>1219</v>
      </c>
      <c r="AD55" t="s">
        <v>1257</v>
      </c>
    </row>
    <row r="56" spans="1:30" hidden="1" x14ac:dyDescent="0.55000000000000004">
      <c r="A56">
        <v>1200602077</v>
      </c>
      <c r="B56">
        <v>6</v>
      </c>
      <c r="C56">
        <v>153607</v>
      </c>
      <c r="D56" t="s">
        <v>1217</v>
      </c>
      <c r="E56">
        <v>0.18</v>
      </c>
      <c r="F56">
        <v>3</v>
      </c>
      <c r="G56">
        <v>1405711</v>
      </c>
      <c r="H56">
        <v>37911527</v>
      </c>
      <c r="I56">
        <v>72947</v>
      </c>
      <c r="J56">
        <v>189316</v>
      </c>
      <c r="K56">
        <v>0</v>
      </c>
      <c r="L56">
        <v>142747</v>
      </c>
      <c r="M56">
        <v>367330</v>
      </c>
      <c r="N56">
        <v>9462502</v>
      </c>
      <c r="O56">
        <v>1900</v>
      </c>
      <c r="P56">
        <v>18229</v>
      </c>
      <c r="Q56">
        <v>0</v>
      </c>
      <c r="R56">
        <v>17019</v>
      </c>
      <c r="S56" t="s">
        <v>1218</v>
      </c>
      <c r="T56" s="4">
        <v>6.6E-3</v>
      </c>
      <c r="U56" t="s">
        <v>1219</v>
      </c>
      <c r="V56" s="4">
        <v>2E-3</v>
      </c>
      <c r="W56" t="s">
        <v>1220</v>
      </c>
      <c r="X56" s="4">
        <v>1.8E-3</v>
      </c>
      <c r="Y56" t="s">
        <v>1219</v>
      </c>
      <c r="Z56" s="4">
        <v>1E-4</v>
      </c>
      <c r="AA56" t="s">
        <v>1221</v>
      </c>
      <c r="AB56" s="4">
        <v>4.7999999999999996E-3</v>
      </c>
      <c r="AC56" t="s">
        <v>1219</v>
      </c>
      <c r="AD56" t="s">
        <v>1251</v>
      </c>
    </row>
    <row r="57" spans="1:30" hidden="1" x14ac:dyDescent="0.55000000000000004">
      <c r="A57">
        <v>1200698648</v>
      </c>
      <c r="B57">
        <v>4</v>
      </c>
      <c r="C57">
        <v>153607</v>
      </c>
      <c r="D57" t="s">
        <v>1217</v>
      </c>
      <c r="E57">
        <v>0.18</v>
      </c>
      <c r="F57">
        <v>3</v>
      </c>
      <c r="G57">
        <v>352260</v>
      </c>
      <c r="H57">
        <v>38966008</v>
      </c>
      <c r="I57">
        <v>20910</v>
      </c>
      <c r="J57">
        <v>118866</v>
      </c>
      <c r="K57">
        <v>0</v>
      </c>
      <c r="L57">
        <v>110107</v>
      </c>
      <c r="M57">
        <v>83583</v>
      </c>
      <c r="N57">
        <v>9745691</v>
      </c>
      <c r="O57">
        <v>2613</v>
      </c>
      <c r="P57">
        <v>17242</v>
      </c>
      <c r="Q57">
        <v>0</v>
      </c>
      <c r="R57">
        <v>16968</v>
      </c>
      <c r="S57" t="s">
        <v>1218</v>
      </c>
      <c r="T57" s="4">
        <v>3.5000000000000001E-3</v>
      </c>
      <c r="U57" t="s">
        <v>1219</v>
      </c>
      <c r="V57" s="4">
        <v>2E-3</v>
      </c>
      <c r="W57" t="s">
        <v>1220</v>
      </c>
      <c r="X57" s="4">
        <v>5.0000000000000001E-4</v>
      </c>
      <c r="Y57" t="s">
        <v>1219</v>
      </c>
      <c r="Z57" s="4">
        <v>2.0000000000000001E-4</v>
      </c>
      <c r="AA57" t="s">
        <v>1221</v>
      </c>
      <c r="AB57" s="4">
        <v>3.0000000000000001E-3</v>
      </c>
      <c r="AC57" t="s">
        <v>1219</v>
      </c>
      <c r="AD57" t="s">
        <v>1242</v>
      </c>
    </row>
    <row r="58" spans="1:30" hidden="1" x14ac:dyDescent="0.55000000000000004">
      <c r="A58">
        <v>1200734682</v>
      </c>
      <c r="B58">
        <v>1</v>
      </c>
      <c r="C58">
        <v>153607</v>
      </c>
      <c r="D58" t="s">
        <v>1217</v>
      </c>
      <c r="E58">
        <v>0.18</v>
      </c>
      <c r="F58">
        <v>3</v>
      </c>
      <c r="G58">
        <v>1599252</v>
      </c>
      <c r="H58">
        <v>37717121</v>
      </c>
      <c r="I58">
        <v>185107</v>
      </c>
      <c r="J58">
        <v>252146</v>
      </c>
      <c r="K58">
        <v>0</v>
      </c>
      <c r="L58">
        <v>152416</v>
      </c>
      <c r="M58">
        <v>597211</v>
      </c>
      <c r="N58">
        <v>9230769</v>
      </c>
      <c r="O58">
        <v>128082</v>
      </c>
      <c r="P58">
        <v>74143</v>
      </c>
      <c r="Q58">
        <v>0</v>
      </c>
      <c r="R58">
        <v>17037</v>
      </c>
      <c r="S58" t="s">
        <v>1218</v>
      </c>
      <c r="T58" t="s">
        <v>1258</v>
      </c>
      <c r="U58" t="s">
        <v>1219</v>
      </c>
      <c r="V58" s="4">
        <v>2.0500000000000001E-2</v>
      </c>
      <c r="W58" t="s">
        <v>1220</v>
      </c>
      <c r="X58" s="4">
        <v>4.7000000000000002E-3</v>
      </c>
      <c r="Y58" t="s">
        <v>1219</v>
      </c>
      <c r="Z58" s="4">
        <v>1.2999999999999999E-2</v>
      </c>
      <c r="AA58" t="s">
        <v>1221</v>
      </c>
      <c r="AB58" s="4">
        <v>6.4000000000000003E-3</v>
      </c>
      <c r="AC58" t="s">
        <v>1219</v>
      </c>
      <c r="AD58" t="s">
        <v>1245</v>
      </c>
    </row>
    <row r="59" spans="1:30" hidden="1" x14ac:dyDescent="0.55000000000000004">
      <c r="A59">
        <v>1200753164</v>
      </c>
      <c r="B59">
        <v>7</v>
      </c>
      <c r="C59">
        <v>153607</v>
      </c>
      <c r="D59" t="s">
        <v>1217</v>
      </c>
      <c r="E59">
        <v>0.18</v>
      </c>
      <c r="F59">
        <v>3</v>
      </c>
      <c r="G59">
        <v>1304655</v>
      </c>
      <c r="H59">
        <v>38013137</v>
      </c>
      <c r="I59">
        <v>67337</v>
      </c>
      <c r="J59">
        <v>175033</v>
      </c>
      <c r="K59">
        <v>0</v>
      </c>
      <c r="L59">
        <v>126709</v>
      </c>
      <c r="M59">
        <v>331256</v>
      </c>
      <c r="N59">
        <v>9498329</v>
      </c>
      <c r="O59">
        <v>1900</v>
      </c>
      <c r="P59">
        <v>18091</v>
      </c>
      <c r="Q59">
        <v>0</v>
      </c>
      <c r="R59">
        <v>16893</v>
      </c>
      <c r="S59" t="s">
        <v>1218</v>
      </c>
      <c r="T59" s="4">
        <v>6.1000000000000004E-3</v>
      </c>
      <c r="U59" t="s">
        <v>1219</v>
      </c>
      <c r="V59" s="4">
        <v>2E-3</v>
      </c>
      <c r="W59" t="s">
        <v>1220</v>
      </c>
      <c r="X59" s="4">
        <v>1.6999999999999999E-3</v>
      </c>
      <c r="Y59" t="s">
        <v>1219</v>
      </c>
      <c r="Z59" s="4">
        <v>1E-4</v>
      </c>
      <c r="AA59" t="s">
        <v>1221</v>
      </c>
      <c r="AB59" s="4">
        <v>4.4000000000000003E-3</v>
      </c>
      <c r="AC59" t="s">
        <v>1219</v>
      </c>
      <c r="AD59" t="s">
        <v>1251</v>
      </c>
    </row>
    <row r="60" spans="1:30" hidden="1" x14ac:dyDescent="0.55000000000000004">
      <c r="A60">
        <v>1200801806</v>
      </c>
      <c r="B60">
        <v>14</v>
      </c>
      <c r="C60">
        <v>153607</v>
      </c>
      <c r="D60" t="s">
        <v>1217</v>
      </c>
      <c r="E60">
        <v>0.18</v>
      </c>
      <c r="F60">
        <v>3</v>
      </c>
      <c r="G60">
        <v>1389230</v>
      </c>
      <c r="H60">
        <v>37928449</v>
      </c>
      <c r="I60">
        <v>150042</v>
      </c>
      <c r="J60">
        <v>218836</v>
      </c>
      <c r="K60">
        <v>0</v>
      </c>
      <c r="L60">
        <v>140676</v>
      </c>
      <c r="M60">
        <v>320538</v>
      </c>
      <c r="N60">
        <v>9507497</v>
      </c>
      <c r="O60">
        <v>6097</v>
      </c>
      <c r="P60">
        <v>23487</v>
      </c>
      <c r="Q60">
        <v>0</v>
      </c>
      <c r="R60">
        <v>19524</v>
      </c>
      <c r="S60" t="s">
        <v>1218</v>
      </c>
      <c r="T60" s="4">
        <v>9.2999999999999992E-3</v>
      </c>
      <c r="U60" t="s">
        <v>1219</v>
      </c>
      <c r="V60" s="4">
        <v>3.0000000000000001E-3</v>
      </c>
      <c r="W60" t="s">
        <v>1220</v>
      </c>
      <c r="X60" s="4">
        <v>3.8E-3</v>
      </c>
      <c r="Y60" t="s">
        <v>1219</v>
      </c>
      <c r="Z60" s="4">
        <v>5.9999999999999995E-4</v>
      </c>
      <c r="AA60" t="s">
        <v>1221</v>
      </c>
      <c r="AB60" s="4">
        <v>5.4999999999999997E-3</v>
      </c>
      <c r="AC60" t="s">
        <v>1219</v>
      </c>
      <c r="AD60" t="s">
        <v>1259</v>
      </c>
    </row>
    <row r="61" spans="1:30" hidden="1" x14ac:dyDescent="0.55000000000000004">
      <c r="A61">
        <v>1200814725</v>
      </c>
      <c r="B61">
        <v>15</v>
      </c>
      <c r="C61">
        <v>153607</v>
      </c>
      <c r="D61" t="s">
        <v>1217</v>
      </c>
      <c r="E61">
        <v>0.18</v>
      </c>
      <c r="F61">
        <v>3</v>
      </c>
      <c r="G61">
        <v>1431233</v>
      </c>
      <c r="H61">
        <v>37888265</v>
      </c>
      <c r="I61">
        <v>202370</v>
      </c>
      <c r="J61">
        <v>252253</v>
      </c>
      <c r="K61">
        <v>0</v>
      </c>
      <c r="L61">
        <v>150272</v>
      </c>
      <c r="M61">
        <v>457470</v>
      </c>
      <c r="N61">
        <v>9372503</v>
      </c>
      <c r="O61">
        <v>91800</v>
      </c>
      <c r="P61">
        <v>56754</v>
      </c>
      <c r="Q61">
        <v>0</v>
      </c>
      <c r="R61">
        <v>18694</v>
      </c>
      <c r="S61" t="s">
        <v>1218</v>
      </c>
      <c r="T61" t="s">
        <v>1260</v>
      </c>
      <c r="U61" t="s">
        <v>1219</v>
      </c>
      <c r="V61" s="4">
        <v>1.5100000000000001E-2</v>
      </c>
      <c r="W61" t="s">
        <v>1220</v>
      </c>
      <c r="X61" s="4">
        <v>5.1000000000000004E-3</v>
      </c>
      <c r="Y61" t="s">
        <v>1219</v>
      </c>
      <c r="Z61" s="4">
        <v>9.2999999999999992E-3</v>
      </c>
      <c r="AA61" t="s">
        <v>1221</v>
      </c>
      <c r="AB61" s="4">
        <v>6.4000000000000003E-3</v>
      </c>
      <c r="AC61" t="s">
        <v>1219</v>
      </c>
      <c r="AD61" t="s">
        <v>1261</v>
      </c>
    </row>
    <row r="62" spans="1:30" hidden="1" x14ac:dyDescent="0.55000000000000004">
      <c r="A62">
        <v>1200832849</v>
      </c>
      <c r="B62">
        <v>16</v>
      </c>
      <c r="C62">
        <v>153608</v>
      </c>
      <c r="D62" t="s">
        <v>1217</v>
      </c>
      <c r="E62">
        <v>0.18</v>
      </c>
      <c r="F62">
        <v>3</v>
      </c>
      <c r="G62">
        <v>1424438</v>
      </c>
      <c r="H62">
        <v>37891938</v>
      </c>
      <c r="I62">
        <v>151762</v>
      </c>
      <c r="J62">
        <v>226882</v>
      </c>
      <c r="K62">
        <v>0</v>
      </c>
      <c r="L62">
        <v>144288</v>
      </c>
      <c r="M62">
        <v>442132</v>
      </c>
      <c r="N62">
        <v>9387516</v>
      </c>
      <c r="O62">
        <v>70169</v>
      </c>
      <c r="P62">
        <v>46712</v>
      </c>
      <c r="Q62">
        <v>0</v>
      </c>
      <c r="R62">
        <v>16394</v>
      </c>
      <c r="S62" t="s">
        <v>1218</v>
      </c>
      <c r="T62" s="4">
        <v>9.5999999999999992E-3</v>
      </c>
      <c r="U62" t="s">
        <v>1219</v>
      </c>
      <c r="V62" s="4">
        <v>1.18E-2</v>
      </c>
      <c r="W62" t="s">
        <v>1220</v>
      </c>
      <c r="X62" s="4">
        <v>3.8E-3</v>
      </c>
      <c r="Y62" t="s">
        <v>1219</v>
      </c>
      <c r="Z62" s="4">
        <v>7.1000000000000004E-3</v>
      </c>
      <c r="AA62" t="s">
        <v>1221</v>
      </c>
      <c r="AB62" s="4">
        <v>5.7000000000000002E-3</v>
      </c>
      <c r="AC62" t="s">
        <v>1219</v>
      </c>
      <c r="AD62" t="s">
        <v>1262</v>
      </c>
    </row>
    <row r="63" spans="1:30" hidden="1" x14ac:dyDescent="0.55000000000000004">
      <c r="A63">
        <v>1200909070</v>
      </c>
      <c r="B63">
        <v>10</v>
      </c>
      <c r="C63">
        <v>153607</v>
      </c>
      <c r="D63" t="s">
        <v>1217</v>
      </c>
      <c r="E63">
        <v>0.18</v>
      </c>
      <c r="F63">
        <v>3</v>
      </c>
      <c r="G63">
        <v>1805097</v>
      </c>
      <c r="H63">
        <v>37513403</v>
      </c>
      <c r="I63">
        <v>338582</v>
      </c>
      <c r="J63">
        <v>303564</v>
      </c>
      <c r="K63">
        <v>0</v>
      </c>
      <c r="L63">
        <v>141480</v>
      </c>
      <c r="M63">
        <v>571842</v>
      </c>
      <c r="N63">
        <v>9257926</v>
      </c>
      <c r="O63">
        <v>147817</v>
      </c>
      <c r="P63">
        <v>77332</v>
      </c>
      <c r="Q63">
        <v>0</v>
      </c>
      <c r="R63">
        <v>15625</v>
      </c>
      <c r="S63" t="s">
        <v>1218</v>
      </c>
      <c r="T63" t="s">
        <v>1263</v>
      </c>
      <c r="U63" t="s">
        <v>1219</v>
      </c>
      <c r="V63" s="4">
        <v>2.29E-2</v>
      </c>
      <c r="W63" t="s">
        <v>1220</v>
      </c>
      <c r="X63" s="4">
        <v>8.6E-3</v>
      </c>
      <c r="Y63" t="s">
        <v>1219</v>
      </c>
      <c r="Z63" s="4">
        <v>1.4999999999999999E-2</v>
      </c>
      <c r="AA63" t="s">
        <v>1221</v>
      </c>
      <c r="AB63" s="4">
        <v>7.7000000000000002E-3</v>
      </c>
      <c r="AC63" t="s">
        <v>1219</v>
      </c>
      <c r="AD63" t="s">
        <v>1264</v>
      </c>
    </row>
    <row r="64" spans="1:30" hidden="1" x14ac:dyDescent="0.55000000000000004">
      <c r="A64">
        <v>1200944623</v>
      </c>
      <c r="B64">
        <v>12</v>
      </c>
      <c r="C64">
        <v>153607</v>
      </c>
      <c r="D64" t="s">
        <v>1217</v>
      </c>
      <c r="E64">
        <v>0.18</v>
      </c>
      <c r="F64">
        <v>3</v>
      </c>
      <c r="G64">
        <v>350923</v>
      </c>
      <c r="H64">
        <v>38967331</v>
      </c>
      <c r="I64">
        <v>20910</v>
      </c>
      <c r="J64">
        <v>116152</v>
      </c>
      <c r="K64">
        <v>0</v>
      </c>
      <c r="L64">
        <v>110186</v>
      </c>
      <c r="M64">
        <v>83570</v>
      </c>
      <c r="N64">
        <v>9745704</v>
      </c>
      <c r="O64">
        <v>2613</v>
      </c>
      <c r="P64">
        <v>17173</v>
      </c>
      <c r="Q64">
        <v>0</v>
      </c>
      <c r="R64">
        <v>16884</v>
      </c>
      <c r="S64" t="s">
        <v>1218</v>
      </c>
      <c r="T64" s="4">
        <v>3.3999999999999998E-3</v>
      </c>
      <c r="U64" t="s">
        <v>1219</v>
      </c>
      <c r="V64" s="4">
        <v>2E-3</v>
      </c>
      <c r="W64" t="s">
        <v>1220</v>
      </c>
      <c r="X64" s="4">
        <v>5.0000000000000001E-4</v>
      </c>
      <c r="Y64" t="s">
        <v>1219</v>
      </c>
      <c r="Z64" s="4">
        <v>2.0000000000000001E-4</v>
      </c>
      <c r="AA64" t="s">
        <v>1221</v>
      </c>
      <c r="AB64" s="4">
        <v>2.8999999999999998E-3</v>
      </c>
      <c r="AC64" t="s">
        <v>1219</v>
      </c>
      <c r="AD64" t="s">
        <v>1242</v>
      </c>
    </row>
    <row r="65" spans="1:30" hidden="1" x14ac:dyDescent="0.55000000000000004">
      <c r="A65">
        <v>1201060571</v>
      </c>
      <c r="B65">
        <v>9</v>
      </c>
      <c r="C65">
        <v>153607</v>
      </c>
      <c r="D65" t="s">
        <v>1217</v>
      </c>
      <c r="E65">
        <v>0.18</v>
      </c>
      <c r="F65">
        <v>3</v>
      </c>
      <c r="G65">
        <v>1420764</v>
      </c>
      <c r="H65">
        <v>37895757</v>
      </c>
      <c r="I65">
        <v>155908</v>
      </c>
      <c r="J65">
        <v>219898</v>
      </c>
      <c r="K65">
        <v>0</v>
      </c>
      <c r="L65">
        <v>141010</v>
      </c>
      <c r="M65">
        <v>428347</v>
      </c>
      <c r="N65">
        <v>9401727</v>
      </c>
      <c r="O65">
        <v>66114</v>
      </c>
      <c r="P65">
        <v>44279</v>
      </c>
      <c r="Q65">
        <v>0</v>
      </c>
      <c r="R65">
        <v>16446</v>
      </c>
      <c r="S65" t="s">
        <v>1218</v>
      </c>
      <c r="T65" s="4">
        <v>9.4999999999999998E-3</v>
      </c>
      <c r="U65" t="s">
        <v>1219</v>
      </c>
      <c r="V65" s="4">
        <v>1.12E-2</v>
      </c>
      <c r="W65" t="s">
        <v>1220</v>
      </c>
      <c r="X65" s="4">
        <v>3.8999999999999998E-3</v>
      </c>
      <c r="Y65" t="s">
        <v>1219</v>
      </c>
      <c r="Z65" s="4">
        <v>6.7000000000000002E-3</v>
      </c>
      <c r="AA65" t="s">
        <v>1221</v>
      </c>
      <c r="AB65" s="4">
        <v>5.4999999999999997E-3</v>
      </c>
      <c r="AC65" t="s">
        <v>1219</v>
      </c>
      <c r="AD65" t="s">
        <v>1265</v>
      </c>
    </row>
    <row r="66" spans="1:30" hidden="1" x14ac:dyDescent="0.55000000000000004">
      <c r="A66">
        <v>1201066908</v>
      </c>
      <c r="B66">
        <v>5</v>
      </c>
      <c r="C66">
        <v>153607</v>
      </c>
      <c r="D66" t="s">
        <v>1217</v>
      </c>
      <c r="E66">
        <v>0.18</v>
      </c>
      <c r="F66">
        <v>3</v>
      </c>
      <c r="G66">
        <v>869246</v>
      </c>
      <c r="H66">
        <v>38449793</v>
      </c>
      <c r="I66">
        <v>110183</v>
      </c>
      <c r="J66">
        <v>170753</v>
      </c>
      <c r="K66">
        <v>0</v>
      </c>
      <c r="L66">
        <v>122778</v>
      </c>
      <c r="M66">
        <v>249889</v>
      </c>
      <c r="N66">
        <v>9579678</v>
      </c>
      <c r="O66">
        <v>17577</v>
      </c>
      <c r="P66">
        <v>33024</v>
      </c>
      <c r="Q66">
        <v>0</v>
      </c>
      <c r="R66">
        <v>27532</v>
      </c>
      <c r="S66" t="s">
        <v>1218</v>
      </c>
      <c r="T66" s="4">
        <v>7.1000000000000004E-3</v>
      </c>
      <c r="U66" t="s">
        <v>1219</v>
      </c>
      <c r="V66" s="4">
        <v>5.1000000000000004E-3</v>
      </c>
      <c r="W66" t="s">
        <v>1220</v>
      </c>
      <c r="X66" s="4">
        <v>2.8E-3</v>
      </c>
      <c r="Y66" t="s">
        <v>1219</v>
      </c>
      <c r="Z66" s="4">
        <v>1.6999999999999999E-3</v>
      </c>
      <c r="AA66" t="s">
        <v>1221</v>
      </c>
      <c r="AB66" s="4">
        <v>4.3E-3</v>
      </c>
      <c r="AC66" t="s">
        <v>1219</v>
      </c>
      <c r="AD66" t="s">
        <v>1266</v>
      </c>
    </row>
    <row r="67" spans="1:30" x14ac:dyDescent="0.55000000000000004">
      <c r="A67">
        <v>1201168890</v>
      </c>
      <c r="B67">
        <v>17</v>
      </c>
      <c r="C67">
        <v>153608</v>
      </c>
      <c r="D67" t="s">
        <v>1217</v>
      </c>
      <c r="E67">
        <v>0.18</v>
      </c>
      <c r="F67">
        <v>3</v>
      </c>
      <c r="G67">
        <v>1052037</v>
      </c>
      <c r="H67">
        <v>38266528</v>
      </c>
      <c r="I67">
        <v>104857</v>
      </c>
      <c r="J67">
        <v>173821</v>
      </c>
      <c r="K67">
        <v>0</v>
      </c>
      <c r="L67">
        <v>124888</v>
      </c>
      <c r="M67">
        <v>302513</v>
      </c>
      <c r="N67">
        <v>9526585</v>
      </c>
      <c r="O67">
        <v>40802</v>
      </c>
      <c r="P67">
        <v>35445</v>
      </c>
      <c r="Q67">
        <v>0</v>
      </c>
      <c r="R67">
        <v>16549</v>
      </c>
      <c r="S67" t="s">
        <v>1218</v>
      </c>
      <c r="T67" s="4">
        <v>7.0000000000000001E-3</v>
      </c>
      <c r="U67" t="s">
        <v>1219</v>
      </c>
      <c r="V67" s="4">
        <v>7.7000000000000002E-3</v>
      </c>
      <c r="W67" t="s">
        <v>1220</v>
      </c>
      <c r="X67" s="4">
        <v>2.5999999999999999E-3</v>
      </c>
      <c r="Y67" t="s">
        <v>1219</v>
      </c>
      <c r="Z67" s="4">
        <v>4.1000000000000003E-3</v>
      </c>
      <c r="AA67" t="s">
        <v>1221</v>
      </c>
      <c r="AB67" s="4">
        <v>4.4000000000000003E-3</v>
      </c>
      <c r="AC67" t="s">
        <v>1219</v>
      </c>
      <c r="AD67" t="s">
        <v>1267</v>
      </c>
    </row>
    <row r="68" spans="1:30" hidden="1" x14ac:dyDescent="0.55000000000000004">
      <c r="A68">
        <v>1201236043</v>
      </c>
      <c r="B68">
        <v>13</v>
      </c>
      <c r="C68">
        <v>153607</v>
      </c>
      <c r="D68" t="s">
        <v>1217</v>
      </c>
      <c r="E68">
        <v>0.18</v>
      </c>
      <c r="F68">
        <v>3</v>
      </c>
      <c r="G68">
        <v>1684590</v>
      </c>
      <c r="H68">
        <v>37633635</v>
      </c>
      <c r="I68">
        <v>265087</v>
      </c>
      <c r="J68">
        <v>272311</v>
      </c>
      <c r="K68">
        <v>0</v>
      </c>
      <c r="L68">
        <v>130119</v>
      </c>
      <c r="M68">
        <v>458115</v>
      </c>
      <c r="N68">
        <v>9371180</v>
      </c>
      <c r="O68">
        <v>74126</v>
      </c>
      <c r="P68">
        <v>50464</v>
      </c>
      <c r="Q68">
        <v>0</v>
      </c>
      <c r="R68">
        <v>18865</v>
      </c>
      <c r="S68" t="s">
        <v>1218</v>
      </c>
      <c r="T68" t="s">
        <v>1268</v>
      </c>
      <c r="U68" t="s">
        <v>1219</v>
      </c>
      <c r="V68" s="4">
        <v>1.26E-2</v>
      </c>
      <c r="W68" t="s">
        <v>1220</v>
      </c>
      <c r="X68" s="4">
        <v>6.7000000000000002E-3</v>
      </c>
      <c r="Y68" t="s">
        <v>1219</v>
      </c>
      <c r="Z68" s="4">
        <v>7.4999999999999997E-3</v>
      </c>
      <c r="AA68" t="s">
        <v>1221</v>
      </c>
      <c r="AB68" s="4">
        <v>6.8999999999999999E-3</v>
      </c>
      <c r="AC68" t="s">
        <v>1219</v>
      </c>
      <c r="AD68" t="s">
        <v>1269</v>
      </c>
    </row>
    <row r="69" spans="1:30" hidden="1" x14ac:dyDescent="0.55000000000000004">
      <c r="A69">
        <v>1201251375</v>
      </c>
      <c r="B69">
        <v>3</v>
      </c>
      <c r="C69">
        <v>153607</v>
      </c>
      <c r="D69" t="s">
        <v>1217</v>
      </c>
      <c r="E69">
        <v>0.18</v>
      </c>
      <c r="F69">
        <v>3</v>
      </c>
      <c r="G69">
        <v>1448300</v>
      </c>
      <c r="H69">
        <v>37868083</v>
      </c>
      <c r="I69">
        <v>124971</v>
      </c>
      <c r="J69">
        <v>234520</v>
      </c>
      <c r="K69">
        <v>0</v>
      </c>
      <c r="L69">
        <v>161879</v>
      </c>
      <c r="M69">
        <v>404530</v>
      </c>
      <c r="N69">
        <v>9423413</v>
      </c>
      <c r="O69">
        <v>40898</v>
      </c>
      <c r="P69">
        <v>40420</v>
      </c>
      <c r="Q69">
        <v>0</v>
      </c>
      <c r="R69">
        <v>21211</v>
      </c>
      <c r="S69" t="s">
        <v>1218</v>
      </c>
      <c r="T69" s="4">
        <v>9.1000000000000004E-3</v>
      </c>
      <c r="U69" t="s">
        <v>1219</v>
      </c>
      <c r="V69" s="4">
        <v>8.2000000000000007E-3</v>
      </c>
      <c r="W69" t="s">
        <v>1220</v>
      </c>
      <c r="X69" s="4">
        <v>3.0999999999999999E-3</v>
      </c>
      <c r="Y69" t="s">
        <v>1219</v>
      </c>
      <c r="Z69" s="4">
        <v>4.1000000000000003E-3</v>
      </c>
      <c r="AA69" t="s">
        <v>1221</v>
      </c>
      <c r="AB69" s="4">
        <v>5.8999999999999999E-3</v>
      </c>
      <c r="AC69" t="s">
        <v>1219</v>
      </c>
      <c r="AD69" t="s">
        <v>1256</v>
      </c>
    </row>
    <row r="70" spans="1:30" hidden="1" x14ac:dyDescent="0.55000000000000004">
      <c r="A70">
        <v>1500426124</v>
      </c>
      <c r="B70">
        <v>8</v>
      </c>
      <c r="C70">
        <v>192007</v>
      </c>
      <c r="D70" t="s">
        <v>1217</v>
      </c>
      <c r="E70">
        <v>0.18</v>
      </c>
      <c r="F70">
        <v>4</v>
      </c>
      <c r="G70">
        <v>1858990</v>
      </c>
      <c r="H70">
        <v>47285560</v>
      </c>
      <c r="I70">
        <v>169742</v>
      </c>
      <c r="J70">
        <v>274943</v>
      </c>
      <c r="K70">
        <v>0</v>
      </c>
      <c r="L70">
        <v>177610</v>
      </c>
      <c r="M70">
        <v>498666</v>
      </c>
      <c r="N70">
        <v>9330930</v>
      </c>
      <c r="O70">
        <v>42200</v>
      </c>
      <c r="P70">
        <v>53621</v>
      </c>
      <c r="Q70">
        <v>0</v>
      </c>
      <c r="R70">
        <v>25900</v>
      </c>
      <c r="S70" t="s">
        <v>1218</v>
      </c>
      <c r="T70" s="4">
        <v>2.9999999999999997E-4</v>
      </c>
      <c r="U70" t="s">
        <v>1219</v>
      </c>
      <c r="V70" s="4">
        <v>9.7000000000000003E-3</v>
      </c>
      <c r="W70" t="s">
        <v>1220</v>
      </c>
      <c r="X70" s="4">
        <v>3.3999999999999998E-3</v>
      </c>
      <c r="Y70" t="s">
        <v>1219</v>
      </c>
      <c r="Z70" s="4">
        <v>4.1999999999999997E-3</v>
      </c>
      <c r="AA70" t="s">
        <v>1221</v>
      </c>
      <c r="AB70" s="4">
        <v>5.4999999999999997E-3</v>
      </c>
      <c r="AC70" t="s">
        <v>1219</v>
      </c>
      <c r="AD70" t="s">
        <v>1270</v>
      </c>
    </row>
    <row r="71" spans="1:30" hidden="1" x14ac:dyDescent="0.55000000000000004">
      <c r="A71">
        <v>1500543824</v>
      </c>
      <c r="B71">
        <v>11</v>
      </c>
      <c r="C71">
        <v>192007</v>
      </c>
      <c r="D71" t="s">
        <v>1217</v>
      </c>
      <c r="E71">
        <v>0.18</v>
      </c>
      <c r="F71">
        <v>4</v>
      </c>
      <c r="G71">
        <v>1501104</v>
      </c>
      <c r="H71">
        <v>47645530</v>
      </c>
      <c r="I71">
        <v>179615</v>
      </c>
      <c r="J71">
        <v>257144</v>
      </c>
      <c r="K71">
        <v>0</v>
      </c>
      <c r="L71">
        <v>167123</v>
      </c>
      <c r="M71">
        <v>448264</v>
      </c>
      <c r="N71">
        <v>9379574</v>
      </c>
      <c r="O71">
        <v>72919</v>
      </c>
      <c r="P71">
        <v>74558</v>
      </c>
      <c r="Q71">
        <v>0</v>
      </c>
      <c r="R71">
        <v>36610</v>
      </c>
      <c r="S71" t="s">
        <v>1218</v>
      </c>
      <c r="T71" s="4">
        <v>1E-4</v>
      </c>
      <c r="U71" t="s">
        <v>1219</v>
      </c>
      <c r="V71" s="4">
        <v>1.4999999999999999E-2</v>
      </c>
      <c r="W71" t="s">
        <v>1220</v>
      </c>
      <c r="X71" s="4">
        <v>3.5999999999999999E-3</v>
      </c>
      <c r="Y71" t="s">
        <v>1219</v>
      </c>
      <c r="Z71" s="4">
        <v>7.4000000000000003E-3</v>
      </c>
      <c r="AA71" t="s">
        <v>1221</v>
      </c>
      <c r="AB71" s="4">
        <v>5.1999999999999998E-3</v>
      </c>
      <c r="AC71" t="s">
        <v>1219</v>
      </c>
      <c r="AD71" t="s">
        <v>1245</v>
      </c>
    </row>
    <row r="72" spans="1:30" hidden="1" x14ac:dyDescent="0.55000000000000004">
      <c r="A72">
        <v>1500588007</v>
      </c>
      <c r="B72">
        <v>2</v>
      </c>
      <c r="C72">
        <v>192007</v>
      </c>
      <c r="D72" t="s">
        <v>1217</v>
      </c>
      <c r="E72">
        <v>0.18</v>
      </c>
      <c r="F72">
        <v>4</v>
      </c>
      <c r="G72">
        <v>1354464</v>
      </c>
      <c r="H72">
        <v>47790250</v>
      </c>
      <c r="I72">
        <v>144304</v>
      </c>
      <c r="J72">
        <v>207695</v>
      </c>
      <c r="K72">
        <v>0</v>
      </c>
      <c r="L72">
        <v>144114</v>
      </c>
      <c r="M72">
        <v>235103</v>
      </c>
      <c r="N72">
        <v>9592876</v>
      </c>
      <c r="O72">
        <v>0</v>
      </c>
      <c r="P72">
        <v>17020</v>
      </c>
      <c r="Q72">
        <v>0</v>
      </c>
      <c r="R72">
        <v>17020</v>
      </c>
      <c r="S72" t="s">
        <v>1218</v>
      </c>
      <c r="T72" s="4">
        <v>7.1000000000000004E-3</v>
      </c>
      <c r="U72" t="s">
        <v>1219</v>
      </c>
      <c r="V72" s="4">
        <v>1.6999999999999999E-3</v>
      </c>
      <c r="W72" t="s">
        <v>1220</v>
      </c>
      <c r="X72" s="4">
        <v>2.8999999999999998E-3</v>
      </c>
      <c r="Y72" t="s">
        <v>1219</v>
      </c>
      <c r="Z72" s="4">
        <v>0</v>
      </c>
      <c r="AA72" t="s">
        <v>1221</v>
      </c>
      <c r="AB72" s="4">
        <v>4.1999999999999997E-3</v>
      </c>
      <c r="AC72" t="s">
        <v>1219</v>
      </c>
      <c r="AD72" t="s">
        <v>1242</v>
      </c>
    </row>
    <row r="73" spans="1:30" hidden="1" x14ac:dyDescent="0.55000000000000004">
      <c r="A73">
        <v>1500604113</v>
      </c>
      <c r="B73">
        <v>6</v>
      </c>
      <c r="C73">
        <v>192007</v>
      </c>
      <c r="D73" t="s">
        <v>1217</v>
      </c>
      <c r="E73">
        <v>0.18</v>
      </c>
      <c r="F73">
        <v>4</v>
      </c>
      <c r="G73">
        <v>1833281</v>
      </c>
      <c r="H73">
        <v>47313565</v>
      </c>
      <c r="I73">
        <v>116758</v>
      </c>
      <c r="J73">
        <v>226232</v>
      </c>
      <c r="K73">
        <v>0</v>
      </c>
      <c r="L73">
        <v>159369</v>
      </c>
      <c r="M73">
        <v>427567</v>
      </c>
      <c r="N73">
        <v>9402038</v>
      </c>
      <c r="O73">
        <v>43811</v>
      </c>
      <c r="P73">
        <v>36916</v>
      </c>
      <c r="Q73">
        <v>0</v>
      </c>
      <c r="R73">
        <v>16622</v>
      </c>
      <c r="S73" t="s">
        <v>1218</v>
      </c>
      <c r="T73" s="4">
        <v>6.8999999999999999E-3</v>
      </c>
      <c r="U73" t="s">
        <v>1219</v>
      </c>
      <c r="V73" s="4">
        <v>8.2000000000000007E-3</v>
      </c>
      <c r="W73" t="s">
        <v>1220</v>
      </c>
      <c r="X73" s="4">
        <v>2.3E-3</v>
      </c>
      <c r="Y73" t="s">
        <v>1219</v>
      </c>
      <c r="Z73" s="4">
        <v>4.4000000000000003E-3</v>
      </c>
      <c r="AA73" t="s">
        <v>1221</v>
      </c>
      <c r="AB73" s="4">
        <v>4.5999999999999999E-3</v>
      </c>
      <c r="AC73" t="s">
        <v>1219</v>
      </c>
      <c r="AD73" t="s">
        <v>1239</v>
      </c>
    </row>
    <row r="74" spans="1:30" hidden="1" x14ac:dyDescent="0.55000000000000004">
      <c r="A74">
        <v>1500700045</v>
      </c>
      <c r="B74">
        <v>4</v>
      </c>
      <c r="C74">
        <v>192007</v>
      </c>
      <c r="D74" t="s">
        <v>1217</v>
      </c>
      <c r="E74">
        <v>0.18</v>
      </c>
      <c r="F74">
        <v>4</v>
      </c>
      <c r="G74">
        <v>436068</v>
      </c>
      <c r="H74">
        <v>48711557</v>
      </c>
      <c r="I74">
        <v>23523</v>
      </c>
      <c r="J74">
        <v>135933</v>
      </c>
      <c r="K74">
        <v>0</v>
      </c>
      <c r="L74">
        <v>127101</v>
      </c>
      <c r="M74">
        <v>83805</v>
      </c>
      <c r="N74">
        <v>9745549</v>
      </c>
      <c r="O74">
        <v>2613</v>
      </c>
      <c r="P74">
        <v>17067</v>
      </c>
      <c r="Q74">
        <v>0</v>
      </c>
      <c r="R74">
        <v>16994</v>
      </c>
      <c r="S74" t="s">
        <v>1218</v>
      </c>
      <c r="T74" s="4">
        <v>3.2000000000000002E-3</v>
      </c>
      <c r="U74" t="s">
        <v>1219</v>
      </c>
      <c r="V74" s="4">
        <v>2E-3</v>
      </c>
      <c r="W74" t="s">
        <v>1220</v>
      </c>
      <c r="X74" s="4">
        <v>4.0000000000000002E-4</v>
      </c>
      <c r="Y74" t="s">
        <v>1219</v>
      </c>
      <c r="Z74" s="4">
        <v>2.0000000000000001E-4</v>
      </c>
      <c r="AA74" t="s">
        <v>1221</v>
      </c>
      <c r="AB74" s="4">
        <v>2.7000000000000001E-3</v>
      </c>
      <c r="AC74" t="s">
        <v>1219</v>
      </c>
      <c r="AD74" t="s">
        <v>1242</v>
      </c>
    </row>
    <row r="75" spans="1:30" hidden="1" x14ac:dyDescent="0.55000000000000004">
      <c r="A75">
        <v>1500735710</v>
      </c>
      <c r="B75">
        <v>1</v>
      </c>
      <c r="C75">
        <v>192007</v>
      </c>
      <c r="D75" t="s">
        <v>1217</v>
      </c>
      <c r="E75">
        <v>0.18</v>
      </c>
      <c r="F75">
        <v>4</v>
      </c>
      <c r="G75">
        <v>2108851</v>
      </c>
      <c r="H75">
        <v>47035549</v>
      </c>
      <c r="I75">
        <v>234683</v>
      </c>
      <c r="J75">
        <v>284811</v>
      </c>
      <c r="K75">
        <v>0</v>
      </c>
      <c r="L75">
        <v>169815</v>
      </c>
      <c r="M75">
        <v>509596</v>
      </c>
      <c r="N75">
        <v>9318428</v>
      </c>
      <c r="O75">
        <v>49576</v>
      </c>
      <c r="P75">
        <v>32665</v>
      </c>
      <c r="Q75">
        <v>0</v>
      </c>
      <c r="R75">
        <v>17399</v>
      </c>
      <c r="S75" t="s">
        <v>1218</v>
      </c>
      <c r="T75" t="s">
        <v>1271</v>
      </c>
      <c r="U75" t="s">
        <v>1219</v>
      </c>
      <c r="V75" s="4">
        <v>8.3000000000000001E-3</v>
      </c>
      <c r="W75" t="s">
        <v>1220</v>
      </c>
      <c r="X75" s="4">
        <v>4.7000000000000002E-3</v>
      </c>
      <c r="Y75" t="s">
        <v>1219</v>
      </c>
      <c r="Z75" s="4">
        <v>5.0000000000000001E-3</v>
      </c>
      <c r="AA75" t="s">
        <v>1221</v>
      </c>
      <c r="AB75" s="4">
        <v>5.7000000000000002E-3</v>
      </c>
      <c r="AC75" t="s">
        <v>1219</v>
      </c>
      <c r="AD75" t="s">
        <v>1266</v>
      </c>
    </row>
    <row r="76" spans="1:30" hidden="1" x14ac:dyDescent="0.55000000000000004">
      <c r="A76">
        <v>1500754781</v>
      </c>
      <c r="B76">
        <v>7</v>
      </c>
      <c r="C76">
        <v>192007</v>
      </c>
      <c r="D76" t="s">
        <v>1217</v>
      </c>
      <c r="E76">
        <v>0.18</v>
      </c>
      <c r="F76">
        <v>4</v>
      </c>
      <c r="G76">
        <v>1761743</v>
      </c>
      <c r="H76">
        <v>47385513</v>
      </c>
      <c r="I76">
        <v>84149</v>
      </c>
      <c r="J76">
        <v>218788</v>
      </c>
      <c r="K76">
        <v>0</v>
      </c>
      <c r="L76">
        <v>153605</v>
      </c>
      <c r="M76">
        <v>457085</v>
      </c>
      <c r="N76">
        <v>9372376</v>
      </c>
      <c r="O76">
        <v>16812</v>
      </c>
      <c r="P76">
        <v>43755</v>
      </c>
      <c r="Q76">
        <v>0</v>
      </c>
      <c r="R76">
        <v>26896</v>
      </c>
      <c r="S76" t="s">
        <v>1218</v>
      </c>
      <c r="T76" s="4">
        <v>6.1000000000000004E-3</v>
      </c>
      <c r="U76" t="s">
        <v>1219</v>
      </c>
      <c r="V76" s="4">
        <v>6.1000000000000004E-3</v>
      </c>
      <c r="W76" t="s">
        <v>1220</v>
      </c>
      <c r="X76" s="4">
        <v>1.6999999999999999E-3</v>
      </c>
      <c r="Y76" t="s">
        <v>1219</v>
      </c>
      <c r="Z76" s="4">
        <v>1.6999999999999999E-3</v>
      </c>
      <c r="AA76" t="s">
        <v>1221</v>
      </c>
      <c r="AB76" s="4">
        <v>4.4000000000000003E-3</v>
      </c>
      <c r="AC76" t="s">
        <v>1219</v>
      </c>
      <c r="AD76" t="s">
        <v>1272</v>
      </c>
    </row>
    <row r="77" spans="1:30" hidden="1" x14ac:dyDescent="0.55000000000000004">
      <c r="A77">
        <v>1500803525</v>
      </c>
      <c r="B77">
        <v>14</v>
      </c>
      <c r="C77">
        <v>192007</v>
      </c>
      <c r="D77" t="s">
        <v>1217</v>
      </c>
      <c r="E77">
        <v>0.18</v>
      </c>
      <c r="F77">
        <v>4</v>
      </c>
      <c r="G77">
        <v>1796877</v>
      </c>
      <c r="H77">
        <v>47350805</v>
      </c>
      <c r="I77">
        <v>170880</v>
      </c>
      <c r="J77">
        <v>245212</v>
      </c>
      <c r="K77">
        <v>0</v>
      </c>
      <c r="L77">
        <v>160892</v>
      </c>
      <c r="M77">
        <v>407644</v>
      </c>
      <c r="N77">
        <v>9422356</v>
      </c>
      <c r="O77">
        <v>20838</v>
      </c>
      <c r="P77">
        <v>26376</v>
      </c>
      <c r="Q77">
        <v>0</v>
      </c>
      <c r="R77">
        <v>20216</v>
      </c>
      <c r="S77" t="s">
        <v>1218</v>
      </c>
      <c r="T77" s="4">
        <v>8.3999999999999995E-3</v>
      </c>
      <c r="U77" t="s">
        <v>1219</v>
      </c>
      <c r="V77" s="4">
        <v>4.7999999999999996E-3</v>
      </c>
      <c r="W77" t="s">
        <v>1220</v>
      </c>
      <c r="X77" s="4">
        <v>3.3999999999999998E-3</v>
      </c>
      <c r="Y77" t="s">
        <v>1219</v>
      </c>
      <c r="Z77" s="4">
        <v>2.0999999999999999E-3</v>
      </c>
      <c r="AA77" t="s">
        <v>1221</v>
      </c>
      <c r="AB77" s="4">
        <v>4.8999999999999998E-3</v>
      </c>
      <c r="AC77" t="s">
        <v>1219</v>
      </c>
      <c r="AD77" t="s">
        <v>1273</v>
      </c>
    </row>
    <row r="78" spans="1:30" hidden="1" x14ac:dyDescent="0.55000000000000004">
      <c r="A78">
        <v>1500816240</v>
      </c>
      <c r="B78">
        <v>15</v>
      </c>
      <c r="C78">
        <v>192007</v>
      </c>
      <c r="D78" t="s">
        <v>1217</v>
      </c>
      <c r="E78">
        <v>0.18</v>
      </c>
      <c r="F78">
        <v>4</v>
      </c>
      <c r="G78">
        <v>1962551</v>
      </c>
      <c r="H78">
        <v>47186851</v>
      </c>
      <c r="I78">
        <v>320813</v>
      </c>
      <c r="J78">
        <v>332484</v>
      </c>
      <c r="K78">
        <v>0</v>
      </c>
      <c r="L78">
        <v>176969</v>
      </c>
      <c r="M78">
        <v>531315</v>
      </c>
      <c r="N78">
        <v>9298586</v>
      </c>
      <c r="O78">
        <v>118443</v>
      </c>
      <c r="P78">
        <v>80231</v>
      </c>
      <c r="Q78">
        <v>0</v>
      </c>
      <c r="R78">
        <v>26697</v>
      </c>
      <c r="S78" t="s">
        <v>1218</v>
      </c>
      <c r="T78" t="s">
        <v>1274</v>
      </c>
      <c r="U78" t="s">
        <v>1219</v>
      </c>
      <c r="V78" s="4">
        <v>2.0199999999999999E-2</v>
      </c>
      <c r="W78" t="s">
        <v>1220</v>
      </c>
      <c r="X78" s="4">
        <v>6.4999999999999997E-3</v>
      </c>
      <c r="Y78" t="s">
        <v>1219</v>
      </c>
      <c r="Z78" s="4">
        <v>1.2E-2</v>
      </c>
      <c r="AA78" t="s">
        <v>1221</v>
      </c>
      <c r="AB78" s="4">
        <v>6.7000000000000002E-3</v>
      </c>
      <c r="AC78" t="s">
        <v>1219</v>
      </c>
      <c r="AD78" t="s">
        <v>1236</v>
      </c>
    </row>
    <row r="79" spans="1:30" hidden="1" x14ac:dyDescent="0.55000000000000004">
      <c r="A79">
        <v>1500832666</v>
      </c>
      <c r="B79">
        <v>16</v>
      </c>
      <c r="C79">
        <v>192008</v>
      </c>
      <c r="D79" t="s">
        <v>1217</v>
      </c>
      <c r="E79">
        <v>0.18</v>
      </c>
      <c r="F79">
        <v>4</v>
      </c>
      <c r="G79">
        <v>1739720</v>
      </c>
      <c r="H79">
        <v>47406074</v>
      </c>
      <c r="I79">
        <v>151762</v>
      </c>
      <c r="J79">
        <v>243816</v>
      </c>
      <c r="K79">
        <v>0</v>
      </c>
      <c r="L79">
        <v>161222</v>
      </c>
      <c r="M79">
        <v>315279</v>
      </c>
      <c r="N79">
        <v>9514136</v>
      </c>
      <c r="O79">
        <v>0</v>
      </c>
      <c r="P79">
        <v>16934</v>
      </c>
      <c r="Q79">
        <v>0</v>
      </c>
      <c r="R79">
        <v>16934</v>
      </c>
      <c r="S79" t="s">
        <v>1218</v>
      </c>
      <c r="T79" s="4">
        <v>8.0000000000000002E-3</v>
      </c>
      <c r="U79" t="s">
        <v>1219</v>
      </c>
      <c r="V79" s="4">
        <v>1.6999999999999999E-3</v>
      </c>
      <c r="W79" t="s">
        <v>1220</v>
      </c>
      <c r="X79" s="4">
        <v>3.0000000000000001E-3</v>
      </c>
      <c r="Y79" t="s">
        <v>1219</v>
      </c>
      <c r="Z79" s="4">
        <v>0</v>
      </c>
      <c r="AA79" t="s">
        <v>1221</v>
      </c>
      <c r="AB79" s="4">
        <v>4.8999999999999998E-3</v>
      </c>
      <c r="AC79" t="s">
        <v>1219</v>
      </c>
      <c r="AD79" t="s">
        <v>1242</v>
      </c>
    </row>
    <row r="80" spans="1:30" hidden="1" x14ac:dyDescent="0.55000000000000004">
      <c r="A80">
        <v>1500909530</v>
      </c>
      <c r="B80">
        <v>10</v>
      </c>
      <c r="C80">
        <v>192007</v>
      </c>
      <c r="D80" t="s">
        <v>1217</v>
      </c>
      <c r="E80">
        <v>0.18</v>
      </c>
      <c r="F80">
        <v>4</v>
      </c>
      <c r="G80">
        <v>2146965</v>
      </c>
      <c r="H80">
        <v>47001356</v>
      </c>
      <c r="I80">
        <v>341577</v>
      </c>
      <c r="J80">
        <v>320547</v>
      </c>
      <c r="K80">
        <v>0</v>
      </c>
      <c r="L80">
        <v>158390</v>
      </c>
      <c r="M80">
        <v>341865</v>
      </c>
      <c r="N80">
        <v>9487953</v>
      </c>
      <c r="O80">
        <v>2995</v>
      </c>
      <c r="P80">
        <v>16983</v>
      </c>
      <c r="Q80">
        <v>0</v>
      </c>
      <c r="R80">
        <v>16910</v>
      </c>
      <c r="S80" t="s">
        <v>1218</v>
      </c>
      <c r="T80" t="s">
        <v>1275</v>
      </c>
      <c r="U80" t="s">
        <v>1219</v>
      </c>
      <c r="V80" s="4">
        <v>2E-3</v>
      </c>
      <c r="W80" t="s">
        <v>1220</v>
      </c>
      <c r="X80" s="4">
        <v>6.8999999999999999E-3</v>
      </c>
      <c r="Y80" t="s">
        <v>1219</v>
      </c>
      <c r="Z80" s="4">
        <v>2.9999999999999997E-4</v>
      </c>
      <c r="AA80" t="s">
        <v>1221</v>
      </c>
      <c r="AB80" s="4">
        <v>6.4999999999999997E-3</v>
      </c>
      <c r="AC80" t="s">
        <v>1219</v>
      </c>
      <c r="AD80" t="s">
        <v>1242</v>
      </c>
    </row>
    <row r="81" spans="1:30" hidden="1" x14ac:dyDescent="0.55000000000000004">
      <c r="A81">
        <v>1500946015</v>
      </c>
      <c r="B81">
        <v>12</v>
      </c>
      <c r="C81">
        <v>192007</v>
      </c>
      <c r="D81" t="s">
        <v>1217</v>
      </c>
      <c r="E81">
        <v>0.18</v>
      </c>
      <c r="F81">
        <v>4</v>
      </c>
      <c r="G81">
        <v>434731</v>
      </c>
      <c r="H81">
        <v>48712880</v>
      </c>
      <c r="I81">
        <v>23523</v>
      </c>
      <c r="J81">
        <v>133134</v>
      </c>
      <c r="K81">
        <v>0</v>
      </c>
      <c r="L81">
        <v>127095</v>
      </c>
      <c r="M81">
        <v>83805</v>
      </c>
      <c r="N81">
        <v>9745549</v>
      </c>
      <c r="O81">
        <v>2613</v>
      </c>
      <c r="P81">
        <v>16982</v>
      </c>
      <c r="Q81">
        <v>0</v>
      </c>
      <c r="R81">
        <v>16909</v>
      </c>
      <c r="S81" t="s">
        <v>1218</v>
      </c>
      <c r="T81" s="4">
        <v>3.0999999999999999E-3</v>
      </c>
      <c r="U81" t="s">
        <v>1219</v>
      </c>
      <c r="V81" s="4">
        <v>1.9E-3</v>
      </c>
      <c r="W81" t="s">
        <v>1220</v>
      </c>
      <c r="X81" s="4">
        <v>4.0000000000000002E-4</v>
      </c>
      <c r="Y81" t="s">
        <v>1219</v>
      </c>
      <c r="Z81" s="4">
        <v>2.0000000000000001E-4</v>
      </c>
      <c r="AA81" t="s">
        <v>1221</v>
      </c>
      <c r="AB81" s="4">
        <v>2.7000000000000001E-3</v>
      </c>
      <c r="AC81" t="s">
        <v>1219</v>
      </c>
      <c r="AD81" t="s">
        <v>1242</v>
      </c>
    </row>
    <row r="82" spans="1:30" hidden="1" x14ac:dyDescent="0.55000000000000004">
      <c r="A82">
        <v>1501062009</v>
      </c>
      <c r="B82">
        <v>9</v>
      </c>
      <c r="C82">
        <v>192007</v>
      </c>
      <c r="D82" t="s">
        <v>1217</v>
      </c>
      <c r="E82">
        <v>0.18</v>
      </c>
      <c r="F82">
        <v>4</v>
      </c>
      <c r="G82">
        <v>1947324</v>
      </c>
      <c r="H82">
        <v>47197270</v>
      </c>
      <c r="I82">
        <v>248452</v>
      </c>
      <c r="J82">
        <v>283034</v>
      </c>
      <c r="K82">
        <v>0</v>
      </c>
      <c r="L82">
        <v>160616</v>
      </c>
      <c r="M82">
        <v>526557</v>
      </c>
      <c r="N82">
        <v>9301513</v>
      </c>
      <c r="O82">
        <v>92544</v>
      </c>
      <c r="P82">
        <v>63136</v>
      </c>
      <c r="Q82">
        <v>0</v>
      </c>
      <c r="R82">
        <v>19606</v>
      </c>
      <c r="S82" t="s">
        <v>1218</v>
      </c>
      <c r="T82" t="s">
        <v>1276</v>
      </c>
      <c r="U82" t="s">
        <v>1219</v>
      </c>
      <c r="V82" s="4">
        <v>1.5800000000000002E-2</v>
      </c>
      <c r="W82" t="s">
        <v>1220</v>
      </c>
      <c r="X82" s="4">
        <v>5.0000000000000001E-3</v>
      </c>
      <c r="Y82" t="s">
        <v>1219</v>
      </c>
      <c r="Z82" s="4">
        <v>9.4000000000000004E-3</v>
      </c>
      <c r="AA82" t="s">
        <v>1221</v>
      </c>
      <c r="AB82" s="4">
        <v>5.7000000000000002E-3</v>
      </c>
      <c r="AC82" t="s">
        <v>1219</v>
      </c>
      <c r="AD82" t="s">
        <v>1277</v>
      </c>
    </row>
    <row r="83" spans="1:30" hidden="1" x14ac:dyDescent="0.55000000000000004">
      <c r="A83">
        <v>1501068582</v>
      </c>
      <c r="B83">
        <v>5</v>
      </c>
      <c r="C83">
        <v>192007</v>
      </c>
      <c r="D83" t="s">
        <v>1217</v>
      </c>
      <c r="E83">
        <v>0.18</v>
      </c>
      <c r="F83">
        <v>4</v>
      </c>
      <c r="G83">
        <v>1248851</v>
      </c>
      <c r="H83">
        <v>47898130</v>
      </c>
      <c r="I83">
        <v>165028</v>
      </c>
      <c r="J83">
        <v>227509</v>
      </c>
      <c r="K83">
        <v>0</v>
      </c>
      <c r="L83">
        <v>153234</v>
      </c>
      <c r="M83">
        <v>379602</v>
      </c>
      <c r="N83">
        <v>9448337</v>
      </c>
      <c r="O83">
        <v>54845</v>
      </c>
      <c r="P83">
        <v>56756</v>
      </c>
      <c r="Q83">
        <v>0</v>
      </c>
      <c r="R83">
        <v>30456</v>
      </c>
      <c r="S83" t="s">
        <v>1218</v>
      </c>
      <c r="T83" s="4">
        <v>7.9000000000000008E-3</v>
      </c>
      <c r="U83" t="s">
        <v>1219</v>
      </c>
      <c r="V83" s="4">
        <v>1.1299999999999999E-2</v>
      </c>
      <c r="W83" t="s">
        <v>1220</v>
      </c>
      <c r="X83" s="4">
        <v>3.3E-3</v>
      </c>
      <c r="Y83" t="s">
        <v>1219</v>
      </c>
      <c r="Z83" s="4">
        <v>5.4999999999999997E-3</v>
      </c>
      <c r="AA83" t="s">
        <v>1221</v>
      </c>
      <c r="AB83" s="4">
        <v>4.5999999999999999E-3</v>
      </c>
      <c r="AC83" t="s">
        <v>1219</v>
      </c>
      <c r="AD83" t="s">
        <v>1261</v>
      </c>
    </row>
    <row r="84" spans="1:30" x14ac:dyDescent="0.55000000000000004">
      <c r="A84">
        <v>1501170326</v>
      </c>
      <c r="B84">
        <v>17</v>
      </c>
      <c r="C84">
        <v>192008</v>
      </c>
      <c r="D84" t="s">
        <v>1217</v>
      </c>
      <c r="E84">
        <v>0.18</v>
      </c>
      <c r="F84">
        <v>4</v>
      </c>
      <c r="G84">
        <v>1533891</v>
      </c>
      <c r="H84">
        <v>47614629</v>
      </c>
      <c r="I84">
        <v>168657</v>
      </c>
      <c r="J84">
        <v>228026</v>
      </c>
      <c r="K84">
        <v>0</v>
      </c>
      <c r="L84">
        <v>147643</v>
      </c>
      <c r="M84">
        <v>481851</v>
      </c>
      <c r="N84">
        <v>9348101</v>
      </c>
      <c r="O84">
        <v>63800</v>
      </c>
      <c r="P84">
        <v>54205</v>
      </c>
      <c r="Q84">
        <v>0</v>
      </c>
      <c r="R84">
        <v>22755</v>
      </c>
      <c r="S84" t="s">
        <v>1218</v>
      </c>
      <c r="T84" s="4">
        <v>8.0000000000000002E-3</v>
      </c>
      <c r="U84" t="s">
        <v>1219</v>
      </c>
      <c r="V84" s="4">
        <v>1.2E-2</v>
      </c>
      <c r="W84" t="s">
        <v>1220</v>
      </c>
      <c r="X84" s="4">
        <v>3.3999999999999998E-3</v>
      </c>
      <c r="Y84" t="s">
        <v>1219</v>
      </c>
      <c r="Z84" s="4">
        <v>6.4000000000000003E-3</v>
      </c>
      <c r="AA84" t="s">
        <v>1221</v>
      </c>
      <c r="AB84" s="4">
        <v>4.5999999999999999E-3</v>
      </c>
      <c r="AC84" t="s">
        <v>1219</v>
      </c>
      <c r="AD84" t="s">
        <v>1278</v>
      </c>
    </row>
    <row r="85" spans="1:30" hidden="1" x14ac:dyDescent="0.55000000000000004">
      <c r="A85">
        <v>1501237963</v>
      </c>
      <c r="B85">
        <v>13</v>
      </c>
      <c r="C85">
        <v>192007</v>
      </c>
      <c r="D85" t="s">
        <v>1217</v>
      </c>
      <c r="E85">
        <v>0.18</v>
      </c>
      <c r="F85">
        <v>4</v>
      </c>
      <c r="G85">
        <v>2312276</v>
      </c>
      <c r="H85">
        <v>46835784</v>
      </c>
      <c r="I85">
        <v>404847</v>
      </c>
      <c r="J85">
        <v>377541</v>
      </c>
      <c r="K85">
        <v>0</v>
      </c>
      <c r="L85">
        <v>165569</v>
      </c>
      <c r="M85">
        <v>627683</v>
      </c>
      <c r="N85">
        <v>9202149</v>
      </c>
      <c r="O85">
        <v>139760</v>
      </c>
      <c r="P85">
        <v>105230</v>
      </c>
      <c r="Q85">
        <v>0</v>
      </c>
      <c r="R85">
        <v>35450</v>
      </c>
      <c r="S85" t="s">
        <v>1218</v>
      </c>
      <c r="T85" t="s">
        <v>1279</v>
      </c>
      <c r="U85" t="s">
        <v>1219</v>
      </c>
      <c r="V85" s="4">
        <v>2.4899999999999999E-2</v>
      </c>
      <c r="W85" t="s">
        <v>1220</v>
      </c>
      <c r="X85" s="4">
        <v>8.2000000000000007E-3</v>
      </c>
      <c r="Y85" t="s">
        <v>1219</v>
      </c>
      <c r="Z85" s="4">
        <v>1.4200000000000001E-2</v>
      </c>
      <c r="AA85" t="s">
        <v>1221</v>
      </c>
      <c r="AB85" s="4">
        <v>7.6E-3</v>
      </c>
      <c r="AC85" t="s">
        <v>1219</v>
      </c>
      <c r="AD85" t="s">
        <v>1280</v>
      </c>
    </row>
    <row r="86" spans="1:30" hidden="1" x14ac:dyDescent="0.55000000000000004">
      <c r="A86">
        <v>1501252872</v>
      </c>
      <c r="B86">
        <v>3</v>
      </c>
      <c r="C86">
        <v>192007</v>
      </c>
      <c r="D86" t="s">
        <v>1217</v>
      </c>
      <c r="E86">
        <v>0.18</v>
      </c>
      <c r="F86">
        <v>4</v>
      </c>
      <c r="G86">
        <v>2059271</v>
      </c>
      <c r="H86">
        <v>47086981</v>
      </c>
      <c r="I86">
        <v>220460</v>
      </c>
      <c r="J86">
        <v>317731</v>
      </c>
      <c r="K86">
        <v>0</v>
      </c>
      <c r="L86">
        <v>193438</v>
      </c>
      <c r="M86">
        <v>610968</v>
      </c>
      <c r="N86">
        <v>9218898</v>
      </c>
      <c r="O86">
        <v>95489</v>
      </c>
      <c r="P86">
        <v>83211</v>
      </c>
      <c r="Q86">
        <v>0</v>
      </c>
      <c r="R86">
        <v>31559</v>
      </c>
      <c r="S86" t="s">
        <v>1218</v>
      </c>
      <c r="T86" t="s">
        <v>1281</v>
      </c>
      <c r="U86" t="s">
        <v>1219</v>
      </c>
      <c r="V86" s="4">
        <v>1.8100000000000002E-2</v>
      </c>
      <c r="W86" t="s">
        <v>1220</v>
      </c>
      <c r="X86" s="4">
        <v>4.4000000000000003E-3</v>
      </c>
      <c r="Y86" t="s">
        <v>1219</v>
      </c>
      <c r="Z86" s="4">
        <v>9.7000000000000003E-3</v>
      </c>
      <c r="AA86" t="s">
        <v>1221</v>
      </c>
      <c r="AB86" s="4">
        <v>6.4000000000000003E-3</v>
      </c>
      <c r="AC86" t="s">
        <v>1219</v>
      </c>
      <c r="AD86" t="s">
        <v>1282</v>
      </c>
    </row>
    <row r="87" spans="1:30" hidden="1" x14ac:dyDescent="0.55000000000000004">
      <c r="A87">
        <v>1800424861</v>
      </c>
      <c r="B87">
        <v>8</v>
      </c>
      <c r="C87">
        <v>230407</v>
      </c>
      <c r="D87" t="s">
        <v>1217</v>
      </c>
      <c r="E87">
        <v>0.18</v>
      </c>
      <c r="F87">
        <v>5</v>
      </c>
      <c r="G87">
        <v>2315057</v>
      </c>
      <c r="H87">
        <v>56657278</v>
      </c>
      <c r="I87">
        <v>201801</v>
      </c>
      <c r="J87">
        <v>312909</v>
      </c>
      <c r="K87">
        <v>0</v>
      </c>
      <c r="L87">
        <v>199176</v>
      </c>
      <c r="M87">
        <v>456064</v>
      </c>
      <c r="N87">
        <v>9371718</v>
      </c>
      <c r="O87">
        <v>32059</v>
      </c>
      <c r="P87">
        <v>37966</v>
      </c>
      <c r="Q87">
        <v>0</v>
      </c>
      <c r="R87">
        <v>21566</v>
      </c>
      <c r="S87" t="s">
        <v>1218</v>
      </c>
      <c r="T87" s="4">
        <v>1.4E-3</v>
      </c>
      <c r="U87" t="s">
        <v>1219</v>
      </c>
      <c r="V87" s="4">
        <v>7.1000000000000004E-3</v>
      </c>
      <c r="W87" t="s">
        <v>1220</v>
      </c>
      <c r="X87" s="4">
        <v>3.3999999999999998E-3</v>
      </c>
      <c r="Y87" t="s">
        <v>1219</v>
      </c>
      <c r="Z87" s="4">
        <v>3.2000000000000002E-3</v>
      </c>
      <c r="AA87" t="s">
        <v>1221</v>
      </c>
      <c r="AB87" s="4">
        <v>5.3E-3</v>
      </c>
      <c r="AC87" t="s">
        <v>1219</v>
      </c>
      <c r="AD87" t="s">
        <v>1283</v>
      </c>
    </row>
    <row r="88" spans="1:30" hidden="1" x14ac:dyDescent="0.55000000000000004">
      <c r="A88">
        <v>1800542553</v>
      </c>
      <c r="B88">
        <v>11</v>
      </c>
      <c r="C88">
        <v>230407</v>
      </c>
      <c r="D88" t="s">
        <v>1217</v>
      </c>
      <c r="E88">
        <v>0.18</v>
      </c>
      <c r="F88">
        <v>5</v>
      </c>
      <c r="G88">
        <v>1885717</v>
      </c>
      <c r="H88">
        <v>57090922</v>
      </c>
      <c r="I88">
        <v>207355</v>
      </c>
      <c r="J88">
        <v>285754</v>
      </c>
      <c r="K88">
        <v>0</v>
      </c>
      <c r="L88">
        <v>187098</v>
      </c>
      <c r="M88">
        <v>384610</v>
      </c>
      <c r="N88">
        <v>9445392</v>
      </c>
      <c r="O88">
        <v>27740</v>
      </c>
      <c r="P88">
        <v>28610</v>
      </c>
      <c r="Q88">
        <v>0</v>
      </c>
      <c r="R88">
        <v>19975</v>
      </c>
      <c r="S88" t="s">
        <v>1218</v>
      </c>
      <c r="T88" s="4">
        <v>1E-3</v>
      </c>
      <c r="U88" t="s">
        <v>1219</v>
      </c>
      <c r="V88" s="4">
        <v>5.7000000000000002E-3</v>
      </c>
      <c r="W88" t="s">
        <v>1220</v>
      </c>
      <c r="X88" s="4">
        <v>3.5000000000000001E-3</v>
      </c>
      <c r="Y88" t="s">
        <v>1219</v>
      </c>
      <c r="Z88" s="4">
        <v>2.8E-3</v>
      </c>
      <c r="AA88" t="s">
        <v>1221</v>
      </c>
      <c r="AB88" s="4">
        <v>4.7999999999999996E-3</v>
      </c>
      <c r="AC88" t="s">
        <v>1219</v>
      </c>
      <c r="AD88" t="s">
        <v>1248</v>
      </c>
    </row>
    <row r="89" spans="1:30" hidden="1" x14ac:dyDescent="0.55000000000000004">
      <c r="A89">
        <v>1800588230</v>
      </c>
      <c r="B89">
        <v>2</v>
      </c>
      <c r="C89">
        <v>230407</v>
      </c>
      <c r="D89" t="s">
        <v>1217</v>
      </c>
      <c r="E89">
        <v>0.18</v>
      </c>
      <c r="F89">
        <v>5</v>
      </c>
      <c r="G89">
        <v>1810238</v>
      </c>
      <c r="H89">
        <v>57164309</v>
      </c>
      <c r="I89">
        <v>233061</v>
      </c>
      <c r="J89">
        <v>268470</v>
      </c>
      <c r="K89">
        <v>0</v>
      </c>
      <c r="L89">
        <v>166809</v>
      </c>
      <c r="M89">
        <v>455771</v>
      </c>
      <c r="N89">
        <v>9374059</v>
      </c>
      <c r="O89">
        <v>88757</v>
      </c>
      <c r="P89">
        <v>60775</v>
      </c>
      <c r="Q89">
        <v>0</v>
      </c>
      <c r="R89">
        <v>22695</v>
      </c>
      <c r="S89" t="s">
        <v>1218</v>
      </c>
      <c r="T89" s="4">
        <v>1.1999999999999999E-3</v>
      </c>
      <c r="U89" t="s">
        <v>1219</v>
      </c>
      <c r="V89" s="4">
        <v>1.52E-2</v>
      </c>
      <c r="W89" t="s">
        <v>1220</v>
      </c>
      <c r="X89" s="4">
        <v>3.8999999999999998E-3</v>
      </c>
      <c r="Y89" t="s">
        <v>1219</v>
      </c>
      <c r="Z89" s="4">
        <v>8.9999999999999993E-3</v>
      </c>
      <c r="AA89" t="s">
        <v>1221</v>
      </c>
      <c r="AB89" s="4">
        <v>4.4999999999999997E-3</v>
      </c>
      <c r="AC89" t="s">
        <v>1219</v>
      </c>
      <c r="AD89" t="s">
        <v>1247</v>
      </c>
    </row>
    <row r="90" spans="1:30" hidden="1" x14ac:dyDescent="0.55000000000000004">
      <c r="A90">
        <v>1800602722</v>
      </c>
      <c r="B90">
        <v>6</v>
      </c>
      <c r="C90">
        <v>230407</v>
      </c>
      <c r="D90" t="s">
        <v>1217</v>
      </c>
      <c r="E90">
        <v>0.18</v>
      </c>
      <c r="F90">
        <v>5</v>
      </c>
      <c r="G90">
        <v>2336184</v>
      </c>
      <c r="H90">
        <v>56640324</v>
      </c>
      <c r="I90">
        <v>132195</v>
      </c>
      <c r="J90">
        <v>253906</v>
      </c>
      <c r="K90">
        <v>0</v>
      </c>
      <c r="L90">
        <v>178757</v>
      </c>
      <c r="M90">
        <v>502900</v>
      </c>
      <c r="N90">
        <v>9326759</v>
      </c>
      <c r="O90">
        <v>15437</v>
      </c>
      <c r="P90">
        <v>27674</v>
      </c>
      <c r="Q90">
        <v>0</v>
      </c>
      <c r="R90">
        <v>19388</v>
      </c>
      <c r="S90" t="s">
        <v>1218</v>
      </c>
      <c r="T90" s="4">
        <v>6.4999999999999997E-3</v>
      </c>
      <c r="U90" t="s">
        <v>1219</v>
      </c>
      <c r="V90" s="4">
        <v>4.3E-3</v>
      </c>
      <c r="W90" t="s">
        <v>1220</v>
      </c>
      <c r="X90" s="4">
        <v>2.2000000000000001E-3</v>
      </c>
      <c r="Y90" t="s">
        <v>1219</v>
      </c>
      <c r="Z90" s="4">
        <v>1.5E-3</v>
      </c>
      <c r="AA90" t="s">
        <v>1221</v>
      </c>
      <c r="AB90" s="4">
        <v>4.3E-3</v>
      </c>
      <c r="AC90" t="s">
        <v>1219</v>
      </c>
      <c r="AD90" t="s">
        <v>1284</v>
      </c>
    </row>
    <row r="91" spans="1:30" hidden="1" x14ac:dyDescent="0.55000000000000004">
      <c r="A91">
        <v>1800699614</v>
      </c>
      <c r="B91">
        <v>4</v>
      </c>
      <c r="C91">
        <v>230407</v>
      </c>
      <c r="D91" t="s">
        <v>1217</v>
      </c>
      <c r="E91">
        <v>0.18</v>
      </c>
      <c r="F91">
        <v>5</v>
      </c>
      <c r="G91">
        <v>565092</v>
      </c>
      <c r="H91">
        <v>58410306</v>
      </c>
      <c r="I91">
        <v>38549</v>
      </c>
      <c r="J91">
        <v>160700</v>
      </c>
      <c r="K91">
        <v>0</v>
      </c>
      <c r="L91">
        <v>148485</v>
      </c>
      <c r="M91">
        <v>129021</v>
      </c>
      <c r="N91">
        <v>9698749</v>
      </c>
      <c r="O91">
        <v>15026</v>
      </c>
      <c r="P91">
        <v>24767</v>
      </c>
      <c r="Q91">
        <v>0</v>
      </c>
      <c r="R91">
        <v>21384</v>
      </c>
      <c r="S91" t="s">
        <v>1218</v>
      </c>
      <c r="T91" s="4">
        <v>3.3E-3</v>
      </c>
      <c r="U91" t="s">
        <v>1219</v>
      </c>
      <c r="V91" s="4">
        <v>4.0000000000000001E-3</v>
      </c>
      <c r="W91" t="s">
        <v>1220</v>
      </c>
      <c r="X91" s="4">
        <v>5.9999999999999995E-4</v>
      </c>
      <c r="Y91" t="s">
        <v>1219</v>
      </c>
      <c r="Z91" s="4">
        <v>1.5E-3</v>
      </c>
      <c r="AA91" t="s">
        <v>1221</v>
      </c>
      <c r="AB91" s="4">
        <v>2.7000000000000001E-3</v>
      </c>
      <c r="AC91" t="s">
        <v>1219</v>
      </c>
      <c r="AD91" t="s">
        <v>1285</v>
      </c>
    </row>
    <row r="92" spans="1:30" hidden="1" x14ac:dyDescent="0.55000000000000004">
      <c r="A92">
        <v>1800733908</v>
      </c>
      <c r="B92">
        <v>1</v>
      </c>
      <c r="C92">
        <v>230407</v>
      </c>
      <c r="D92" t="s">
        <v>1217</v>
      </c>
      <c r="E92">
        <v>0.18</v>
      </c>
      <c r="F92">
        <v>5</v>
      </c>
      <c r="G92">
        <v>2536175</v>
      </c>
      <c r="H92">
        <v>56436325</v>
      </c>
      <c r="I92">
        <v>236583</v>
      </c>
      <c r="J92">
        <v>303036</v>
      </c>
      <c r="K92">
        <v>0</v>
      </c>
      <c r="L92">
        <v>186833</v>
      </c>
      <c r="M92">
        <v>427321</v>
      </c>
      <c r="N92">
        <v>9400776</v>
      </c>
      <c r="O92">
        <v>1900</v>
      </c>
      <c r="P92">
        <v>18225</v>
      </c>
      <c r="Q92">
        <v>0</v>
      </c>
      <c r="R92">
        <v>17018</v>
      </c>
      <c r="S92" t="s">
        <v>1218</v>
      </c>
      <c r="T92" s="4">
        <v>1.8E-3</v>
      </c>
      <c r="U92" t="s">
        <v>1219</v>
      </c>
      <c r="V92" s="4">
        <v>2E-3</v>
      </c>
      <c r="W92" t="s">
        <v>1220</v>
      </c>
      <c r="X92" s="4">
        <v>4.0000000000000001E-3</v>
      </c>
      <c r="Y92" t="s">
        <v>1219</v>
      </c>
      <c r="Z92" s="4">
        <v>1E-4</v>
      </c>
      <c r="AA92" t="s">
        <v>1221</v>
      </c>
      <c r="AB92" s="4">
        <v>5.1000000000000004E-3</v>
      </c>
      <c r="AC92" t="s">
        <v>1219</v>
      </c>
      <c r="AD92" t="s">
        <v>1251</v>
      </c>
    </row>
    <row r="93" spans="1:30" hidden="1" x14ac:dyDescent="0.55000000000000004">
      <c r="A93">
        <v>1800753855</v>
      </c>
      <c r="B93">
        <v>7</v>
      </c>
      <c r="C93">
        <v>230407</v>
      </c>
      <c r="D93" t="s">
        <v>1217</v>
      </c>
      <c r="E93">
        <v>0.18</v>
      </c>
      <c r="F93">
        <v>5</v>
      </c>
      <c r="G93">
        <v>2260369</v>
      </c>
      <c r="H93">
        <v>56716597</v>
      </c>
      <c r="I93">
        <v>106848</v>
      </c>
      <c r="J93">
        <v>263010</v>
      </c>
      <c r="K93">
        <v>0</v>
      </c>
      <c r="L93">
        <v>176961</v>
      </c>
      <c r="M93">
        <v>498623</v>
      </c>
      <c r="N93">
        <v>9331084</v>
      </c>
      <c r="O93">
        <v>22699</v>
      </c>
      <c r="P93">
        <v>44222</v>
      </c>
      <c r="Q93">
        <v>0</v>
      </c>
      <c r="R93">
        <v>23356</v>
      </c>
      <c r="S93" t="s">
        <v>1218</v>
      </c>
      <c r="T93" s="4">
        <v>6.1999999999999998E-3</v>
      </c>
      <c r="U93" t="s">
        <v>1219</v>
      </c>
      <c r="V93" s="4">
        <v>6.7999999999999996E-3</v>
      </c>
      <c r="W93" t="s">
        <v>1220</v>
      </c>
      <c r="X93" s="4">
        <v>1.8E-3</v>
      </c>
      <c r="Y93" t="s">
        <v>1219</v>
      </c>
      <c r="Z93" s="4">
        <v>2.3E-3</v>
      </c>
      <c r="AA93" t="s">
        <v>1221</v>
      </c>
      <c r="AB93" s="4">
        <v>4.4000000000000003E-3</v>
      </c>
      <c r="AC93" t="s">
        <v>1219</v>
      </c>
      <c r="AD93" t="s">
        <v>1272</v>
      </c>
    </row>
    <row r="94" spans="1:30" hidden="1" x14ac:dyDescent="0.55000000000000004">
      <c r="A94">
        <v>1800802102</v>
      </c>
      <c r="B94">
        <v>14</v>
      </c>
      <c r="C94">
        <v>230407</v>
      </c>
      <c r="D94" t="s">
        <v>1217</v>
      </c>
      <c r="E94">
        <v>0.18</v>
      </c>
      <c r="F94">
        <v>5</v>
      </c>
      <c r="G94">
        <v>2236294</v>
      </c>
      <c r="H94">
        <v>56739182</v>
      </c>
      <c r="I94">
        <v>198939</v>
      </c>
      <c r="J94">
        <v>274159</v>
      </c>
      <c r="K94">
        <v>0</v>
      </c>
      <c r="L94">
        <v>179560</v>
      </c>
      <c r="M94">
        <v>439414</v>
      </c>
      <c r="N94">
        <v>9388377</v>
      </c>
      <c r="O94">
        <v>28059</v>
      </c>
      <c r="P94">
        <v>28947</v>
      </c>
      <c r="Q94">
        <v>0</v>
      </c>
      <c r="R94">
        <v>18668</v>
      </c>
      <c r="S94" t="s">
        <v>1218</v>
      </c>
      <c r="T94" s="4">
        <v>6.9999999999999999E-4</v>
      </c>
      <c r="U94" t="s">
        <v>1219</v>
      </c>
      <c r="V94" s="4">
        <v>5.7999999999999996E-3</v>
      </c>
      <c r="W94" t="s">
        <v>1220</v>
      </c>
      <c r="X94" s="4">
        <v>3.3E-3</v>
      </c>
      <c r="Y94" t="s">
        <v>1219</v>
      </c>
      <c r="Z94" s="4">
        <v>2.8E-3</v>
      </c>
      <c r="AA94" t="s">
        <v>1221</v>
      </c>
      <c r="AB94" s="4">
        <v>4.5999999999999999E-3</v>
      </c>
      <c r="AC94" t="s">
        <v>1219</v>
      </c>
      <c r="AD94" t="s">
        <v>1248</v>
      </c>
    </row>
    <row r="95" spans="1:30" hidden="1" x14ac:dyDescent="0.55000000000000004">
      <c r="A95">
        <v>1800814706</v>
      </c>
      <c r="B95">
        <v>15</v>
      </c>
      <c r="C95">
        <v>230407</v>
      </c>
      <c r="D95" t="s">
        <v>1217</v>
      </c>
      <c r="E95">
        <v>0.18</v>
      </c>
      <c r="F95">
        <v>5</v>
      </c>
      <c r="G95">
        <v>2348990</v>
      </c>
      <c r="H95">
        <v>56629732</v>
      </c>
      <c r="I95">
        <v>340498</v>
      </c>
      <c r="J95">
        <v>367247</v>
      </c>
      <c r="K95">
        <v>0</v>
      </c>
      <c r="L95">
        <v>203601</v>
      </c>
      <c r="M95">
        <v>386436</v>
      </c>
      <c r="N95">
        <v>9442881</v>
      </c>
      <c r="O95">
        <v>19685</v>
      </c>
      <c r="P95">
        <v>34763</v>
      </c>
      <c r="Q95">
        <v>0</v>
      </c>
      <c r="R95">
        <v>26632</v>
      </c>
      <c r="S95" t="s">
        <v>1218</v>
      </c>
      <c r="T95" t="s">
        <v>1275</v>
      </c>
      <c r="U95" t="s">
        <v>1219</v>
      </c>
      <c r="V95" s="4">
        <v>5.4999999999999997E-3</v>
      </c>
      <c r="W95" t="s">
        <v>1220</v>
      </c>
      <c r="X95" s="4">
        <v>5.7000000000000002E-3</v>
      </c>
      <c r="Y95" t="s">
        <v>1219</v>
      </c>
      <c r="Z95" s="4">
        <v>2E-3</v>
      </c>
      <c r="AA95" t="s">
        <v>1221</v>
      </c>
      <c r="AB95" s="4">
        <v>6.1999999999999998E-3</v>
      </c>
      <c r="AC95" t="s">
        <v>1219</v>
      </c>
      <c r="AD95" t="s">
        <v>1286</v>
      </c>
    </row>
    <row r="96" spans="1:30" hidden="1" x14ac:dyDescent="0.55000000000000004">
      <c r="A96">
        <v>1800831394</v>
      </c>
      <c r="B96">
        <v>16</v>
      </c>
      <c r="C96">
        <v>230408</v>
      </c>
      <c r="D96" t="s">
        <v>1217</v>
      </c>
      <c r="E96">
        <v>0.18</v>
      </c>
      <c r="F96">
        <v>5</v>
      </c>
      <c r="G96">
        <v>2054839</v>
      </c>
      <c r="H96">
        <v>56920301</v>
      </c>
      <c r="I96">
        <v>151762</v>
      </c>
      <c r="J96">
        <v>260750</v>
      </c>
      <c r="K96">
        <v>0</v>
      </c>
      <c r="L96">
        <v>178156</v>
      </c>
      <c r="M96">
        <v>315116</v>
      </c>
      <c r="N96">
        <v>9514227</v>
      </c>
      <c r="O96">
        <v>0</v>
      </c>
      <c r="P96">
        <v>16934</v>
      </c>
      <c r="Q96">
        <v>0</v>
      </c>
      <c r="R96">
        <v>16934</v>
      </c>
      <c r="S96" t="s">
        <v>1218</v>
      </c>
      <c r="T96" s="4">
        <v>6.8999999999999999E-3</v>
      </c>
      <c r="U96" t="s">
        <v>1219</v>
      </c>
      <c r="V96" s="4">
        <v>1.6999999999999999E-3</v>
      </c>
      <c r="W96" t="s">
        <v>1220</v>
      </c>
      <c r="X96" s="4">
        <v>2.5000000000000001E-3</v>
      </c>
      <c r="Y96" t="s">
        <v>1219</v>
      </c>
      <c r="Z96" s="4">
        <v>0</v>
      </c>
      <c r="AA96" t="s">
        <v>1221</v>
      </c>
      <c r="AB96" s="4">
        <v>4.4000000000000003E-3</v>
      </c>
      <c r="AC96" t="s">
        <v>1219</v>
      </c>
      <c r="AD96" t="s">
        <v>1242</v>
      </c>
    </row>
    <row r="97" spans="1:30" hidden="1" x14ac:dyDescent="0.55000000000000004">
      <c r="A97">
        <v>1800908537</v>
      </c>
      <c r="B97">
        <v>10</v>
      </c>
      <c r="C97">
        <v>230407</v>
      </c>
      <c r="D97" t="s">
        <v>1217</v>
      </c>
      <c r="E97">
        <v>0.18</v>
      </c>
      <c r="F97">
        <v>5</v>
      </c>
      <c r="G97">
        <v>2583232</v>
      </c>
      <c r="H97">
        <v>56393045</v>
      </c>
      <c r="I97">
        <v>403655</v>
      </c>
      <c r="J97">
        <v>363667</v>
      </c>
      <c r="K97">
        <v>0</v>
      </c>
      <c r="L97">
        <v>174805</v>
      </c>
      <c r="M97">
        <v>436264</v>
      </c>
      <c r="N97">
        <v>9391689</v>
      </c>
      <c r="O97">
        <v>62078</v>
      </c>
      <c r="P97">
        <v>43120</v>
      </c>
      <c r="Q97">
        <v>0</v>
      </c>
      <c r="R97">
        <v>16415</v>
      </c>
      <c r="S97" t="s">
        <v>1218</v>
      </c>
      <c r="T97" t="s">
        <v>1287</v>
      </c>
      <c r="U97" t="s">
        <v>1219</v>
      </c>
      <c r="V97" s="4">
        <v>1.0699999999999999E-2</v>
      </c>
      <c r="W97" t="s">
        <v>1220</v>
      </c>
      <c r="X97" s="4">
        <v>6.7999999999999996E-3</v>
      </c>
      <c r="Y97" t="s">
        <v>1219</v>
      </c>
      <c r="Z97" s="4">
        <v>6.3E-3</v>
      </c>
      <c r="AA97" t="s">
        <v>1221</v>
      </c>
      <c r="AB97" s="4">
        <v>6.1000000000000004E-3</v>
      </c>
      <c r="AC97" t="s">
        <v>1219</v>
      </c>
      <c r="AD97" t="s">
        <v>1288</v>
      </c>
    </row>
    <row r="98" spans="1:30" hidden="1" x14ac:dyDescent="0.55000000000000004">
      <c r="A98">
        <v>1800945628</v>
      </c>
      <c r="B98">
        <v>12</v>
      </c>
      <c r="C98">
        <v>230407</v>
      </c>
      <c r="D98" t="s">
        <v>1217</v>
      </c>
      <c r="E98">
        <v>0.18</v>
      </c>
      <c r="F98">
        <v>5</v>
      </c>
      <c r="G98">
        <v>585004</v>
      </c>
      <c r="H98">
        <v>58391983</v>
      </c>
      <c r="I98">
        <v>35890</v>
      </c>
      <c r="J98">
        <v>154234</v>
      </c>
      <c r="K98">
        <v>0</v>
      </c>
      <c r="L98">
        <v>145550</v>
      </c>
      <c r="M98">
        <v>150270</v>
      </c>
      <c r="N98">
        <v>9679103</v>
      </c>
      <c r="O98">
        <v>12367</v>
      </c>
      <c r="P98">
        <v>21100</v>
      </c>
      <c r="Q98">
        <v>0</v>
      </c>
      <c r="R98">
        <v>18455</v>
      </c>
      <c r="S98" t="s">
        <v>1218</v>
      </c>
      <c r="T98" s="4">
        <v>3.2000000000000002E-3</v>
      </c>
      <c r="U98" t="s">
        <v>1219</v>
      </c>
      <c r="V98" s="4">
        <v>3.3999999999999998E-3</v>
      </c>
      <c r="W98" t="s">
        <v>1220</v>
      </c>
      <c r="X98" s="4">
        <v>5.9999999999999995E-4</v>
      </c>
      <c r="Y98" t="s">
        <v>1219</v>
      </c>
      <c r="Z98" s="4">
        <v>1.1999999999999999E-3</v>
      </c>
      <c r="AA98" t="s">
        <v>1221</v>
      </c>
      <c r="AB98" s="4">
        <v>2.5999999999999999E-3</v>
      </c>
      <c r="AC98" t="s">
        <v>1219</v>
      </c>
      <c r="AD98" t="s">
        <v>1289</v>
      </c>
    </row>
    <row r="99" spans="1:30" hidden="1" x14ac:dyDescent="0.55000000000000004">
      <c r="A99">
        <v>1801060670</v>
      </c>
      <c r="B99">
        <v>9</v>
      </c>
      <c r="C99">
        <v>230407</v>
      </c>
      <c r="D99" t="s">
        <v>1217</v>
      </c>
      <c r="E99">
        <v>0.18</v>
      </c>
      <c r="F99">
        <v>5</v>
      </c>
      <c r="G99">
        <v>2398459</v>
      </c>
      <c r="H99">
        <v>56575839</v>
      </c>
      <c r="I99">
        <v>281892</v>
      </c>
      <c r="J99">
        <v>319888</v>
      </c>
      <c r="K99">
        <v>0</v>
      </c>
      <c r="L99">
        <v>182774</v>
      </c>
      <c r="M99">
        <v>451132</v>
      </c>
      <c r="N99">
        <v>9378569</v>
      </c>
      <c r="O99">
        <v>33440</v>
      </c>
      <c r="P99">
        <v>36854</v>
      </c>
      <c r="Q99">
        <v>0</v>
      </c>
      <c r="R99">
        <v>22158</v>
      </c>
      <c r="S99" t="s">
        <v>1218</v>
      </c>
      <c r="T99" t="s">
        <v>1290</v>
      </c>
      <c r="U99" t="s">
        <v>1219</v>
      </c>
      <c r="V99" s="4">
        <v>7.1000000000000004E-3</v>
      </c>
      <c r="W99" t="s">
        <v>1220</v>
      </c>
      <c r="X99" s="4">
        <v>4.7000000000000002E-3</v>
      </c>
      <c r="Y99" t="s">
        <v>1219</v>
      </c>
      <c r="Z99" s="4">
        <v>3.3999999999999998E-3</v>
      </c>
      <c r="AA99" t="s">
        <v>1221</v>
      </c>
      <c r="AB99" s="4">
        <v>5.4000000000000003E-3</v>
      </c>
      <c r="AC99" t="s">
        <v>1219</v>
      </c>
      <c r="AD99" t="s">
        <v>1239</v>
      </c>
    </row>
    <row r="100" spans="1:30" hidden="1" x14ac:dyDescent="0.55000000000000004">
      <c r="A100">
        <v>1801067093</v>
      </c>
      <c r="B100">
        <v>5</v>
      </c>
      <c r="C100">
        <v>230407</v>
      </c>
      <c r="D100" t="s">
        <v>1217</v>
      </c>
      <c r="E100">
        <v>0.18</v>
      </c>
      <c r="F100">
        <v>5</v>
      </c>
      <c r="G100">
        <v>1692514</v>
      </c>
      <c r="H100">
        <v>57283945</v>
      </c>
      <c r="I100">
        <v>206222</v>
      </c>
      <c r="J100">
        <v>278481</v>
      </c>
      <c r="K100">
        <v>0</v>
      </c>
      <c r="L100">
        <v>174521</v>
      </c>
      <c r="M100">
        <v>443660</v>
      </c>
      <c r="N100">
        <v>9385815</v>
      </c>
      <c r="O100">
        <v>41194</v>
      </c>
      <c r="P100">
        <v>50972</v>
      </c>
      <c r="Q100">
        <v>0</v>
      </c>
      <c r="R100">
        <v>21287</v>
      </c>
      <c r="S100" t="s">
        <v>1218</v>
      </c>
      <c r="T100" s="4">
        <v>8.9999999999999998E-4</v>
      </c>
      <c r="U100" t="s">
        <v>1219</v>
      </c>
      <c r="V100" s="4">
        <v>9.2999999999999992E-3</v>
      </c>
      <c r="W100" t="s">
        <v>1220</v>
      </c>
      <c r="X100" s="4">
        <v>3.3999999999999998E-3</v>
      </c>
      <c r="Y100" t="s">
        <v>1219</v>
      </c>
      <c r="Z100" s="4">
        <v>4.1000000000000003E-3</v>
      </c>
      <c r="AA100" t="s">
        <v>1221</v>
      </c>
      <c r="AB100" s="4">
        <v>4.7000000000000002E-3</v>
      </c>
      <c r="AC100" t="s">
        <v>1219</v>
      </c>
      <c r="AD100" t="s">
        <v>1269</v>
      </c>
    </row>
    <row r="101" spans="1:30" x14ac:dyDescent="0.55000000000000004">
      <c r="A101">
        <v>1801168949</v>
      </c>
      <c r="B101">
        <v>17</v>
      </c>
      <c r="C101">
        <v>230408</v>
      </c>
      <c r="D101" t="s">
        <v>1217</v>
      </c>
      <c r="E101">
        <v>0.18</v>
      </c>
      <c r="F101">
        <v>5</v>
      </c>
      <c r="G101">
        <v>2064234</v>
      </c>
      <c r="H101">
        <v>56914192</v>
      </c>
      <c r="I101">
        <v>254027</v>
      </c>
      <c r="J101">
        <v>286539</v>
      </c>
      <c r="K101">
        <v>0</v>
      </c>
      <c r="L101">
        <v>167829</v>
      </c>
      <c r="M101">
        <v>530340</v>
      </c>
      <c r="N101">
        <v>9299563</v>
      </c>
      <c r="O101">
        <v>85370</v>
      </c>
      <c r="P101">
        <v>58513</v>
      </c>
      <c r="Q101">
        <v>0</v>
      </c>
      <c r="R101">
        <v>20186</v>
      </c>
      <c r="S101" t="s">
        <v>1218</v>
      </c>
      <c r="T101" s="4">
        <v>1.8E-3</v>
      </c>
      <c r="U101" t="s">
        <v>1219</v>
      </c>
      <c r="V101" s="4">
        <v>1.46E-2</v>
      </c>
      <c r="W101" t="s">
        <v>1220</v>
      </c>
      <c r="X101" s="4">
        <v>4.3E-3</v>
      </c>
      <c r="Y101" t="s">
        <v>1219</v>
      </c>
      <c r="Z101" s="4">
        <v>8.6E-3</v>
      </c>
      <c r="AA101" t="s">
        <v>1221</v>
      </c>
      <c r="AB101" s="4">
        <v>4.7999999999999996E-3</v>
      </c>
      <c r="AC101" t="s">
        <v>1219</v>
      </c>
      <c r="AD101" t="s">
        <v>1291</v>
      </c>
    </row>
    <row r="102" spans="1:30" hidden="1" x14ac:dyDescent="0.55000000000000004">
      <c r="A102">
        <v>1801236036</v>
      </c>
      <c r="B102">
        <v>13</v>
      </c>
      <c r="C102">
        <v>230407</v>
      </c>
      <c r="D102" t="s">
        <v>1217</v>
      </c>
      <c r="E102">
        <v>0.18</v>
      </c>
      <c r="F102">
        <v>5</v>
      </c>
      <c r="G102">
        <v>2742994</v>
      </c>
      <c r="H102">
        <v>56234670</v>
      </c>
      <c r="I102">
        <v>418214</v>
      </c>
      <c r="J102">
        <v>417088</v>
      </c>
      <c r="K102">
        <v>0</v>
      </c>
      <c r="L102">
        <v>192512</v>
      </c>
      <c r="M102">
        <v>430715</v>
      </c>
      <c r="N102">
        <v>9398886</v>
      </c>
      <c r="O102">
        <v>13367</v>
      </c>
      <c r="P102">
        <v>39547</v>
      </c>
      <c r="Q102">
        <v>0</v>
      </c>
      <c r="R102">
        <v>26943</v>
      </c>
      <c r="S102" t="s">
        <v>1218</v>
      </c>
      <c r="T102" t="s">
        <v>1292</v>
      </c>
      <c r="U102" t="s">
        <v>1219</v>
      </c>
      <c r="V102" s="4">
        <v>5.3E-3</v>
      </c>
      <c r="W102" t="s">
        <v>1220</v>
      </c>
      <c r="X102" s="4">
        <v>7.0000000000000001E-3</v>
      </c>
      <c r="Y102" t="s">
        <v>1219</v>
      </c>
      <c r="Z102" s="4">
        <v>1.2999999999999999E-3</v>
      </c>
      <c r="AA102" t="s">
        <v>1221</v>
      </c>
      <c r="AB102" s="4">
        <v>7.0000000000000001E-3</v>
      </c>
      <c r="AC102" t="s">
        <v>1219</v>
      </c>
      <c r="AD102" t="s">
        <v>1249</v>
      </c>
    </row>
    <row r="103" spans="1:30" hidden="1" x14ac:dyDescent="0.55000000000000004">
      <c r="A103">
        <v>1801251514</v>
      </c>
      <c r="B103">
        <v>3</v>
      </c>
      <c r="C103">
        <v>230407</v>
      </c>
      <c r="D103" t="s">
        <v>1217</v>
      </c>
      <c r="E103">
        <v>0.18</v>
      </c>
      <c r="F103">
        <v>5</v>
      </c>
      <c r="G103">
        <v>2521993</v>
      </c>
      <c r="H103">
        <v>56454145</v>
      </c>
      <c r="I103">
        <v>240934</v>
      </c>
      <c r="J103">
        <v>363233</v>
      </c>
      <c r="K103">
        <v>0</v>
      </c>
      <c r="L103">
        <v>221324</v>
      </c>
      <c r="M103">
        <v>462719</v>
      </c>
      <c r="N103">
        <v>9367164</v>
      </c>
      <c r="O103">
        <v>20474</v>
      </c>
      <c r="P103">
        <v>45502</v>
      </c>
      <c r="Q103">
        <v>0</v>
      </c>
      <c r="R103">
        <v>27886</v>
      </c>
      <c r="S103" t="s">
        <v>1218</v>
      </c>
      <c r="T103" t="s">
        <v>1290</v>
      </c>
      <c r="U103" t="s">
        <v>1219</v>
      </c>
      <c r="V103" s="4">
        <v>6.7000000000000002E-3</v>
      </c>
      <c r="W103" t="s">
        <v>1220</v>
      </c>
      <c r="X103" s="4">
        <v>4.0000000000000001E-3</v>
      </c>
      <c r="Y103" t="s">
        <v>1219</v>
      </c>
      <c r="Z103" s="4">
        <v>2E-3</v>
      </c>
      <c r="AA103" t="s">
        <v>1221</v>
      </c>
      <c r="AB103" s="4">
        <v>6.1000000000000004E-3</v>
      </c>
      <c r="AC103" t="s">
        <v>1219</v>
      </c>
      <c r="AD103" t="s">
        <v>1293</v>
      </c>
    </row>
    <row r="104" spans="1:30" hidden="1" x14ac:dyDescent="0.55000000000000004">
      <c r="A104">
        <v>2100426209</v>
      </c>
      <c r="B104">
        <v>8</v>
      </c>
      <c r="C104">
        <v>268807</v>
      </c>
      <c r="D104" t="s">
        <v>1217</v>
      </c>
      <c r="E104">
        <v>0.18</v>
      </c>
      <c r="F104">
        <v>6</v>
      </c>
      <c r="G104">
        <v>2791682</v>
      </c>
      <c r="H104">
        <v>66010479</v>
      </c>
      <c r="I104">
        <v>217017</v>
      </c>
      <c r="J104">
        <v>346592</v>
      </c>
      <c r="K104">
        <v>0</v>
      </c>
      <c r="L104">
        <v>222481</v>
      </c>
      <c r="M104">
        <v>476622</v>
      </c>
      <c r="N104">
        <v>9353201</v>
      </c>
      <c r="O104">
        <v>15216</v>
      </c>
      <c r="P104">
        <v>33683</v>
      </c>
      <c r="Q104">
        <v>0</v>
      </c>
      <c r="R104">
        <v>23305</v>
      </c>
      <c r="S104" t="s">
        <v>1218</v>
      </c>
      <c r="T104" s="4">
        <v>1.9E-3</v>
      </c>
      <c r="U104" t="s">
        <v>1219</v>
      </c>
      <c r="V104" s="4">
        <v>4.8999999999999998E-3</v>
      </c>
      <c r="W104" t="s">
        <v>1220</v>
      </c>
      <c r="X104" s="4">
        <v>3.0999999999999999E-3</v>
      </c>
      <c r="Y104" t="s">
        <v>1219</v>
      </c>
      <c r="Z104" s="4">
        <v>1.5E-3</v>
      </c>
      <c r="AA104" t="s">
        <v>1221</v>
      </c>
      <c r="AB104" s="4">
        <v>5.0000000000000001E-3</v>
      </c>
      <c r="AC104" t="s">
        <v>1219</v>
      </c>
      <c r="AD104" t="s">
        <v>1294</v>
      </c>
    </row>
    <row r="105" spans="1:30" hidden="1" x14ac:dyDescent="0.55000000000000004">
      <c r="A105">
        <v>2100543905</v>
      </c>
      <c r="B105">
        <v>11</v>
      </c>
      <c r="C105">
        <v>268807</v>
      </c>
      <c r="D105" t="s">
        <v>1217</v>
      </c>
      <c r="E105">
        <v>0.18</v>
      </c>
      <c r="F105">
        <v>6</v>
      </c>
      <c r="G105">
        <v>2365001</v>
      </c>
      <c r="H105">
        <v>66441332</v>
      </c>
      <c r="I105">
        <v>234089</v>
      </c>
      <c r="J105">
        <v>323575</v>
      </c>
      <c r="K105">
        <v>0</v>
      </c>
      <c r="L105">
        <v>209741</v>
      </c>
      <c r="M105">
        <v>479281</v>
      </c>
      <c r="N105">
        <v>9350410</v>
      </c>
      <c r="O105">
        <v>26734</v>
      </c>
      <c r="P105">
        <v>37821</v>
      </c>
      <c r="Q105">
        <v>0</v>
      </c>
      <c r="R105">
        <v>22643</v>
      </c>
      <c r="S105" t="s">
        <v>1218</v>
      </c>
      <c r="T105" s="4">
        <v>1.8E-3</v>
      </c>
      <c r="U105" t="s">
        <v>1219</v>
      </c>
      <c r="V105" s="4">
        <v>6.4999999999999997E-3</v>
      </c>
      <c r="W105" t="s">
        <v>1220</v>
      </c>
      <c r="X105" s="4">
        <v>3.3999999999999998E-3</v>
      </c>
      <c r="Y105" t="s">
        <v>1219</v>
      </c>
      <c r="Z105" s="4">
        <v>2.7000000000000001E-3</v>
      </c>
      <c r="AA105" t="s">
        <v>1221</v>
      </c>
      <c r="AB105" s="4">
        <v>4.7000000000000002E-3</v>
      </c>
      <c r="AC105" t="s">
        <v>1219</v>
      </c>
      <c r="AD105" t="s">
        <v>1283</v>
      </c>
    </row>
    <row r="106" spans="1:30" hidden="1" x14ac:dyDescent="0.55000000000000004">
      <c r="A106">
        <v>2100589550</v>
      </c>
      <c r="B106">
        <v>2</v>
      </c>
      <c r="C106">
        <v>268807</v>
      </c>
      <c r="D106" t="s">
        <v>1217</v>
      </c>
      <c r="E106">
        <v>0.18</v>
      </c>
      <c r="F106">
        <v>6</v>
      </c>
      <c r="G106">
        <v>2212089</v>
      </c>
      <c r="H106">
        <v>66590504</v>
      </c>
      <c r="I106">
        <v>261470</v>
      </c>
      <c r="J106">
        <v>303703</v>
      </c>
      <c r="K106">
        <v>0</v>
      </c>
      <c r="L106">
        <v>189693</v>
      </c>
      <c r="M106">
        <v>401848</v>
      </c>
      <c r="N106">
        <v>9426195</v>
      </c>
      <c r="O106">
        <v>28409</v>
      </c>
      <c r="P106">
        <v>35233</v>
      </c>
      <c r="Q106">
        <v>0</v>
      </c>
      <c r="R106">
        <v>22884</v>
      </c>
      <c r="S106" t="s">
        <v>1218</v>
      </c>
      <c r="T106" s="4">
        <v>1.9E-3</v>
      </c>
      <c r="U106" t="s">
        <v>1219</v>
      </c>
      <c r="V106" s="4">
        <v>6.4000000000000003E-3</v>
      </c>
      <c r="W106" t="s">
        <v>1220</v>
      </c>
      <c r="X106" s="4">
        <v>3.8E-3</v>
      </c>
      <c r="Y106" t="s">
        <v>1219</v>
      </c>
      <c r="Z106" s="4">
        <v>2.8E-3</v>
      </c>
      <c r="AA106" t="s">
        <v>1221</v>
      </c>
      <c r="AB106" s="4">
        <v>4.4000000000000003E-3</v>
      </c>
      <c r="AC106" t="s">
        <v>1219</v>
      </c>
      <c r="AD106" t="s">
        <v>1286</v>
      </c>
    </row>
    <row r="107" spans="1:30" hidden="1" x14ac:dyDescent="0.55000000000000004">
      <c r="A107">
        <v>2100604029</v>
      </c>
      <c r="B107">
        <v>6</v>
      </c>
      <c r="C107">
        <v>268807</v>
      </c>
      <c r="D107" t="s">
        <v>1217</v>
      </c>
      <c r="E107">
        <v>0.18</v>
      </c>
      <c r="F107">
        <v>6</v>
      </c>
      <c r="G107">
        <v>2887967</v>
      </c>
      <c r="H107">
        <v>65917670</v>
      </c>
      <c r="I107">
        <v>160816</v>
      </c>
      <c r="J107">
        <v>287136</v>
      </c>
      <c r="K107">
        <v>0</v>
      </c>
      <c r="L107">
        <v>198373</v>
      </c>
      <c r="M107">
        <v>551780</v>
      </c>
      <c r="N107">
        <v>9277346</v>
      </c>
      <c r="O107">
        <v>28621</v>
      </c>
      <c r="P107">
        <v>33230</v>
      </c>
      <c r="Q107">
        <v>0</v>
      </c>
      <c r="R107">
        <v>19616</v>
      </c>
      <c r="S107" t="s">
        <v>1218</v>
      </c>
      <c r="T107" s="4">
        <v>2.0000000000000001E-4</v>
      </c>
      <c r="U107" t="s">
        <v>1219</v>
      </c>
      <c r="V107" s="4">
        <v>6.1999999999999998E-3</v>
      </c>
      <c r="W107" t="s">
        <v>1220</v>
      </c>
      <c r="X107" s="4">
        <v>2.3E-3</v>
      </c>
      <c r="Y107" t="s">
        <v>1219</v>
      </c>
      <c r="Z107" s="4">
        <v>2.8999999999999998E-3</v>
      </c>
      <c r="AA107" t="s">
        <v>1221</v>
      </c>
      <c r="AB107" s="4">
        <v>4.1000000000000003E-3</v>
      </c>
      <c r="AC107" t="s">
        <v>1219</v>
      </c>
      <c r="AD107" t="s">
        <v>1266</v>
      </c>
    </row>
    <row r="108" spans="1:30" hidden="1" x14ac:dyDescent="0.55000000000000004">
      <c r="A108">
        <v>2100700934</v>
      </c>
      <c r="B108">
        <v>4</v>
      </c>
      <c r="C108">
        <v>268807</v>
      </c>
      <c r="D108" t="s">
        <v>1217</v>
      </c>
      <c r="E108">
        <v>0.18</v>
      </c>
      <c r="F108">
        <v>6</v>
      </c>
      <c r="G108">
        <v>755839</v>
      </c>
      <c r="H108">
        <v>68049613</v>
      </c>
      <c r="I108">
        <v>63796</v>
      </c>
      <c r="J108">
        <v>187457</v>
      </c>
      <c r="K108">
        <v>0</v>
      </c>
      <c r="L108">
        <v>167304</v>
      </c>
      <c r="M108">
        <v>190744</v>
      </c>
      <c r="N108">
        <v>9639307</v>
      </c>
      <c r="O108">
        <v>25247</v>
      </c>
      <c r="P108">
        <v>26757</v>
      </c>
      <c r="Q108">
        <v>0</v>
      </c>
      <c r="R108">
        <v>18819</v>
      </c>
      <c r="S108" t="s">
        <v>1218</v>
      </c>
      <c r="T108" s="4">
        <v>3.5999999999999999E-3</v>
      </c>
      <c r="U108" t="s">
        <v>1219</v>
      </c>
      <c r="V108" s="4">
        <v>5.1999999999999998E-3</v>
      </c>
      <c r="W108" t="s">
        <v>1220</v>
      </c>
      <c r="X108" s="4">
        <v>8.9999999999999998E-4</v>
      </c>
      <c r="Y108" t="s">
        <v>1219</v>
      </c>
      <c r="Z108" s="4">
        <v>2.5000000000000001E-3</v>
      </c>
      <c r="AA108" t="s">
        <v>1221</v>
      </c>
      <c r="AB108" s="4">
        <v>2.7000000000000001E-3</v>
      </c>
      <c r="AC108" t="s">
        <v>1219</v>
      </c>
      <c r="AD108" t="s">
        <v>1250</v>
      </c>
    </row>
    <row r="109" spans="1:30" hidden="1" x14ac:dyDescent="0.55000000000000004">
      <c r="A109">
        <v>2100735653</v>
      </c>
      <c r="B109">
        <v>1</v>
      </c>
      <c r="C109">
        <v>268807</v>
      </c>
      <c r="D109" t="s">
        <v>1217</v>
      </c>
      <c r="E109">
        <v>0.18</v>
      </c>
      <c r="F109">
        <v>6</v>
      </c>
      <c r="G109">
        <v>3046549</v>
      </c>
      <c r="H109">
        <v>65755820</v>
      </c>
      <c r="I109">
        <v>261515</v>
      </c>
      <c r="J109">
        <v>327885</v>
      </c>
      <c r="K109">
        <v>0</v>
      </c>
      <c r="L109">
        <v>203881</v>
      </c>
      <c r="M109">
        <v>510371</v>
      </c>
      <c r="N109">
        <v>9319495</v>
      </c>
      <c r="O109">
        <v>24932</v>
      </c>
      <c r="P109">
        <v>24849</v>
      </c>
      <c r="Q109">
        <v>0</v>
      </c>
      <c r="R109">
        <v>17048</v>
      </c>
      <c r="S109" t="s">
        <v>1218</v>
      </c>
      <c r="T109" s="4">
        <v>2.3E-3</v>
      </c>
      <c r="U109" t="s">
        <v>1219</v>
      </c>
      <c r="V109" s="4">
        <v>5.0000000000000001E-3</v>
      </c>
      <c r="W109" t="s">
        <v>1220</v>
      </c>
      <c r="X109" s="4">
        <v>3.8E-3</v>
      </c>
      <c r="Y109" t="s">
        <v>1219</v>
      </c>
      <c r="Z109" s="4">
        <v>2.5000000000000001E-3</v>
      </c>
      <c r="AA109" t="s">
        <v>1221</v>
      </c>
      <c r="AB109" s="4">
        <v>4.7000000000000002E-3</v>
      </c>
      <c r="AC109" t="s">
        <v>1219</v>
      </c>
      <c r="AD109" t="s">
        <v>1285</v>
      </c>
    </row>
    <row r="110" spans="1:30" hidden="1" x14ac:dyDescent="0.55000000000000004">
      <c r="A110">
        <v>2100755217</v>
      </c>
      <c r="B110">
        <v>7</v>
      </c>
      <c r="C110">
        <v>268807</v>
      </c>
      <c r="D110" t="s">
        <v>1217</v>
      </c>
      <c r="E110">
        <v>0.18</v>
      </c>
      <c r="F110">
        <v>6</v>
      </c>
      <c r="G110">
        <v>2734310</v>
      </c>
      <c r="H110">
        <v>66072525</v>
      </c>
      <c r="I110">
        <v>133130</v>
      </c>
      <c r="J110">
        <v>293581</v>
      </c>
      <c r="K110">
        <v>0</v>
      </c>
      <c r="L110">
        <v>196500</v>
      </c>
      <c r="M110">
        <v>473938</v>
      </c>
      <c r="N110">
        <v>9355928</v>
      </c>
      <c r="O110">
        <v>26282</v>
      </c>
      <c r="P110">
        <v>30571</v>
      </c>
      <c r="Q110">
        <v>0</v>
      </c>
      <c r="R110">
        <v>19539</v>
      </c>
      <c r="S110" t="s">
        <v>1218</v>
      </c>
      <c r="T110" s="4">
        <v>6.1999999999999998E-3</v>
      </c>
      <c r="U110" t="s">
        <v>1219</v>
      </c>
      <c r="V110" s="4">
        <v>5.7000000000000002E-3</v>
      </c>
      <c r="W110" t="s">
        <v>1220</v>
      </c>
      <c r="X110" s="4">
        <v>1.9E-3</v>
      </c>
      <c r="Y110" t="s">
        <v>1219</v>
      </c>
      <c r="Z110" s="4">
        <v>2.5999999999999999E-3</v>
      </c>
      <c r="AA110" t="s">
        <v>1221</v>
      </c>
      <c r="AB110" s="4">
        <v>4.1999999999999997E-3</v>
      </c>
      <c r="AC110" t="s">
        <v>1219</v>
      </c>
      <c r="AD110" t="s">
        <v>1255</v>
      </c>
    </row>
    <row r="111" spans="1:30" hidden="1" x14ac:dyDescent="0.55000000000000004">
      <c r="A111">
        <v>2100803564</v>
      </c>
      <c r="B111">
        <v>14</v>
      </c>
      <c r="C111">
        <v>268807</v>
      </c>
      <c r="D111" t="s">
        <v>1217</v>
      </c>
      <c r="E111">
        <v>0.18</v>
      </c>
      <c r="F111">
        <v>6</v>
      </c>
      <c r="G111">
        <v>2701727</v>
      </c>
      <c r="H111">
        <v>66101582</v>
      </c>
      <c r="I111">
        <v>230241</v>
      </c>
      <c r="J111">
        <v>304802</v>
      </c>
      <c r="K111">
        <v>0</v>
      </c>
      <c r="L111">
        <v>198402</v>
      </c>
      <c r="M111">
        <v>465430</v>
      </c>
      <c r="N111">
        <v>9362400</v>
      </c>
      <c r="O111">
        <v>31302</v>
      </c>
      <c r="P111">
        <v>30643</v>
      </c>
      <c r="Q111">
        <v>0</v>
      </c>
      <c r="R111">
        <v>18842</v>
      </c>
      <c r="S111" t="s">
        <v>1218</v>
      </c>
      <c r="T111" s="4">
        <v>1.5E-3</v>
      </c>
      <c r="U111" t="s">
        <v>1219</v>
      </c>
      <c r="V111" s="4">
        <v>6.3E-3</v>
      </c>
      <c r="W111" t="s">
        <v>1220</v>
      </c>
      <c r="X111" s="4">
        <v>3.3E-3</v>
      </c>
      <c r="Y111" t="s">
        <v>1219</v>
      </c>
      <c r="Z111" s="4">
        <v>3.0999999999999999E-3</v>
      </c>
      <c r="AA111" t="s">
        <v>1221</v>
      </c>
      <c r="AB111" s="4">
        <v>4.4000000000000003E-3</v>
      </c>
      <c r="AC111" t="s">
        <v>1219</v>
      </c>
      <c r="AD111" t="s">
        <v>1255</v>
      </c>
    </row>
    <row r="112" spans="1:30" hidden="1" x14ac:dyDescent="0.55000000000000004">
      <c r="A112">
        <v>2100816058</v>
      </c>
      <c r="B112">
        <v>15</v>
      </c>
      <c r="C112">
        <v>268807</v>
      </c>
      <c r="D112" t="s">
        <v>1217</v>
      </c>
      <c r="E112">
        <v>0.18</v>
      </c>
      <c r="F112">
        <v>6</v>
      </c>
      <c r="G112">
        <v>2826468</v>
      </c>
      <c r="H112">
        <v>65980320</v>
      </c>
      <c r="I112">
        <v>369663</v>
      </c>
      <c r="J112">
        <v>408137</v>
      </c>
      <c r="K112">
        <v>0</v>
      </c>
      <c r="L112">
        <v>227618</v>
      </c>
      <c r="M112">
        <v>477475</v>
      </c>
      <c r="N112">
        <v>9350588</v>
      </c>
      <c r="O112">
        <v>29165</v>
      </c>
      <c r="P112">
        <v>40890</v>
      </c>
      <c r="Q112">
        <v>0</v>
      </c>
      <c r="R112">
        <v>24017</v>
      </c>
      <c r="S112" t="s">
        <v>1218</v>
      </c>
      <c r="T112" t="s">
        <v>1295</v>
      </c>
      <c r="U112" t="s">
        <v>1219</v>
      </c>
      <c r="V112" s="4">
        <v>7.1000000000000004E-3</v>
      </c>
      <c r="W112" t="s">
        <v>1220</v>
      </c>
      <c r="X112" s="4">
        <v>5.3E-3</v>
      </c>
      <c r="Y112" t="s">
        <v>1219</v>
      </c>
      <c r="Z112" s="4">
        <v>2.8999999999999998E-3</v>
      </c>
      <c r="AA112" t="s">
        <v>1221</v>
      </c>
      <c r="AB112" s="4">
        <v>5.8999999999999999E-3</v>
      </c>
      <c r="AC112" t="s">
        <v>1219</v>
      </c>
      <c r="AD112" t="s">
        <v>1256</v>
      </c>
    </row>
    <row r="113" spans="1:30" hidden="1" x14ac:dyDescent="0.55000000000000004">
      <c r="A113">
        <v>2100834244</v>
      </c>
      <c r="B113">
        <v>16</v>
      </c>
      <c r="C113">
        <v>268808</v>
      </c>
      <c r="D113" t="s">
        <v>1217</v>
      </c>
      <c r="E113">
        <v>0.18</v>
      </c>
      <c r="F113">
        <v>6</v>
      </c>
      <c r="G113">
        <v>2556453</v>
      </c>
      <c r="H113">
        <v>66248470</v>
      </c>
      <c r="I113">
        <v>215972</v>
      </c>
      <c r="J113">
        <v>316423</v>
      </c>
      <c r="K113">
        <v>0</v>
      </c>
      <c r="L113">
        <v>198145</v>
      </c>
      <c r="M113">
        <v>501611</v>
      </c>
      <c r="N113">
        <v>9328169</v>
      </c>
      <c r="O113">
        <v>64210</v>
      </c>
      <c r="P113">
        <v>55673</v>
      </c>
      <c r="Q113">
        <v>0</v>
      </c>
      <c r="R113">
        <v>19989</v>
      </c>
      <c r="S113" t="s">
        <v>1218</v>
      </c>
      <c r="T113" s="4">
        <v>1.4E-3</v>
      </c>
      <c r="U113" t="s">
        <v>1219</v>
      </c>
      <c r="V113" s="4">
        <v>1.21E-2</v>
      </c>
      <c r="W113" t="s">
        <v>1220</v>
      </c>
      <c r="X113" s="4">
        <v>3.0999999999999999E-3</v>
      </c>
      <c r="Y113" t="s">
        <v>1219</v>
      </c>
      <c r="Z113" s="4">
        <v>6.4999999999999997E-3</v>
      </c>
      <c r="AA113" t="s">
        <v>1221</v>
      </c>
      <c r="AB113" s="4">
        <v>4.4999999999999997E-3</v>
      </c>
      <c r="AC113" t="s">
        <v>1219</v>
      </c>
      <c r="AD113" t="s">
        <v>1241</v>
      </c>
    </row>
    <row r="114" spans="1:30" hidden="1" x14ac:dyDescent="0.55000000000000004">
      <c r="A114">
        <v>2100910000</v>
      </c>
      <c r="B114">
        <v>10</v>
      </c>
      <c r="C114">
        <v>268807</v>
      </c>
      <c r="D114" t="s">
        <v>1217</v>
      </c>
      <c r="E114">
        <v>0.18</v>
      </c>
      <c r="F114">
        <v>6</v>
      </c>
      <c r="G114">
        <v>3035175</v>
      </c>
      <c r="H114">
        <v>65769147</v>
      </c>
      <c r="I114">
        <v>423347</v>
      </c>
      <c r="J114">
        <v>403601</v>
      </c>
      <c r="K114">
        <v>0</v>
      </c>
      <c r="L114">
        <v>199171</v>
      </c>
      <c r="M114">
        <v>451940</v>
      </c>
      <c r="N114">
        <v>9376102</v>
      </c>
      <c r="O114">
        <v>19692</v>
      </c>
      <c r="P114">
        <v>39934</v>
      </c>
      <c r="Q114">
        <v>0</v>
      </c>
      <c r="R114">
        <v>24366</v>
      </c>
      <c r="S114" t="s">
        <v>1218</v>
      </c>
      <c r="T114" t="s">
        <v>1287</v>
      </c>
      <c r="U114" t="s">
        <v>1219</v>
      </c>
      <c r="V114" s="4">
        <v>6.0000000000000001E-3</v>
      </c>
      <c r="W114" t="s">
        <v>1220</v>
      </c>
      <c r="X114" s="4">
        <v>6.1000000000000004E-3</v>
      </c>
      <c r="Y114" t="s">
        <v>1219</v>
      </c>
      <c r="Z114" s="4">
        <v>2E-3</v>
      </c>
      <c r="AA114" t="s">
        <v>1221</v>
      </c>
      <c r="AB114" s="4">
        <v>5.7999999999999996E-3</v>
      </c>
      <c r="AC114" t="s">
        <v>1219</v>
      </c>
      <c r="AD114" t="s">
        <v>1249</v>
      </c>
    </row>
    <row r="115" spans="1:30" hidden="1" x14ac:dyDescent="0.55000000000000004">
      <c r="A115">
        <v>2100946889</v>
      </c>
      <c r="B115">
        <v>12</v>
      </c>
      <c r="C115">
        <v>268807</v>
      </c>
      <c r="D115" t="s">
        <v>1217</v>
      </c>
      <c r="E115">
        <v>0.18</v>
      </c>
      <c r="F115">
        <v>6</v>
      </c>
      <c r="G115">
        <v>824447</v>
      </c>
      <c r="H115">
        <v>67982116</v>
      </c>
      <c r="I115">
        <v>64068</v>
      </c>
      <c r="J115">
        <v>184675</v>
      </c>
      <c r="K115">
        <v>0</v>
      </c>
      <c r="L115">
        <v>165317</v>
      </c>
      <c r="M115">
        <v>239440</v>
      </c>
      <c r="N115">
        <v>9590133</v>
      </c>
      <c r="O115">
        <v>28178</v>
      </c>
      <c r="P115">
        <v>30441</v>
      </c>
      <c r="Q115">
        <v>0</v>
      </c>
      <c r="R115">
        <v>19767</v>
      </c>
      <c r="S115" t="s">
        <v>1218</v>
      </c>
      <c r="T115" s="4">
        <v>3.5999999999999999E-3</v>
      </c>
      <c r="U115" t="s">
        <v>1219</v>
      </c>
      <c r="V115" s="4">
        <v>5.8999999999999999E-3</v>
      </c>
      <c r="W115" t="s">
        <v>1220</v>
      </c>
      <c r="X115" s="4">
        <v>8.9999999999999998E-4</v>
      </c>
      <c r="Y115" t="s">
        <v>1219</v>
      </c>
      <c r="Z115" s="4">
        <v>2.8E-3</v>
      </c>
      <c r="AA115" t="s">
        <v>1221</v>
      </c>
      <c r="AB115" s="4">
        <v>2.5999999999999999E-3</v>
      </c>
      <c r="AC115" t="s">
        <v>1219</v>
      </c>
      <c r="AD115" t="s">
        <v>1296</v>
      </c>
    </row>
    <row r="116" spans="1:30" hidden="1" x14ac:dyDescent="0.55000000000000004">
      <c r="A116">
        <v>2101061941</v>
      </c>
      <c r="B116">
        <v>9</v>
      </c>
      <c r="C116">
        <v>268807</v>
      </c>
      <c r="D116" t="s">
        <v>1217</v>
      </c>
      <c r="E116">
        <v>0.18</v>
      </c>
      <c r="F116">
        <v>6</v>
      </c>
      <c r="G116">
        <v>2864230</v>
      </c>
      <c r="H116">
        <v>65939687</v>
      </c>
      <c r="I116">
        <v>301782</v>
      </c>
      <c r="J116">
        <v>357291</v>
      </c>
      <c r="K116">
        <v>0</v>
      </c>
      <c r="L116">
        <v>206717</v>
      </c>
      <c r="M116">
        <v>465768</v>
      </c>
      <c r="N116">
        <v>9363848</v>
      </c>
      <c r="O116">
        <v>19890</v>
      </c>
      <c r="P116">
        <v>37403</v>
      </c>
      <c r="Q116">
        <v>0</v>
      </c>
      <c r="R116">
        <v>23943</v>
      </c>
      <c r="S116" t="s">
        <v>1218</v>
      </c>
      <c r="T116" s="4">
        <v>3.3E-3</v>
      </c>
      <c r="U116" t="s">
        <v>1219</v>
      </c>
      <c r="V116" s="4">
        <v>5.7999999999999996E-3</v>
      </c>
      <c r="W116" t="s">
        <v>1220</v>
      </c>
      <c r="X116" s="4">
        <v>4.3E-3</v>
      </c>
      <c r="Y116" t="s">
        <v>1219</v>
      </c>
      <c r="Z116" s="4">
        <v>2E-3</v>
      </c>
      <c r="AA116" t="s">
        <v>1221</v>
      </c>
      <c r="AB116" s="4">
        <v>5.1000000000000004E-3</v>
      </c>
      <c r="AC116" t="s">
        <v>1219</v>
      </c>
      <c r="AD116" t="s">
        <v>1283</v>
      </c>
    </row>
    <row r="117" spans="1:30" hidden="1" x14ac:dyDescent="0.55000000000000004">
      <c r="A117">
        <v>2101068569</v>
      </c>
      <c r="B117">
        <v>5</v>
      </c>
      <c r="C117">
        <v>268807</v>
      </c>
      <c r="D117" t="s">
        <v>1217</v>
      </c>
      <c r="E117">
        <v>0.18</v>
      </c>
      <c r="F117">
        <v>6</v>
      </c>
      <c r="G117">
        <v>2180830</v>
      </c>
      <c r="H117">
        <v>66623544</v>
      </c>
      <c r="I117">
        <v>245324</v>
      </c>
      <c r="J117">
        <v>312731</v>
      </c>
      <c r="K117">
        <v>0</v>
      </c>
      <c r="L117">
        <v>195855</v>
      </c>
      <c r="M117">
        <v>488313</v>
      </c>
      <c r="N117">
        <v>9339599</v>
      </c>
      <c r="O117">
        <v>39102</v>
      </c>
      <c r="P117">
        <v>34250</v>
      </c>
      <c r="Q117">
        <v>0</v>
      </c>
      <c r="R117">
        <v>21334</v>
      </c>
      <c r="S117" t="s">
        <v>1218</v>
      </c>
      <c r="T117" s="4">
        <v>1.8E-3</v>
      </c>
      <c r="U117" t="s">
        <v>1219</v>
      </c>
      <c r="V117" s="4">
        <v>7.4000000000000003E-3</v>
      </c>
      <c r="W117" t="s">
        <v>1220</v>
      </c>
      <c r="X117" s="4">
        <v>3.5000000000000001E-3</v>
      </c>
      <c r="Y117" t="s">
        <v>1219</v>
      </c>
      <c r="Z117" s="4">
        <v>3.8999999999999998E-3</v>
      </c>
      <c r="AA117" t="s">
        <v>1221</v>
      </c>
      <c r="AB117" s="4">
        <v>4.4999999999999997E-3</v>
      </c>
      <c r="AC117" t="s">
        <v>1219</v>
      </c>
      <c r="AD117" t="s">
        <v>1294</v>
      </c>
    </row>
    <row r="118" spans="1:30" x14ac:dyDescent="0.55000000000000004">
      <c r="A118">
        <v>2101170310</v>
      </c>
      <c r="B118">
        <v>17</v>
      </c>
      <c r="C118">
        <v>268808</v>
      </c>
      <c r="D118" t="s">
        <v>1217</v>
      </c>
      <c r="E118">
        <v>0.18</v>
      </c>
      <c r="F118">
        <v>6</v>
      </c>
      <c r="G118">
        <v>2584145</v>
      </c>
      <c r="H118">
        <v>66224311</v>
      </c>
      <c r="I118">
        <v>282972</v>
      </c>
      <c r="J118">
        <v>336630</v>
      </c>
      <c r="K118">
        <v>0</v>
      </c>
      <c r="L118">
        <v>196851</v>
      </c>
      <c r="M118">
        <v>519908</v>
      </c>
      <c r="N118">
        <v>9310119</v>
      </c>
      <c r="O118">
        <v>28945</v>
      </c>
      <c r="P118">
        <v>50091</v>
      </c>
      <c r="Q118">
        <v>0</v>
      </c>
      <c r="R118">
        <v>29022</v>
      </c>
      <c r="S118" t="s">
        <v>1218</v>
      </c>
      <c r="T118" s="4">
        <v>2.7000000000000001E-3</v>
      </c>
      <c r="U118" t="s">
        <v>1219</v>
      </c>
      <c r="V118" s="4">
        <v>8.0000000000000002E-3</v>
      </c>
      <c r="W118" t="s">
        <v>1220</v>
      </c>
      <c r="X118" s="4">
        <v>4.1000000000000003E-3</v>
      </c>
      <c r="Y118" t="s">
        <v>1219</v>
      </c>
      <c r="Z118" s="4">
        <v>2.8999999999999998E-3</v>
      </c>
      <c r="AA118" t="s">
        <v>1221</v>
      </c>
      <c r="AB118" s="4">
        <v>4.7999999999999996E-3</v>
      </c>
      <c r="AC118" t="s">
        <v>1219</v>
      </c>
      <c r="AD118" t="s">
        <v>1244</v>
      </c>
    </row>
    <row r="119" spans="1:30" hidden="1" x14ac:dyDescent="0.55000000000000004">
      <c r="A119">
        <v>2101237191</v>
      </c>
      <c r="B119">
        <v>13</v>
      </c>
      <c r="C119">
        <v>268807</v>
      </c>
      <c r="D119" t="s">
        <v>1217</v>
      </c>
      <c r="E119">
        <v>0.18</v>
      </c>
      <c r="F119">
        <v>6</v>
      </c>
      <c r="G119">
        <v>3255667</v>
      </c>
      <c r="H119">
        <v>65552016</v>
      </c>
      <c r="I119">
        <v>459072</v>
      </c>
      <c r="J119">
        <v>457584</v>
      </c>
      <c r="K119">
        <v>0</v>
      </c>
      <c r="L119">
        <v>213608</v>
      </c>
      <c r="M119">
        <v>512670</v>
      </c>
      <c r="N119">
        <v>9317346</v>
      </c>
      <c r="O119">
        <v>40858</v>
      </c>
      <c r="P119">
        <v>40496</v>
      </c>
      <c r="Q119">
        <v>0</v>
      </c>
      <c r="R119">
        <v>21096</v>
      </c>
      <c r="S119" t="s">
        <v>1218</v>
      </c>
      <c r="T119" t="s">
        <v>1297</v>
      </c>
      <c r="U119" t="s">
        <v>1219</v>
      </c>
      <c r="V119" s="4">
        <v>8.2000000000000007E-3</v>
      </c>
      <c r="W119" t="s">
        <v>1220</v>
      </c>
      <c r="X119" s="4">
        <v>4.0000000000000002E-4</v>
      </c>
      <c r="Y119" t="s">
        <v>1219</v>
      </c>
      <c r="Z119" s="4">
        <v>4.1000000000000003E-3</v>
      </c>
      <c r="AA119" t="s">
        <v>1221</v>
      </c>
      <c r="AB119" s="4">
        <v>4.0000000000000002E-4</v>
      </c>
      <c r="AC119" t="s">
        <v>1219</v>
      </c>
      <c r="AD119" t="s">
        <v>1256</v>
      </c>
    </row>
    <row r="120" spans="1:30" hidden="1" x14ac:dyDescent="0.55000000000000004">
      <c r="A120">
        <v>2101252845</v>
      </c>
      <c r="B120">
        <v>3</v>
      </c>
      <c r="C120">
        <v>268807</v>
      </c>
      <c r="D120" t="s">
        <v>1217</v>
      </c>
      <c r="E120">
        <v>0.18</v>
      </c>
      <c r="F120">
        <v>6</v>
      </c>
      <c r="G120">
        <v>3081939</v>
      </c>
      <c r="H120">
        <v>65722336</v>
      </c>
      <c r="I120">
        <v>276609</v>
      </c>
      <c r="J120">
        <v>414664</v>
      </c>
      <c r="K120">
        <v>0</v>
      </c>
      <c r="L120">
        <v>248541</v>
      </c>
      <c r="M120">
        <v>559943</v>
      </c>
      <c r="N120">
        <v>9268191</v>
      </c>
      <c r="O120">
        <v>35675</v>
      </c>
      <c r="P120">
        <v>51431</v>
      </c>
      <c r="Q120">
        <v>0</v>
      </c>
      <c r="R120">
        <v>27217</v>
      </c>
      <c r="S120" t="s">
        <v>1218</v>
      </c>
      <c r="T120" t="s">
        <v>1298</v>
      </c>
      <c r="U120" t="s">
        <v>1219</v>
      </c>
      <c r="V120" s="4">
        <v>8.8000000000000005E-3</v>
      </c>
      <c r="W120" t="s">
        <v>1220</v>
      </c>
      <c r="X120" s="4">
        <v>4.0000000000000001E-3</v>
      </c>
      <c r="Y120" t="s">
        <v>1219</v>
      </c>
      <c r="Z120" s="4">
        <v>3.5999999999999999E-3</v>
      </c>
      <c r="AA120" t="s">
        <v>1221</v>
      </c>
      <c r="AB120" s="4">
        <v>6.0000000000000001E-3</v>
      </c>
      <c r="AC120" t="s">
        <v>1219</v>
      </c>
      <c r="AD120" t="s">
        <v>1299</v>
      </c>
    </row>
    <row r="121" spans="1:30" hidden="1" x14ac:dyDescent="0.55000000000000004">
      <c r="A121">
        <v>2400424899</v>
      </c>
      <c r="B121">
        <v>8</v>
      </c>
      <c r="C121">
        <v>307207</v>
      </c>
      <c r="D121" t="s">
        <v>1217</v>
      </c>
      <c r="E121">
        <v>0.18</v>
      </c>
      <c r="F121">
        <v>7</v>
      </c>
      <c r="G121">
        <v>3270330</v>
      </c>
      <c r="H121">
        <v>75361399</v>
      </c>
      <c r="I121">
        <v>242135</v>
      </c>
      <c r="J121">
        <v>383164</v>
      </c>
      <c r="K121">
        <v>0</v>
      </c>
      <c r="L121">
        <v>248424</v>
      </c>
      <c r="M121">
        <v>478645</v>
      </c>
      <c r="N121">
        <v>9350920</v>
      </c>
      <c r="O121">
        <v>25118</v>
      </c>
      <c r="P121">
        <v>36572</v>
      </c>
      <c r="Q121">
        <v>0</v>
      </c>
      <c r="R121">
        <v>25943</v>
      </c>
      <c r="S121" t="s">
        <v>1218</v>
      </c>
      <c r="T121" s="4">
        <v>2.3999999999999998E-3</v>
      </c>
      <c r="U121" t="s">
        <v>1219</v>
      </c>
      <c r="V121" s="4">
        <v>6.1999999999999998E-3</v>
      </c>
      <c r="W121" t="s">
        <v>1220</v>
      </c>
      <c r="X121" s="4">
        <v>3.0000000000000001E-3</v>
      </c>
      <c r="Y121" t="s">
        <v>1219</v>
      </c>
      <c r="Z121" s="4">
        <v>2.5000000000000001E-3</v>
      </c>
      <c r="AA121" t="s">
        <v>1221</v>
      </c>
      <c r="AB121" s="4">
        <v>4.7999999999999996E-3</v>
      </c>
      <c r="AC121" t="s">
        <v>1219</v>
      </c>
      <c r="AD121" t="s">
        <v>1239</v>
      </c>
    </row>
    <row r="122" spans="1:30" hidden="1" x14ac:dyDescent="0.55000000000000004">
      <c r="A122">
        <v>2400542558</v>
      </c>
      <c r="B122">
        <v>11</v>
      </c>
      <c r="C122">
        <v>307207</v>
      </c>
      <c r="D122" t="s">
        <v>1217</v>
      </c>
      <c r="E122">
        <v>0.18</v>
      </c>
      <c r="F122">
        <v>7</v>
      </c>
      <c r="G122">
        <v>2849164</v>
      </c>
      <c r="H122">
        <v>75787183</v>
      </c>
      <c r="I122">
        <v>271788</v>
      </c>
      <c r="J122">
        <v>363434</v>
      </c>
      <c r="K122">
        <v>0</v>
      </c>
      <c r="L122">
        <v>235753</v>
      </c>
      <c r="M122">
        <v>484160</v>
      </c>
      <c r="N122">
        <v>9345851</v>
      </c>
      <c r="O122">
        <v>37699</v>
      </c>
      <c r="P122">
        <v>39859</v>
      </c>
      <c r="Q122">
        <v>0</v>
      </c>
      <c r="R122">
        <v>26012</v>
      </c>
      <c r="S122" t="s">
        <v>1218</v>
      </c>
      <c r="T122" s="4">
        <v>2.5999999999999999E-3</v>
      </c>
      <c r="U122" t="s">
        <v>1219</v>
      </c>
      <c r="V122" s="4">
        <v>7.7999999999999996E-3</v>
      </c>
      <c r="W122" t="s">
        <v>1220</v>
      </c>
      <c r="X122" s="4">
        <v>3.3999999999999998E-3</v>
      </c>
      <c r="Y122" t="s">
        <v>1219</v>
      </c>
      <c r="Z122" s="4">
        <v>3.8E-3</v>
      </c>
      <c r="AA122" t="s">
        <v>1221</v>
      </c>
      <c r="AB122" s="4">
        <v>4.5999999999999999E-3</v>
      </c>
      <c r="AC122" t="s">
        <v>1219</v>
      </c>
      <c r="AD122" t="s">
        <v>1249</v>
      </c>
    </row>
    <row r="123" spans="1:30" hidden="1" x14ac:dyDescent="0.55000000000000004">
      <c r="A123">
        <v>2400588194</v>
      </c>
      <c r="B123">
        <v>2</v>
      </c>
      <c r="C123">
        <v>307207</v>
      </c>
      <c r="D123" t="s">
        <v>1217</v>
      </c>
      <c r="E123">
        <v>0.18</v>
      </c>
      <c r="F123">
        <v>7</v>
      </c>
      <c r="G123">
        <v>2631072</v>
      </c>
      <c r="H123">
        <v>76001066</v>
      </c>
      <c r="I123">
        <v>310139</v>
      </c>
      <c r="J123">
        <v>338402</v>
      </c>
      <c r="K123">
        <v>0</v>
      </c>
      <c r="L123">
        <v>206292</v>
      </c>
      <c r="M123">
        <v>418980</v>
      </c>
      <c r="N123">
        <v>9410562</v>
      </c>
      <c r="O123">
        <v>48669</v>
      </c>
      <c r="P123">
        <v>34699</v>
      </c>
      <c r="Q123">
        <v>0</v>
      </c>
      <c r="R123">
        <v>16599</v>
      </c>
      <c r="S123" t="s">
        <v>1218</v>
      </c>
      <c r="T123" s="4">
        <v>2.7000000000000001E-3</v>
      </c>
      <c r="U123" t="s">
        <v>1219</v>
      </c>
      <c r="V123" s="4">
        <v>8.3999999999999995E-3</v>
      </c>
      <c r="W123" t="s">
        <v>1220</v>
      </c>
      <c r="X123" s="4">
        <v>3.8999999999999998E-3</v>
      </c>
      <c r="Y123" t="s">
        <v>1219</v>
      </c>
      <c r="Z123" s="4">
        <v>4.8999999999999998E-3</v>
      </c>
      <c r="AA123" t="s">
        <v>1221</v>
      </c>
      <c r="AB123" s="4">
        <v>4.3E-3</v>
      </c>
      <c r="AC123" t="s">
        <v>1219</v>
      </c>
      <c r="AD123" t="s">
        <v>1286</v>
      </c>
    </row>
    <row r="124" spans="1:30" hidden="1" x14ac:dyDescent="0.55000000000000004">
      <c r="A124">
        <v>2400602669</v>
      </c>
      <c r="B124">
        <v>6</v>
      </c>
      <c r="C124">
        <v>307207</v>
      </c>
      <c r="D124" t="s">
        <v>1217</v>
      </c>
      <c r="E124">
        <v>0.18</v>
      </c>
      <c r="F124">
        <v>7</v>
      </c>
      <c r="G124">
        <v>3433244</v>
      </c>
      <c r="H124">
        <v>75202038</v>
      </c>
      <c r="I124">
        <v>186393</v>
      </c>
      <c r="J124">
        <v>315294</v>
      </c>
      <c r="K124">
        <v>0</v>
      </c>
      <c r="L124">
        <v>216046</v>
      </c>
      <c r="M124">
        <v>545274</v>
      </c>
      <c r="N124">
        <v>9284368</v>
      </c>
      <c r="O124">
        <v>25577</v>
      </c>
      <c r="P124">
        <v>28158</v>
      </c>
      <c r="Q124">
        <v>0</v>
      </c>
      <c r="R124">
        <v>17673</v>
      </c>
      <c r="S124" t="s">
        <v>1218</v>
      </c>
      <c r="T124" s="4">
        <v>8.9999999999999998E-4</v>
      </c>
      <c r="U124" t="s">
        <v>1219</v>
      </c>
      <c r="V124" s="4">
        <v>5.4000000000000003E-3</v>
      </c>
      <c r="W124" t="s">
        <v>1220</v>
      </c>
      <c r="X124" s="4">
        <v>2.3E-3</v>
      </c>
      <c r="Y124" t="s">
        <v>1219</v>
      </c>
      <c r="Z124" s="4">
        <v>2.5999999999999999E-3</v>
      </c>
      <c r="AA124" t="s">
        <v>1221</v>
      </c>
      <c r="AB124" s="4">
        <v>4.0000000000000001E-3</v>
      </c>
      <c r="AC124" t="s">
        <v>1219</v>
      </c>
      <c r="AD124" t="s">
        <v>1284</v>
      </c>
    </row>
    <row r="125" spans="1:30" hidden="1" x14ac:dyDescent="0.55000000000000004">
      <c r="A125">
        <v>2400700236</v>
      </c>
      <c r="B125">
        <v>4</v>
      </c>
      <c r="C125">
        <v>307207</v>
      </c>
      <c r="D125" t="s">
        <v>1217</v>
      </c>
      <c r="E125">
        <v>0.18</v>
      </c>
      <c r="F125">
        <v>7</v>
      </c>
      <c r="G125">
        <v>1019925</v>
      </c>
      <c r="H125">
        <v>77614793</v>
      </c>
      <c r="I125">
        <v>95944</v>
      </c>
      <c r="J125">
        <v>216041</v>
      </c>
      <c r="K125">
        <v>0</v>
      </c>
      <c r="L125">
        <v>184864</v>
      </c>
      <c r="M125">
        <v>264083</v>
      </c>
      <c r="N125">
        <v>9565180</v>
      </c>
      <c r="O125">
        <v>32148</v>
      </c>
      <c r="P125">
        <v>28584</v>
      </c>
      <c r="Q125">
        <v>0</v>
      </c>
      <c r="R125">
        <v>17560</v>
      </c>
      <c r="S125" t="s">
        <v>1218</v>
      </c>
      <c r="T125" s="4">
        <v>3.8999999999999998E-3</v>
      </c>
      <c r="U125" t="s">
        <v>1219</v>
      </c>
      <c r="V125" s="4">
        <v>6.1000000000000004E-3</v>
      </c>
      <c r="W125" t="s">
        <v>1220</v>
      </c>
      <c r="X125" s="4">
        <v>1.1999999999999999E-3</v>
      </c>
      <c r="Y125" t="s">
        <v>1219</v>
      </c>
      <c r="Z125" s="4">
        <v>3.2000000000000002E-3</v>
      </c>
      <c r="AA125" t="s">
        <v>1221</v>
      </c>
      <c r="AB125" s="4">
        <v>2.7000000000000001E-3</v>
      </c>
      <c r="AC125" t="s">
        <v>1219</v>
      </c>
      <c r="AD125" t="s">
        <v>1248</v>
      </c>
    </row>
    <row r="126" spans="1:30" hidden="1" x14ac:dyDescent="0.55000000000000004">
      <c r="A126">
        <v>2400734305</v>
      </c>
      <c r="B126">
        <v>1</v>
      </c>
      <c r="C126">
        <v>307207</v>
      </c>
      <c r="D126" t="s">
        <v>1217</v>
      </c>
      <c r="E126">
        <v>0.18</v>
      </c>
      <c r="F126">
        <v>7</v>
      </c>
      <c r="G126">
        <v>3580413</v>
      </c>
      <c r="H126">
        <v>75049802</v>
      </c>
      <c r="I126">
        <v>290940</v>
      </c>
      <c r="J126">
        <v>353472</v>
      </c>
      <c r="K126">
        <v>0</v>
      </c>
      <c r="L126">
        <v>220747</v>
      </c>
      <c r="M126">
        <v>533861</v>
      </c>
      <c r="N126">
        <v>9293982</v>
      </c>
      <c r="O126">
        <v>29425</v>
      </c>
      <c r="P126">
        <v>25587</v>
      </c>
      <c r="Q126">
        <v>0</v>
      </c>
      <c r="R126">
        <v>16866</v>
      </c>
      <c r="S126" t="s">
        <v>1218</v>
      </c>
      <c r="T126" s="4">
        <v>2.7000000000000001E-3</v>
      </c>
      <c r="U126" t="s">
        <v>1219</v>
      </c>
      <c r="V126" s="4">
        <v>5.4999999999999997E-3</v>
      </c>
      <c r="W126" t="s">
        <v>1220</v>
      </c>
      <c r="X126" s="4">
        <v>3.7000000000000002E-3</v>
      </c>
      <c r="Y126" t="s">
        <v>1219</v>
      </c>
      <c r="Z126" s="4">
        <v>2.8999999999999998E-3</v>
      </c>
      <c r="AA126" t="s">
        <v>1221</v>
      </c>
      <c r="AB126" s="4">
        <v>4.4000000000000003E-3</v>
      </c>
      <c r="AC126" t="s">
        <v>1219</v>
      </c>
      <c r="AD126" t="s">
        <v>1273</v>
      </c>
    </row>
    <row r="127" spans="1:30" hidden="1" x14ac:dyDescent="0.55000000000000004">
      <c r="A127">
        <v>2400753768</v>
      </c>
      <c r="B127">
        <v>7</v>
      </c>
      <c r="C127">
        <v>307207</v>
      </c>
      <c r="D127" t="s">
        <v>1217</v>
      </c>
      <c r="E127">
        <v>0.18</v>
      </c>
      <c r="F127">
        <v>7</v>
      </c>
      <c r="G127">
        <v>3198183</v>
      </c>
      <c r="H127">
        <v>75436402</v>
      </c>
      <c r="I127">
        <v>149496</v>
      </c>
      <c r="J127">
        <v>314737</v>
      </c>
      <c r="K127">
        <v>0</v>
      </c>
      <c r="L127">
        <v>213464</v>
      </c>
      <c r="M127">
        <v>463870</v>
      </c>
      <c r="N127">
        <v>9363877</v>
      </c>
      <c r="O127">
        <v>16366</v>
      </c>
      <c r="P127">
        <v>21156</v>
      </c>
      <c r="Q127">
        <v>0</v>
      </c>
      <c r="R127">
        <v>16964</v>
      </c>
      <c r="S127" t="s">
        <v>1218</v>
      </c>
      <c r="T127" s="4">
        <v>4.0000000000000002E-4</v>
      </c>
      <c r="U127" t="s">
        <v>1219</v>
      </c>
      <c r="V127" s="4">
        <v>3.8E-3</v>
      </c>
      <c r="W127" t="s">
        <v>1220</v>
      </c>
      <c r="X127" s="4">
        <v>1.9E-3</v>
      </c>
      <c r="Y127" t="s">
        <v>1219</v>
      </c>
      <c r="Z127" s="4">
        <v>1.6000000000000001E-3</v>
      </c>
      <c r="AA127" t="s">
        <v>1221</v>
      </c>
      <c r="AB127" s="4">
        <v>4.0000000000000001E-3</v>
      </c>
      <c r="AC127" t="s">
        <v>1219</v>
      </c>
      <c r="AD127" t="s">
        <v>1289</v>
      </c>
    </row>
    <row r="128" spans="1:30" hidden="1" x14ac:dyDescent="0.55000000000000004">
      <c r="A128">
        <v>2400802207</v>
      </c>
      <c r="B128">
        <v>14</v>
      </c>
      <c r="C128">
        <v>307207</v>
      </c>
      <c r="D128" t="s">
        <v>1217</v>
      </c>
      <c r="E128">
        <v>0.18</v>
      </c>
      <c r="F128">
        <v>7</v>
      </c>
      <c r="G128">
        <v>3188122</v>
      </c>
      <c r="H128">
        <v>75444980</v>
      </c>
      <c r="I128">
        <v>246216</v>
      </c>
      <c r="J128">
        <v>327924</v>
      </c>
      <c r="K128">
        <v>0</v>
      </c>
      <c r="L128">
        <v>217056</v>
      </c>
      <c r="M128">
        <v>486392</v>
      </c>
      <c r="N128">
        <v>9343398</v>
      </c>
      <c r="O128">
        <v>15975</v>
      </c>
      <c r="P128">
        <v>23122</v>
      </c>
      <c r="Q128">
        <v>0</v>
      </c>
      <c r="R128">
        <v>18654</v>
      </c>
      <c r="S128" t="s">
        <v>1218</v>
      </c>
      <c r="T128" s="4">
        <v>1.8E-3</v>
      </c>
      <c r="U128" t="s">
        <v>1219</v>
      </c>
      <c r="V128" s="4">
        <v>3.8999999999999998E-3</v>
      </c>
      <c r="W128" t="s">
        <v>1220</v>
      </c>
      <c r="X128" s="4">
        <v>3.0999999999999999E-3</v>
      </c>
      <c r="Y128" t="s">
        <v>1219</v>
      </c>
      <c r="Z128" s="4">
        <v>1.6000000000000001E-3</v>
      </c>
      <c r="AA128" t="s">
        <v>1221</v>
      </c>
      <c r="AB128" s="4">
        <v>4.1000000000000003E-3</v>
      </c>
      <c r="AC128" t="s">
        <v>1219</v>
      </c>
      <c r="AD128" t="s">
        <v>1259</v>
      </c>
    </row>
    <row r="129" spans="1:30" hidden="1" x14ac:dyDescent="0.55000000000000004">
      <c r="A129">
        <v>2400814852</v>
      </c>
      <c r="B129">
        <v>15</v>
      </c>
      <c r="C129">
        <v>307207</v>
      </c>
      <c r="D129" t="s">
        <v>1217</v>
      </c>
      <c r="E129">
        <v>0.18</v>
      </c>
      <c r="F129">
        <v>7</v>
      </c>
      <c r="G129">
        <v>3305564</v>
      </c>
      <c r="H129">
        <v>75331002</v>
      </c>
      <c r="I129">
        <v>407253</v>
      </c>
      <c r="J129">
        <v>452789</v>
      </c>
      <c r="K129">
        <v>0</v>
      </c>
      <c r="L129">
        <v>256896</v>
      </c>
      <c r="M129">
        <v>479093</v>
      </c>
      <c r="N129">
        <v>9350682</v>
      </c>
      <c r="O129">
        <v>37590</v>
      </c>
      <c r="P129">
        <v>44652</v>
      </c>
      <c r="Q129">
        <v>0</v>
      </c>
      <c r="R129">
        <v>29278</v>
      </c>
      <c r="S129" t="s">
        <v>1218</v>
      </c>
      <c r="T129" t="s">
        <v>1300</v>
      </c>
      <c r="U129" t="s">
        <v>1219</v>
      </c>
      <c r="V129" s="4">
        <v>8.3000000000000001E-3</v>
      </c>
      <c r="W129" t="s">
        <v>1220</v>
      </c>
      <c r="X129" s="4">
        <v>5.1000000000000004E-3</v>
      </c>
      <c r="Y129" t="s">
        <v>1219</v>
      </c>
      <c r="Z129" s="4">
        <v>3.8E-3</v>
      </c>
      <c r="AA129" t="s">
        <v>1221</v>
      </c>
      <c r="AB129" s="4">
        <v>2.0000000000000001E-4</v>
      </c>
      <c r="AC129" t="s">
        <v>1219</v>
      </c>
      <c r="AD129" t="s">
        <v>1265</v>
      </c>
    </row>
    <row r="130" spans="1:30" hidden="1" x14ac:dyDescent="0.55000000000000004">
      <c r="A130">
        <v>2400832843</v>
      </c>
      <c r="B130">
        <v>16</v>
      </c>
      <c r="C130">
        <v>307208</v>
      </c>
      <c r="D130" t="s">
        <v>1217</v>
      </c>
      <c r="E130">
        <v>0.18</v>
      </c>
      <c r="F130">
        <v>7</v>
      </c>
      <c r="G130">
        <v>2971824</v>
      </c>
      <c r="H130">
        <v>75662916</v>
      </c>
      <c r="I130">
        <v>230540</v>
      </c>
      <c r="J130">
        <v>342002</v>
      </c>
      <c r="K130">
        <v>0</v>
      </c>
      <c r="L130">
        <v>217454</v>
      </c>
      <c r="M130">
        <v>415368</v>
      </c>
      <c r="N130">
        <v>9414446</v>
      </c>
      <c r="O130">
        <v>14568</v>
      </c>
      <c r="P130">
        <v>25579</v>
      </c>
      <c r="Q130">
        <v>0</v>
      </c>
      <c r="R130">
        <v>19309</v>
      </c>
      <c r="S130" t="s">
        <v>1218</v>
      </c>
      <c r="T130" s="4">
        <v>1.8E-3</v>
      </c>
      <c r="U130" t="s">
        <v>1219</v>
      </c>
      <c r="V130" s="4">
        <v>4.0000000000000001E-3</v>
      </c>
      <c r="W130" t="s">
        <v>1220</v>
      </c>
      <c r="X130" s="4">
        <v>2.8999999999999998E-3</v>
      </c>
      <c r="Y130" t="s">
        <v>1219</v>
      </c>
      <c r="Z130" s="4">
        <v>1.4E-3</v>
      </c>
      <c r="AA130" t="s">
        <v>1221</v>
      </c>
      <c r="AB130" s="4">
        <v>4.3E-3</v>
      </c>
      <c r="AC130" t="s">
        <v>1219</v>
      </c>
      <c r="AD130" t="s">
        <v>1273</v>
      </c>
    </row>
    <row r="131" spans="1:30" hidden="1" x14ac:dyDescent="0.55000000000000004">
      <c r="A131">
        <v>2400908979</v>
      </c>
      <c r="B131">
        <v>10</v>
      </c>
      <c r="C131">
        <v>307207</v>
      </c>
      <c r="D131" t="s">
        <v>1217</v>
      </c>
      <c r="E131">
        <v>0.18</v>
      </c>
      <c r="F131">
        <v>7</v>
      </c>
      <c r="G131">
        <v>3696181</v>
      </c>
      <c r="H131">
        <v>74937928</v>
      </c>
      <c r="I131">
        <v>565231</v>
      </c>
      <c r="J131">
        <v>488040</v>
      </c>
      <c r="K131">
        <v>0</v>
      </c>
      <c r="L131">
        <v>221555</v>
      </c>
      <c r="M131">
        <v>661003</v>
      </c>
      <c r="N131">
        <v>9168781</v>
      </c>
      <c r="O131">
        <v>141884</v>
      </c>
      <c r="P131">
        <v>84439</v>
      </c>
      <c r="Q131">
        <v>0</v>
      </c>
      <c r="R131">
        <v>22384</v>
      </c>
      <c r="S131" t="s">
        <v>1218</v>
      </c>
      <c r="T131" t="s">
        <v>1301</v>
      </c>
      <c r="U131" t="s">
        <v>1219</v>
      </c>
      <c r="V131" s="4">
        <v>2.3E-2</v>
      </c>
      <c r="W131" t="s">
        <v>1220</v>
      </c>
      <c r="X131" s="4">
        <v>1.6999999999999999E-3</v>
      </c>
      <c r="Y131" t="s">
        <v>1219</v>
      </c>
      <c r="Z131" s="4">
        <v>1.44E-2</v>
      </c>
      <c r="AA131" t="s">
        <v>1221</v>
      </c>
      <c r="AB131" s="4">
        <v>6.9999999999999999E-4</v>
      </c>
      <c r="AC131" t="s">
        <v>1219</v>
      </c>
      <c r="AD131" t="s">
        <v>1302</v>
      </c>
    </row>
    <row r="132" spans="1:30" hidden="1" x14ac:dyDescent="0.55000000000000004">
      <c r="A132">
        <v>2400946214</v>
      </c>
      <c r="B132">
        <v>12</v>
      </c>
      <c r="C132">
        <v>307207</v>
      </c>
      <c r="D132" t="s">
        <v>1217</v>
      </c>
      <c r="E132">
        <v>0.18</v>
      </c>
      <c r="F132">
        <v>7</v>
      </c>
      <c r="G132">
        <v>1110999</v>
      </c>
      <c r="H132">
        <v>77525244</v>
      </c>
      <c r="I132">
        <v>93651</v>
      </c>
      <c r="J132">
        <v>212043</v>
      </c>
      <c r="K132">
        <v>0</v>
      </c>
      <c r="L132">
        <v>182039</v>
      </c>
      <c r="M132">
        <v>286549</v>
      </c>
      <c r="N132">
        <v>9543128</v>
      </c>
      <c r="O132">
        <v>29583</v>
      </c>
      <c r="P132">
        <v>27368</v>
      </c>
      <c r="Q132">
        <v>0</v>
      </c>
      <c r="R132">
        <v>16722</v>
      </c>
      <c r="S132" t="s">
        <v>1218</v>
      </c>
      <c r="T132" s="4">
        <v>3.8E-3</v>
      </c>
      <c r="U132" t="s">
        <v>1219</v>
      </c>
      <c r="V132" s="4">
        <v>5.7000000000000002E-3</v>
      </c>
      <c r="W132" t="s">
        <v>1220</v>
      </c>
      <c r="X132" s="4">
        <v>1.1000000000000001E-3</v>
      </c>
      <c r="Y132" t="s">
        <v>1219</v>
      </c>
      <c r="Z132" s="4">
        <v>3.0000000000000001E-3</v>
      </c>
      <c r="AA132" t="s">
        <v>1221</v>
      </c>
      <c r="AB132" s="4">
        <v>2.5999999999999999E-3</v>
      </c>
      <c r="AC132" t="s">
        <v>1219</v>
      </c>
      <c r="AD132" t="s">
        <v>1250</v>
      </c>
    </row>
    <row r="133" spans="1:30" hidden="1" x14ac:dyDescent="0.55000000000000004">
      <c r="A133">
        <v>2401060557</v>
      </c>
      <c r="B133">
        <v>9</v>
      </c>
      <c r="C133">
        <v>307207</v>
      </c>
      <c r="D133" t="s">
        <v>1217</v>
      </c>
      <c r="E133">
        <v>0.18</v>
      </c>
      <c r="F133">
        <v>7</v>
      </c>
      <c r="G133">
        <v>3360978</v>
      </c>
      <c r="H133">
        <v>75272613</v>
      </c>
      <c r="I133">
        <v>331199</v>
      </c>
      <c r="J133">
        <v>385012</v>
      </c>
      <c r="K133">
        <v>0</v>
      </c>
      <c r="L133">
        <v>224809</v>
      </c>
      <c r="M133">
        <v>496745</v>
      </c>
      <c r="N133">
        <v>9332926</v>
      </c>
      <c r="O133">
        <v>29417</v>
      </c>
      <c r="P133">
        <v>27721</v>
      </c>
      <c r="Q133">
        <v>0</v>
      </c>
      <c r="R133">
        <v>18092</v>
      </c>
      <c r="S133" t="s">
        <v>1218</v>
      </c>
      <c r="T133" s="4">
        <v>3.5999999999999999E-3</v>
      </c>
      <c r="U133" t="s">
        <v>1219</v>
      </c>
      <c r="V133" s="4">
        <v>5.7999999999999996E-3</v>
      </c>
      <c r="W133" t="s">
        <v>1220</v>
      </c>
      <c r="X133" s="4">
        <v>4.1999999999999997E-3</v>
      </c>
      <c r="Y133" t="s">
        <v>1219</v>
      </c>
      <c r="Z133" s="4">
        <v>2.8999999999999998E-3</v>
      </c>
      <c r="AA133" t="s">
        <v>1221</v>
      </c>
      <c r="AB133" s="4">
        <v>4.7999999999999996E-3</v>
      </c>
      <c r="AC133" t="s">
        <v>1219</v>
      </c>
      <c r="AD133" t="s">
        <v>1284</v>
      </c>
    </row>
    <row r="134" spans="1:30" hidden="1" x14ac:dyDescent="0.55000000000000004">
      <c r="A134">
        <v>2401067204</v>
      </c>
      <c r="B134">
        <v>5</v>
      </c>
      <c r="C134">
        <v>307207</v>
      </c>
      <c r="D134" t="s">
        <v>1217</v>
      </c>
      <c r="E134">
        <v>0.18</v>
      </c>
      <c r="F134">
        <v>7</v>
      </c>
      <c r="G134">
        <v>2666118</v>
      </c>
      <c r="H134">
        <v>75967859</v>
      </c>
      <c r="I134">
        <v>263238</v>
      </c>
      <c r="J134">
        <v>350747</v>
      </c>
      <c r="K134">
        <v>0</v>
      </c>
      <c r="L134">
        <v>222760</v>
      </c>
      <c r="M134">
        <v>485285</v>
      </c>
      <c r="N134">
        <v>9344315</v>
      </c>
      <c r="O134">
        <v>17914</v>
      </c>
      <c r="P134">
        <v>38016</v>
      </c>
      <c r="Q134">
        <v>0</v>
      </c>
      <c r="R134">
        <v>26905</v>
      </c>
      <c r="S134" t="s">
        <v>1218</v>
      </c>
      <c r="T134" s="4">
        <v>2.3E-3</v>
      </c>
      <c r="U134" t="s">
        <v>1219</v>
      </c>
      <c r="V134" s="4">
        <v>5.5999999999999999E-3</v>
      </c>
      <c r="W134" t="s">
        <v>1220</v>
      </c>
      <c r="X134" s="4">
        <v>3.3E-3</v>
      </c>
      <c r="Y134" t="s">
        <v>1219</v>
      </c>
      <c r="Z134" s="4">
        <v>1.8E-3</v>
      </c>
      <c r="AA134" t="s">
        <v>1221</v>
      </c>
      <c r="AB134" s="4">
        <v>4.4000000000000003E-3</v>
      </c>
      <c r="AC134" t="s">
        <v>1219</v>
      </c>
      <c r="AD134" t="s">
        <v>1283</v>
      </c>
    </row>
    <row r="135" spans="1:30" x14ac:dyDescent="0.55000000000000004">
      <c r="A135">
        <v>2401168965</v>
      </c>
      <c r="B135">
        <v>17</v>
      </c>
      <c r="C135">
        <v>307208</v>
      </c>
      <c r="D135" t="s">
        <v>1217</v>
      </c>
      <c r="E135">
        <v>0.18</v>
      </c>
      <c r="F135">
        <v>7</v>
      </c>
      <c r="G135">
        <v>3102476</v>
      </c>
      <c r="H135">
        <v>75534139</v>
      </c>
      <c r="I135">
        <v>317062</v>
      </c>
      <c r="J135">
        <v>378991</v>
      </c>
      <c r="K135">
        <v>0</v>
      </c>
      <c r="L135">
        <v>223121</v>
      </c>
      <c r="M135">
        <v>518328</v>
      </c>
      <c r="N135">
        <v>9309828</v>
      </c>
      <c r="O135">
        <v>34090</v>
      </c>
      <c r="P135">
        <v>42361</v>
      </c>
      <c r="Q135">
        <v>0</v>
      </c>
      <c r="R135">
        <v>26270</v>
      </c>
      <c r="S135" t="s">
        <v>1218</v>
      </c>
      <c r="T135" s="4">
        <v>3.3E-3</v>
      </c>
      <c r="U135" t="s">
        <v>1219</v>
      </c>
      <c r="V135" s="4">
        <v>7.7000000000000002E-3</v>
      </c>
      <c r="W135" t="s">
        <v>1220</v>
      </c>
      <c r="X135" s="4">
        <v>4.0000000000000001E-3</v>
      </c>
      <c r="Y135" t="s">
        <v>1219</v>
      </c>
      <c r="Z135" s="4">
        <v>3.3999999999999998E-3</v>
      </c>
      <c r="AA135" t="s">
        <v>1221</v>
      </c>
      <c r="AB135" s="4">
        <v>4.7999999999999996E-3</v>
      </c>
      <c r="AC135" t="s">
        <v>1219</v>
      </c>
      <c r="AD135" t="s">
        <v>1288</v>
      </c>
    </row>
    <row r="136" spans="1:30" hidden="1" x14ac:dyDescent="0.55000000000000004">
      <c r="A136">
        <v>2401235881</v>
      </c>
      <c r="B136">
        <v>13</v>
      </c>
      <c r="C136">
        <v>307207</v>
      </c>
      <c r="D136" t="s">
        <v>1217</v>
      </c>
      <c r="E136">
        <v>0.18</v>
      </c>
      <c r="F136">
        <v>7</v>
      </c>
      <c r="G136">
        <v>3746243</v>
      </c>
      <c r="H136">
        <v>74889571</v>
      </c>
      <c r="I136">
        <v>497112</v>
      </c>
      <c r="J136">
        <v>494779</v>
      </c>
      <c r="K136">
        <v>0</v>
      </c>
      <c r="L136">
        <v>235206</v>
      </c>
      <c r="M136">
        <v>490573</v>
      </c>
      <c r="N136">
        <v>9337555</v>
      </c>
      <c r="O136">
        <v>38040</v>
      </c>
      <c r="P136">
        <v>37195</v>
      </c>
      <c r="Q136">
        <v>0</v>
      </c>
      <c r="R136">
        <v>21598</v>
      </c>
      <c r="S136" t="s">
        <v>1218</v>
      </c>
      <c r="T136" t="s">
        <v>1303</v>
      </c>
      <c r="U136" t="s">
        <v>1219</v>
      </c>
      <c r="V136" s="4">
        <v>7.6E-3</v>
      </c>
      <c r="W136" t="s">
        <v>1220</v>
      </c>
      <c r="X136" s="4">
        <v>8.0000000000000004E-4</v>
      </c>
      <c r="Y136" t="s">
        <v>1219</v>
      </c>
      <c r="Z136" s="4">
        <v>3.8E-3</v>
      </c>
      <c r="AA136" t="s">
        <v>1221</v>
      </c>
      <c r="AB136" s="4">
        <v>8.0000000000000004E-4</v>
      </c>
      <c r="AC136" t="s">
        <v>1219</v>
      </c>
      <c r="AD136" t="s">
        <v>1239</v>
      </c>
    </row>
    <row r="137" spans="1:30" hidden="1" x14ac:dyDescent="0.55000000000000004">
      <c r="A137">
        <v>2401251357</v>
      </c>
      <c r="B137">
        <v>3</v>
      </c>
      <c r="C137">
        <v>307207</v>
      </c>
      <c r="D137" t="s">
        <v>1217</v>
      </c>
      <c r="E137">
        <v>0.18</v>
      </c>
      <c r="F137">
        <v>7</v>
      </c>
      <c r="G137">
        <v>3588015</v>
      </c>
      <c r="H137">
        <v>75046295</v>
      </c>
      <c r="I137">
        <v>300761</v>
      </c>
      <c r="J137">
        <v>455784</v>
      </c>
      <c r="K137">
        <v>0</v>
      </c>
      <c r="L137">
        <v>277964</v>
      </c>
      <c r="M137">
        <v>506073</v>
      </c>
      <c r="N137">
        <v>9323959</v>
      </c>
      <c r="O137">
        <v>24152</v>
      </c>
      <c r="P137">
        <v>41120</v>
      </c>
      <c r="Q137">
        <v>0</v>
      </c>
      <c r="R137">
        <v>29423</v>
      </c>
      <c r="S137" t="s">
        <v>1218</v>
      </c>
      <c r="T137" s="4">
        <v>4.1000000000000003E-3</v>
      </c>
      <c r="U137" t="s">
        <v>1219</v>
      </c>
      <c r="V137" s="4">
        <v>6.6E-3</v>
      </c>
      <c r="W137" t="s">
        <v>1220</v>
      </c>
      <c r="X137" s="4">
        <v>3.8E-3</v>
      </c>
      <c r="Y137" t="s">
        <v>1219</v>
      </c>
      <c r="Z137" s="4">
        <v>2.3999999999999998E-3</v>
      </c>
      <c r="AA137" t="s">
        <v>1221</v>
      </c>
      <c r="AB137" s="4">
        <v>2.9999999999999997E-4</v>
      </c>
      <c r="AC137" t="s">
        <v>1219</v>
      </c>
      <c r="AD137" t="s">
        <v>1256</v>
      </c>
    </row>
    <row r="138" spans="1:30" hidden="1" x14ac:dyDescent="0.55000000000000004">
      <c r="A138">
        <v>2700426223</v>
      </c>
      <c r="B138">
        <v>8</v>
      </c>
      <c r="C138">
        <v>345607</v>
      </c>
      <c r="D138" t="s">
        <v>1217</v>
      </c>
      <c r="E138">
        <v>0.18</v>
      </c>
      <c r="F138">
        <v>8</v>
      </c>
      <c r="G138">
        <v>3802226</v>
      </c>
      <c r="H138">
        <v>84659489</v>
      </c>
      <c r="I138">
        <v>272230</v>
      </c>
      <c r="J138">
        <v>425797</v>
      </c>
      <c r="K138">
        <v>0</v>
      </c>
      <c r="L138">
        <v>273337</v>
      </c>
      <c r="M138">
        <v>531893</v>
      </c>
      <c r="N138">
        <v>9298090</v>
      </c>
      <c r="O138">
        <v>30095</v>
      </c>
      <c r="P138">
        <v>42633</v>
      </c>
      <c r="Q138">
        <v>0</v>
      </c>
      <c r="R138">
        <v>24913</v>
      </c>
      <c r="S138" t="s">
        <v>1218</v>
      </c>
      <c r="T138" s="4">
        <v>3.0000000000000001E-3</v>
      </c>
      <c r="U138" t="s">
        <v>1219</v>
      </c>
      <c r="V138" s="4">
        <v>7.3000000000000001E-3</v>
      </c>
      <c r="W138" t="s">
        <v>1220</v>
      </c>
      <c r="X138" s="4">
        <v>3.0000000000000001E-3</v>
      </c>
      <c r="Y138" t="s">
        <v>1219</v>
      </c>
      <c r="Z138" s="4">
        <v>3.0000000000000001E-3</v>
      </c>
      <c r="AA138" t="s">
        <v>1221</v>
      </c>
      <c r="AB138" s="4">
        <v>4.7999999999999996E-3</v>
      </c>
      <c r="AC138" t="s">
        <v>1219</v>
      </c>
      <c r="AD138" t="s">
        <v>1288</v>
      </c>
    </row>
    <row r="139" spans="1:30" hidden="1" x14ac:dyDescent="0.55000000000000004">
      <c r="A139">
        <v>2700543926</v>
      </c>
      <c r="B139">
        <v>11</v>
      </c>
      <c r="C139">
        <v>345607</v>
      </c>
      <c r="D139" t="s">
        <v>1217</v>
      </c>
      <c r="E139">
        <v>0.18</v>
      </c>
      <c r="F139">
        <v>8</v>
      </c>
      <c r="G139">
        <v>3404431</v>
      </c>
      <c r="H139">
        <v>85059804</v>
      </c>
      <c r="I139">
        <v>308153</v>
      </c>
      <c r="J139">
        <v>414132</v>
      </c>
      <c r="K139">
        <v>0</v>
      </c>
      <c r="L139">
        <v>262837</v>
      </c>
      <c r="M139">
        <v>555264</v>
      </c>
      <c r="N139">
        <v>9272621</v>
      </c>
      <c r="O139">
        <v>36365</v>
      </c>
      <c r="P139">
        <v>50698</v>
      </c>
      <c r="Q139">
        <v>0</v>
      </c>
      <c r="R139">
        <v>27084</v>
      </c>
      <c r="S139" t="s">
        <v>1218</v>
      </c>
      <c r="T139" s="4">
        <v>3.3E-3</v>
      </c>
      <c r="U139" t="s">
        <v>1219</v>
      </c>
      <c r="V139" s="4">
        <v>8.8000000000000005E-3</v>
      </c>
      <c r="W139" t="s">
        <v>1220</v>
      </c>
      <c r="X139" s="4">
        <v>3.3999999999999998E-3</v>
      </c>
      <c r="Y139" t="s">
        <v>1219</v>
      </c>
      <c r="Z139" s="4">
        <v>3.7000000000000002E-3</v>
      </c>
      <c r="AA139" t="s">
        <v>1221</v>
      </c>
      <c r="AB139" s="4">
        <v>4.5999999999999999E-3</v>
      </c>
      <c r="AC139" t="s">
        <v>1219</v>
      </c>
      <c r="AD139" t="s">
        <v>1269</v>
      </c>
    </row>
    <row r="140" spans="1:30" hidden="1" x14ac:dyDescent="0.55000000000000004">
      <c r="A140">
        <v>2700589498</v>
      </c>
      <c r="B140">
        <v>2</v>
      </c>
      <c r="C140">
        <v>345607</v>
      </c>
      <c r="D140" t="s">
        <v>1217</v>
      </c>
      <c r="E140">
        <v>0.18</v>
      </c>
      <c r="F140">
        <v>8</v>
      </c>
      <c r="G140">
        <v>3135816</v>
      </c>
      <c r="H140">
        <v>85326081</v>
      </c>
      <c r="I140">
        <v>367798</v>
      </c>
      <c r="J140">
        <v>387479</v>
      </c>
      <c r="K140">
        <v>0</v>
      </c>
      <c r="L140">
        <v>227521</v>
      </c>
      <c r="M140">
        <v>504741</v>
      </c>
      <c r="N140">
        <v>9325015</v>
      </c>
      <c r="O140">
        <v>57659</v>
      </c>
      <c r="P140">
        <v>49077</v>
      </c>
      <c r="Q140">
        <v>0</v>
      </c>
      <c r="R140">
        <v>21229</v>
      </c>
      <c r="S140" t="s">
        <v>1218</v>
      </c>
      <c r="T140" s="4">
        <v>3.5999999999999999E-3</v>
      </c>
      <c r="U140" t="s">
        <v>1219</v>
      </c>
      <c r="V140" s="4">
        <v>1.0800000000000001E-2</v>
      </c>
      <c r="W140" t="s">
        <v>1220</v>
      </c>
      <c r="X140" s="4">
        <v>4.1000000000000003E-3</v>
      </c>
      <c r="Y140" t="s">
        <v>1219</v>
      </c>
      <c r="Z140" s="4">
        <v>5.7999999999999996E-3</v>
      </c>
      <c r="AA140" t="s">
        <v>1221</v>
      </c>
      <c r="AB140" s="4">
        <v>4.3E-3</v>
      </c>
      <c r="AC140" t="s">
        <v>1219</v>
      </c>
      <c r="AD140" t="s">
        <v>1257</v>
      </c>
    </row>
    <row r="141" spans="1:30" hidden="1" x14ac:dyDescent="0.55000000000000004">
      <c r="A141">
        <v>2700604108</v>
      </c>
      <c r="B141">
        <v>6</v>
      </c>
      <c r="C141">
        <v>345607</v>
      </c>
      <c r="D141" t="s">
        <v>1217</v>
      </c>
      <c r="E141">
        <v>0.18</v>
      </c>
      <c r="F141">
        <v>8</v>
      </c>
      <c r="G141">
        <v>4012049</v>
      </c>
      <c r="H141">
        <v>84452891</v>
      </c>
      <c r="I141">
        <v>215341</v>
      </c>
      <c r="J141">
        <v>363857</v>
      </c>
      <c r="K141">
        <v>0</v>
      </c>
      <c r="L141">
        <v>244017</v>
      </c>
      <c r="M141">
        <v>578802</v>
      </c>
      <c r="N141">
        <v>9250853</v>
      </c>
      <c r="O141">
        <v>28948</v>
      </c>
      <c r="P141">
        <v>48563</v>
      </c>
      <c r="Q141">
        <v>0</v>
      </c>
      <c r="R141">
        <v>27971</v>
      </c>
      <c r="S141" t="s">
        <v>1218</v>
      </c>
      <c r="T141" s="4">
        <v>1.6000000000000001E-3</v>
      </c>
      <c r="U141" t="s">
        <v>1219</v>
      </c>
      <c r="V141" s="4">
        <v>7.7999999999999996E-3</v>
      </c>
      <c r="W141" t="s">
        <v>1220</v>
      </c>
      <c r="X141" s="4">
        <v>2.3999999999999998E-3</v>
      </c>
      <c r="Y141" t="s">
        <v>1219</v>
      </c>
      <c r="Z141" s="4">
        <v>2.8999999999999998E-3</v>
      </c>
      <c r="AA141" t="s">
        <v>1221</v>
      </c>
      <c r="AB141" s="4">
        <v>4.1000000000000003E-3</v>
      </c>
      <c r="AC141" t="s">
        <v>1219</v>
      </c>
      <c r="AD141" t="s">
        <v>1257</v>
      </c>
    </row>
    <row r="142" spans="1:30" hidden="1" x14ac:dyDescent="0.55000000000000004">
      <c r="A142">
        <v>2700701791</v>
      </c>
      <c r="B142">
        <v>4</v>
      </c>
      <c r="C142">
        <v>345607</v>
      </c>
      <c r="D142" t="s">
        <v>1217</v>
      </c>
      <c r="E142">
        <v>0.18</v>
      </c>
      <c r="F142">
        <v>8</v>
      </c>
      <c r="G142">
        <v>1246596</v>
      </c>
      <c r="H142">
        <v>87217845</v>
      </c>
      <c r="I142">
        <v>108183</v>
      </c>
      <c r="J142">
        <v>238369</v>
      </c>
      <c r="K142">
        <v>0</v>
      </c>
      <c r="L142">
        <v>201784</v>
      </c>
      <c r="M142">
        <v>226668</v>
      </c>
      <c r="N142">
        <v>9603052</v>
      </c>
      <c r="O142">
        <v>12239</v>
      </c>
      <c r="P142">
        <v>22328</v>
      </c>
      <c r="Q142">
        <v>0</v>
      </c>
      <c r="R142">
        <v>16920</v>
      </c>
      <c r="S142" t="s">
        <v>1218</v>
      </c>
      <c r="T142" s="4">
        <v>3.8999999999999998E-3</v>
      </c>
      <c r="U142" t="s">
        <v>1219</v>
      </c>
      <c r="V142" s="4">
        <v>3.5000000000000001E-3</v>
      </c>
      <c r="W142" t="s">
        <v>1220</v>
      </c>
      <c r="X142" s="4">
        <v>1.1999999999999999E-3</v>
      </c>
      <c r="Y142" t="s">
        <v>1219</v>
      </c>
      <c r="Z142" s="4">
        <v>1.1999999999999999E-3</v>
      </c>
      <c r="AA142" t="s">
        <v>1221</v>
      </c>
      <c r="AB142" s="4">
        <v>2.5999999999999999E-3</v>
      </c>
      <c r="AC142" t="s">
        <v>1219</v>
      </c>
      <c r="AD142" t="s">
        <v>1304</v>
      </c>
    </row>
    <row r="143" spans="1:30" hidden="1" x14ac:dyDescent="0.55000000000000004">
      <c r="A143">
        <v>2700735630</v>
      </c>
      <c r="B143">
        <v>1</v>
      </c>
      <c r="C143">
        <v>345607</v>
      </c>
      <c r="D143" t="s">
        <v>1217</v>
      </c>
      <c r="E143">
        <v>0.18</v>
      </c>
      <c r="F143">
        <v>8</v>
      </c>
      <c r="G143">
        <v>4096203</v>
      </c>
      <c r="H143">
        <v>84362216</v>
      </c>
      <c r="I143">
        <v>303774</v>
      </c>
      <c r="J143">
        <v>374772</v>
      </c>
      <c r="K143">
        <v>0</v>
      </c>
      <c r="L143">
        <v>238158</v>
      </c>
      <c r="M143">
        <v>515787</v>
      </c>
      <c r="N143">
        <v>9312414</v>
      </c>
      <c r="O143">
        <v>12834</v>
      </c>
      <c r="P143">
        <v>21300</v>
      </c>
      <c r="Q143">
        <v>0</v>
      </c>
      <c r="R143">
        <v>17411</v>
      </c>
      <c r="S143" t="s">
        <v>1218</v>
      </c>
      <c r="T143" s="4">
        <v>2.8E-3</v>
      </c>
      <c r="U143" t="s">
        <v>1219</v>
      </c>
      <c r="V143" s="4">
        <v>3.3999999999999998E-3</v>
      </c>
      <c r="W143" t="s">
        <v>1220</v>
      </c>
      <c r="X143" s="4">
        <v>3.3999999999999998E-3</v>
      </c>
      <c r="Y143" t="s">
        <v>1219</v>
      </c>
      <c r="Z143" s="4">
        <v>1.2999999999999999E-3</v>
      </c>
      <c r="AA143" t="s">
        <v>1221</v>
      </c>
      <c r="AB143" s="4">
        <v>4.1999999999999997E-3</v>
      </c>
      <c r="AC143" t="s">
        <v>1219</v>
      </c>
      <c r="AD143" t="s">
        <v>1289</v>
      </c>
    </row>
    <row r="144" spans="1:30" hidden="1" x14ac:dyDescent="0.55000000000000004">
      <c r="A144">
        <v>2700755222</v>
      </c>
      <c r="B144">
        <v>7</v>
      </c>
      <c r="C144">
        <v>345607</v>
      </c>
      <c r="D144" t="s">
        <v>1217</v>
      </c>
      <c r="E144">
        <v>0.18</v>
      </c>
      <c r="F144">
        <v>8</v>
      </c>
      <c r="G144">
        <v>3697829</v>
      </c>
      <c r="H144">
        <v>84764531</v>
      </c>
      <c r="I144">
        <v>175437</v>
      </c>
      <c r="J144">
        <v>350423</v>
      </c>
      <c r="K144">
        <v>0</v>
      </c>
      <c r="L144">
        <v>237678</v>
      </c>
      <c r="M144">
        <v>499643</v>
      </c>
      <c r="N144">
        <v>9328129</v>
      </c>
      <c r="O144">
        <v>25941</v>
      </c>
      <c r="P144">
        <v>35686</v>
      </c>
      <c r="Q144">
        <v>0</v>
      </c>
      <c r="R144">
        <v>24214</v>
      </c>
      <c r="S144" t="s">
        <v>1218</v>
      </c>
      <c r="T144" s="4">
        <v>1E-3</v>
      </c>
      <c r="U144" t="s">
        <v>1219</v>
      </c>
      <c r="V144" s="4">
        <v>6.1999999999999998E-3</v>
      </c>
      <c r="W144" t="s">
        <v>1220</v>
      </c>
      <c r="X144" s="4">
        <v>1.9E-3</v>
      </c>
      <c r="Y144" t="s">
        <v>1219</v>
      </c>
      <c r="Z144" s="4">
        <v>2.5999999999999999E-3</v>
      </c>
      <c r="AA144" t="s">
        <v>1221</v>
      </c>
      <c r="AB144" s="4">
        <v>3.8999999999999998E-3</v>
      </c>
      <c r="AC144" t="s">
        <v>1219</v>
      </c>
      <c r="AD144" t="s">
        <v>1267</v>
      </c>
    </row>
    <row r="145" spans="1:30" hidden="1" x14ac:dyDescent="0.55000000000000004">
      <c r="A145">
        <v>2700803036</v>
      </c>
      <c r="B145">
        <v>14</v>
      </c>
      <c r="C145">
        <v>345607</v>
      </c>
      <c r="D145" t="s">
        <v>1217</v>
      </c>
      <c r="E145">
        <v>0.18</v>
      </c>
      <c r="F145">
        <v>8</v>
      </c>
      <c r="G145">
        <v>3639689</v>
      </c>
      <c r="H145">
        <v>84821276</v>
      </c>
      <c r="I145">
        <v>248117</v>
      </c>
      <c r="J145">
        <v>346843</v>
      </c>
      <c r="K145">
        <v>0</v>
      </c>
      <c r="L145">
        <v>234767</v>
      </c>
      <c r="M145">
        <v>451564</v>
      </c>
      <c r="N145">
        <v>9376296</v>
      </c>
      <c r="O145">
        <v>1901</v>
      </c>
      <c r="P145">
        <v>18919</v>
      </c>
      <c r="Q145">
        <v>0</v>
      </c>
      <c r="R145">
        <v>17711</v>
      </c>
      <c r="S145" t="s">
        <v>1218</v>
      </c>
      <c r="T145" s="4">
        <v>1.8E-3</v>
      </c>
      <c r="U145" t="s">
        <v>1219</v>
      </c>
      <c r="V145" s="4">
        <v>2.0999999999999999E-3</v>
      </c>
      <c r="W145" t="s">
        <v>1220</v>
      </c>
      <c r="X145" s="4">
        <v>2.8E-3</v>
      </c>
      <c r="Y145" t="s">
        <v>1219</v>
      </c>
      <c r="Z145" s="4">
        <v>1E-4</v>
      </c>
      <c r="AA145" t="s">
        <v>1221</v>
      </c>
      <c r="AB145" s="4">
        <v>3.8999999999999998E-3</v>
      </c>
      <c r="AC145" t="s">
        <v>1219</v>
      </c>
      <c r="AD145" t="s">
        <v>1253</v>
      </c>
    </row>
    <row r="146" spans="1:30" hidden="1" x14ac:dyDescent="0.55000000000000004">
      <c r="A146">
        <v>2700815908</v>
      </c>
      <c r="B146">
        <v>15</v>
      </c>
      <c r="C146">
        <v>345607</v>
      </c>
      <c r="D146" t="s">
        <v>1217</v>
      </c>
      <c r="E146">
        <v>0.18</v>
      </c>
      <c r="F146">
        <v>8</v>
      </c>
      <c r="G146">
        <v>3894042</v>
      </c>
      <c r="H146">
        <v>84570552</v>
      </c>
      <c r="I146">
        <v>495399</v>
      </c>
      <c r="J146">
        <v>516792</v>
      </c>
      <c r="K146">
        <v>0</v>
      </c>
      <c r="L146">
        <v>279934</v>
      </c>
      <c r="M146">
        <v>588475</v>
      </c>
      <c r="N146">
        <v>9239550</v>
      </c>
      <c r="O146">
        <v>88146</v>
      </c>
      <c r="P146">
        <v>64003</v>
      </c>
      <c r="Q146">
        <v>0</v>
      </c>
      <c r="R146">
        <v>23038</v>
      </c>
      <c r="S146" t="s">
        <v>1218</v>
      </c>
      <c r="T146" t="s">
        <v>1305</v>
      </c>
      <c r="U146" t="s">
        <v>1219</v>
      </c>
      <c r="V146" s="4">
        <v>1.54E-2</v>
      </c>
      <c r="W146" t="s">
        <v>1220</v>
      </c>
      <c r="X146" s="4">
        <v>6.9999999999999999E-4</v>
      </c>
      <c r="Y146" t="s">
        <v>1219</v>
      </c>
      <c r="Z146" s="4">
        <v>8.8999999999999999E-3</v>
      </c>
      <c r="AA146" t="s">
        <v>1221</v>
      </c>
      <c r="AB146" s="4">
        <v>8.9999999999999998E-4</v>
      </c>
      <c r="AC146" t="s">
        <v>1219</v>
      </c>
      <c r="AD146" t="s">
        <v>1306</v>
      </c>
    </row>
    <row r="147" spans="1:30" hidden="1" x14ac:dyDescent="0.55000000000000004">
      <c r="A147">
        <v>2700834207</v>
      </c>
      <c r="B147">
        <v>16</v>
      </c>
      <c r="C147">
        <v>345608</v>
      </c>
      <c r="D147" t="s">
        <v>1217</v>
      </c>
      <c r="E147">
        <v>0.18</v>
      </c>
      <c r="F147">
        <v>8</v>
      </c>
      <c r="G147">
        <v>3459233</v>
      </c>
      <c r="H147">
        <v>85005337</v>
      </c>
      <c r="I147">
        <v>250020</v>
      </c>
      <c r="J147">
        <v>378988</v>
      </c>
      <c r="K147">
        <v>0</v>
      </c>
      <c r="L147">
        <v>241415</v>
      </c>
      <c r="M147">
        <v>487406</v>
      </c>
      <c r="N147">
        <v>9342421</v>
      </c>
      <c r="O147">
        <v>19480</v>
      </c>
      <c r="P147">
        <v>36986</v>
      </c>
      <c r="Q147">
        <v>0</v>
      </c>
      <c r="R147">
        <v>23961</v>
      </c>
      <c r="S147" t="s">
        <v>1218</v>
      </c>
      <c r="T147" s="4">
        <v>2.2000000000000001E-3</v>
      </c>
      <c r="U147" t="s">
        <v>1219</v>
      </c>
      <c r="V147" s="4">
        <v>5.7000000000000002E-3</v>
      </c>
      <c r="W147" t="s">
        <v>1220</v>
      </c>
      <c r="X147" s="4">
        <v>2.8E-3</v>
      </c>
      <c r="Y147" t="s">
        <v>1219</v>
      </c>
      <c r="Z147" s="4">
        <v>1.9E-3</v>
      </c>
      <c r="AA147" t="s">
        <v>1221</v>
      </c>
      <c r="AB147" s="4">
        <v>4.1999999999999997E-3</v>
      </c>
      <c r="AC147" t="s">
        <v>1219</v>
      </c>
      <c r="AD147" t="s">
        <v>1239</v>
      </c>
    </row>
    <row r="148" spans="1:30" hidden="1" x14ac:dyDescent="0.55000000000000004">
      <c r="A148">
        <v>2700910017</v>
      </c>
      <c r="B148">
        <v>10</v>
      </c>
      <c r="C148">
        <v>345607</v>
      </c>
      <c r="D148" t="s">
        <v>1217</v>
      </c>
      <c r="E148">
        <v>0.18</v>
      </c>
      <c r="F148">
        <v>8</v>
      </c>
      <c r="G148">
        <v>4217125</v>
      </c>
      <c r="H148">
        <v>84245136</v>
      </c>
      <c r="I148">
        <v>600250</v>
      </c>
      <c r="J148">
        <v>534340</v>
      </c>
      <c r="K148">
        <v>0</v>
      </c>
      <c r="L148">
        <v>250506</v>
      </c>
      <c r="M148">
        <v>520941</v>
      </c>
      <c r="N148">
        <v>9307208</v>
      </c>
      <c r="O148">
        <v>35019</v>
      </c>
      <c r="P148">
        <v>46300</v>
      </c>
      <c r="Q148">
        <v>0</v>
      </c>
      <c r="R148">
        <v>28951</v>
      </c>
      <c r="S148" t="s">
        <v>1218</v>
      </c>
      <c r="T148" t="s">
        <v>1307</v>
      </c>
      <c r="U148" t="s">
        <v>1219</v>
      </c>
      <c r="V148" s="4">
        <v>8.2000000000000007E-3</v>
      </c>
      <c r="W148" t="s">
        <v>1220</v>
      </c>
      <c r="X148" s="4">
        <v>1.9E-3</v>
      </c>
      <c r="Y148" t="s">
        <v>1219</v>
      </c>
      <c r="Z148" s="4">
        <v>3.5000000000000001E-3</v>
      </c>
      <c r="AA148" t="s">
        <v>1221</v>
      </c>
      <c r="AB148" s="4">
        <v>1.1000000000000001E-3</v>
      </c>
      <c r="AC148" t="s">
        <v>1219</v>
      </c>
      <c r="AD148" t="s">
        <v>1262</v>
      </c>
    </row>
    <row r="149" spans="1:30" hidden="1" x14ac:dyDescent="0.55000000000000004">
      <c r="A149">
        <v>2700947788</v>
      </c>
      <c r="B149">
        <v>12</v>
      </c>
      <c r="C149">
        <v>345607</v>
      </c>
      <c r="D149" t="s">
        <v>1217</v>
      </c>
      <c r="E149">
        <v>0.18</v>
      </c>
      <c r="F149">
        <v>8</v>
      </c>
      <c r="G149">
        <v>1396679</v>
      </c>
      <c r="H149">
        <v>87069240</v>
      </c>
      <c r="I149">
        <v>125572</v>
      </c>
      <c r="J149">
        <v>240871</v>
      </c>
      <c r="K149">
        <v>0</v>
      </c>
      <c r="L149">
        <v>200512</v>
      </c>
      <c r="M149">
        <v>285677</v>
      </c>
      <c r="N149">
        <v>9543996</v>
      </c>
      <c r="O149">
        <v>31921</v>
      </c>
      <c r="P149">
        <v>28828</v>
      </c>
      <c r="Q149">
        <v>0</v>
      </c>
      <c r="R149">
        <v>18473</v>
      </c>
      <c r="S149" t="s">
        <v>1218</v>
      </c>
      <c r="T149" s="4">
        <v>4.1000000000000003E-3</v>
      </c>
      <c r="U149" t="s">
        <v>1219</v>
      </c>
      <c r="V149" s="4">
        <v>6.1000000000000004E-3</v>
      </c>
      <c r="W149" t="s">
        <v>1220</v>
      </c>
      <c r="X149" s="4">
        <v>1.4E-3</v>
      </c>
      <c r="Y149" t="s">
        <v>1219</v>
      </c>
      <c r="Z149" s="4">
        <v>3.2000000000000002E-3</v>
      </c>
      <c r="AA149" t="s">
        <v>1221</v>
      </c>
      <c r="AB149" s="4">
        <v>2.7000000000000001E-3</v>
      </c>
      <c r="AC149" t="s">
        <v>1219</v>
      </c>
      <c r="AD149" t="s">
        <v>1248</v>
      </c>
    </row>
    <row r="150" spans="1:30" hidden="1" x14ac:dyDescent="0.55000000000000004">
      <c r="A150">
        <v>2701061434</v>
      </c>
      <c r="B150">
        <v>9</v>
      </c>
      <c r="C150">
        <v>345607</v>
      </c>
      <c r="D150" t="s">
        <v>1217</v>
      </c>
      <c r="E150">
        <v>0.18</v>
      </c>
      <c r="F150">
        <v>8</v>
      </c>
      <c r="G150">
        <v>3805427</v>
      </c>
      <c r="H150">
        <v>84657990</v>
      </c>
      <c r="I150">
        <v>333100</v>
      </c>
      <c r="J150">
        <v>403237</v>
      </c>
      <c r="K150">
        <v>0</v>
      </c>
      <c r="L150">
        <v>241829</v>
      </c>
      <c r="M150">
        <v>444446</v>
      </c>
      <c r="N150">
        <v>9385377</v>
      </c>
      <c r="O150">
        <v>1901</v>
      </c>
      <c r="P150">
        <v>18225</v>
      </c>
      <c r="Q150">
        <v>0</v>
      </c>
      <c r="R150">
        <v>17020</v>
      </c>
      <c r="S150" t="s">
        <v>1218</v>
      </c>
      <c r="T150" s="4">
        <v>3.3999999999999998E-3</v>
      </c>
      <c r="U150" t="s">
        <v>1219</v>
      </c>
      <c r="V150" s="4">
        <v>2E-3</v>
      </c>
      <c r="W150" t="s">
        <v>1220</v>
      </c>
      <c r="X150" s="4">
        <v>3.7000000000000002E-3</v>
      </c>
      <c r="Y150" t="s">
        <v>1219</v>
      </c>
      <c r="Z150" s="4">
        <v>1E-4</v>
      </c>
      <c r="AA150" t="s">
        <v>1221</v>
      </c>
      <c r="AB150" s="4">
        <v>4.4999999999999997E-3</v>
      </c>
      <c r="AC150" t="s">
        <v>1219</v>
      </c>
      <c r="AD150" t="s">
        <v>1251</v>
      </c>
    </row>
    <row r="151" spans="1:30" hidden="1" x14ac:dyDescent="0.55000000000000004">
      <c r="A151">
        <v>2701068489</v>
      </c>
      <c r="B151">
        <v>5</v>
      </c>
      <c r="C151">
        <v>345607</v>
      </c>
      <c r="D151" t="s">
        <v>1217</v>
      </c>
      <c r="E151">
        <v>0.18</v>
      </c>
      <c r="F151">
        <v>8</v>
      </c>
      <c r="G151">
        <v>3214567</v>
      </c>
      <c r="H151">
        <v>85247229</v>
      </c>
      <c r="I151">
        <v>321674</v>
      </c>
      <c r="J151">
        <v>396266</v>
      </c>
      <c r="K151">
        <v>0</v>
      </c>
      <c r="L151">
        <v>243780</v>
      </c>
      <c r="M151">
        <v>548446</v>
      </c>
      <c r="N151">
        <v>9279370</v>
      </c>
      <c r="O151">
        <v>58436</v>
      </c>
      <c r="P151">
        <v>45519</v>
      </c>
      <c r="Q151">
        <v>0</v>
      </c>
      <c r="R151">
        <v>21020</v>
      </c>
      <c r="S151" t="s">
        <v>1218</v>
      </c>
      <c r="T151" s="4">
        <v>3.2000000000000002E-3</v>
      </c>
      <c r="U151" t="s">
        <v>1219</v>
      </c>
      <c r="V151" s="4">
        <v>1.0500000000000001E-2</v>
      </c>
      <c r="W151" t="s">
        <v>1220</v>
      </c>
      <c r="X151" s="4">
        <v>3.5999999999999999E-3</v>
      </c>
      <c r="Y151" t="s">
        <v>1219</v>
      </c>
      <c r="Z151" s="4">
        <v>5.8999999999999999E-3</v>
      </c>
      <c r="AA151" t="s">
        <v>1221</v>
      </c>
      <c r="AB151" s="4">
        <v>4.4000000000000003E-3</v>
      </c>
      <c r="AC151" t="s">
        <v>1219</v>
      </c>
      <c r="AD151" t="s">
        <v>1293</v>
      </c>
    </row>
    <row r="152" spans="1:30" x14ac:dyDescent="0.55000000000000004">
      <c r="A152">
        <v>2701170330</v>
      </c>
      <c r="B152">
        <v>17</v>
      </c>
      <c r="C152">
        <v>345608</v>
      </c>
      <c r="D152" t="s">
        <v>1217</v>
      </c>
      <c r="E152">
        <v>0.18</v>
      </c>
      <c r="F152">
        <v>8</v>
      </c>
      <c r="G152">
        <v>3727388</v>
      </c>
      <c r="H152">
        <v>84738855</v>
      </c>
      <c r="I152">
        <v>422590</v>
      </c>
      <c r="J152">
        <v>439322</v>
      </c>
      <c r="K152">
        <v>0</v>
      </c>
      <c r="L152">
        <v>251218</v>
      </c>
      <c r="M152">
        <v>624909</v>
      </c>
      <c r="N152">
        <v>9204716</v>
      </c>
      <c r="O152">
        <v>105528</v>
      </c>
      <c r="P152">
        <v>60331</v>
      </c>
      <c r="Q152">
        <v>0</v>
      </c>
      <c r="R152">
        <v>28097</v>
      </c>
      <c r="S152" t="s">
        <v>1218</v>
      </c>
      <c r="T152" s="4">
        <v>0</v>
      </c>
      <c r="U152" t="s">
        <v>1219</v>
      </c>
      <c r="V152" s="4">
        <v>1.6799999999999999E-2</v>
      </c>
      <c r="W152" t="s">
        <v>1220</v>
      </c>
      <c r="X152" s="4">
        <v>4.7000000000000002E-3</v>
      </c>
      <c r="Y152" t="s">
        <v>1219</v>
      </c>
      <c r="Z152" s="4">
        <v>1.0699999999999999E-2</v>
      </c>
      <c r="AA152" t="s">
        <v>1221</v>
      </c>
      <c r="AB152" s="4">
        <v>1E-4</v>
      </c>
      <c r="AC152" t="s">
        <v>1219</v>
      </c>
      <c r="AD152" t="s">
        <v>1247</v>
      </c>
    </row>
    <row r="153" spans="1:30" hidden="1" x14ac:dyDescent="0.55000000000000004">
      <c r="A153">
        <v>2701237586</v>
      </c>
      <c r="B153">
        <v>13</v>
      </c>
      <c r="C153">
        <v>345607</v>
      </c>
      <c r="D153" t="s">
        <v>1217</v>
      </c>
      <c r="E153">
        <v>0.18</v>
      </c>
      <c r="F153">
        <v>8</v>
      </c>
      <c r="G153">
        <v>4359423</v>
      </c>
      <c r="H153">
        <v>84106417</v>
      </c>
      <c r="I153">
        <v>598486</v>
      </c>
      <c r="J153">
        <v>563637</v>
      </c>
      <c r="K153">
        <v>0</v>
      </c>
      <c r="L153">
        <v>258105</v>
      </c>
      <c r="M153">
        <v>613177</v>
      </c>
      <c r="N153">
        <v>9216846</v>
      </c>
      <c r="O153">
        <v>101374</v>
      </c>
      <c r="P153">
        <v>68858</v>
      </c>
      <c r="Q153">
        <v>0</v>
      </c>
      <c r="R153">
        <v>22899</v>
      </c>
      <c r="S153" t="s">
        <v>1218</v>
      </c>
      <c r="T153" t="s">
        <v>1308</v>
      </c>
      <c r="U153" t="s">
        <v>1219</v>
      </c>
      <c r="V153" s="4">
        <v>1.7299999999999999E-2</v>
      </c>
      <c r="W153" t="s">
        <v>1220</v>
      </c>
      <c r="X153" s="4">
        <v>1.9E-3</v>
      </c>
      <c r="Y153" t="s">
        <v>1219</v>
      </c>
      <c r="Z153" s="4">
        <v>1.03E-2</v>
      </c>
      <c r="AA153" t="s">
        <v>1221</v>
      </c>
      <c r="AB153" s="4">
        <v>1.5E-3</v>
      </c>
      <c r="AC153" t="s">
        <v>1219</v>
      </c>
      <c r="AD153" t="s">
        <v>1246</v>
      </c>
    </row>
    <row r="154" spans="1:30" hidden="1" x14ac:dyDescent="0.55000000000000004">
      <c r="A154">
        <v>2701252711</v>
      </c>
      <c r="B154">
        <v>3</v>
      </c>
      <c r="C154">
        <v>345607</v>
      </c>
      <c r="D154" t="s">
        <v>1217</v>
      </c>
      <c r="E154">
        <v>0.18</v>
      </c>
      <c r="F154">
        <v>8</v>
      </c>
      <c r="G154">
        <v>4174779</v>
      </c>
      <c r="H154">
        <v>84289435</v>
      </c>
      <c r="I154">
        <v>336720</v>
      </c>
      <c r="J154">
        <v>495499</v>
      </c>
      <c r="K154">
        <v>0</v>
      </c>
      <c r="L154">
        <v>296771</v>
      </c>
      <c r="M154">
        <v>586761</v>
      </c>
      <c r="N154">
        <v>9243140</v>
      </c>
      <c r="O154">
        <v>35959</v>
      </c>
      <c r="P154">
        <v>39715</v>
      </c>
      <c r="Q154">
        <v>0</v>
      </c>
      <c r="R154">
        <v>18807</v>
      </c>
      <c r="S154" t="s">
        <v>1218</v>
      </c>
      <c r="T154" s="4">
        <v>4.4999999999999997E-3</v>
      </c>
      <c r="U154" t="s">
        <v>1219</v>
      </c>
      <c r="V154" s="4">
        <v>7.6E-3</v>
      </c>
      <c r="W154" t="s">
        <v>1220</v>
      </c>
      <c r="X154" s="4">
        <v>3.8E-3</v>
      </c>
      <c r="Y154" t="s">
        <v>1219</v>
      </c>
      <c r="Z154" s="4">
        <v>3.5999999999999999E-3</v>
      </c>
      <c r="AA154" t="s">
        <v>1221</v>
      </c>
      <c r="AB154" s="4">
        <v>6.9999999999999999E-4</v>
      </c>
      <c r="AC154" t="s">
        <v>1219</v>
      </c>
      <c r="AD154" t="s">
        <v>1249</v>
      </c>
    </row>
    <row r="155" spans="1:30" hidden="1" x14ac:dyDescent="0.55000000000000004">
      <c r="A155">
        <v>3000424776</v>
      </c>
      <c r="B155">
        <v>8</v>
      </c>
      <c r="C155">
        <v>384007</v>
      </c>
      <c r="D155" t="s">
        <v>1217</v>
      </c>
      <c r="E155">
        <v>0.18</v>
      </c>
      <c r="F155">
        <v>9</v>
      </c>
      <c r="G155">
        <v>4323477</v>
      </c>
      <c r="H155">
        <v>93968140</v>
      </c>
      <c r="I155">
        <v>295425</v>
      </c>
      <c r="J155">
        <v>466035</v>
      </c>
      <c r="K155">
        <v>0</v>
      </c>
      <c r="L155">
        <v>302365</v>
      </c>
      <c r="M155">
        <v>521248</v>
      </c>
      <c r="N155">
        <v>9308651</v>
      </c>
      <c r="O155">
        <v>23195</v>
      </c>
      <c r="P155">
        <v>40238</v>
      </c>
      <c r="Q155">
        <v>0</v>
      </c>
      <c r="R155">
        <v>29028</v>
      </c>
      <c r="S155" t="s">
        <v>1218</v>
      </c>
      <c r="T155" s="4">
        <v>3.3E-3</v>
      </c>
      <c r="U155" t="s">
        <v>1219</v>
      </c>
      <c r="V155" s="4">
        <v>6.4000000000000003E-3</v>
      </c>
      <c r="W155" t="s">
        <v>1220</v>
      </c>
      <c r="X155" s="4">
        <v>3.0000000000000001E-3</v>
      </c>
      <c r="Y155" t="s">
        <v>1219</v>
      </c>
      <c r="Z155" s="4">
        <v>2.3E-3</v>
      </c>
      <c r="AA155" t="s">
        <v>1221</v>
      </c>
      <c r="AB155" s="4">
        <v>2.9999999999999997E-4</v>
      </c>
      <c r="AC155" t="s">
        <v>1219</v>
      </c>
      <c r="AD155" t="s">
        <v>1249</v>
      </c>
    </row>
    <row r="156" spans="1:30" hidden="1" x14ac:dyDescent="0.55000000000000004">
      <c r="A156">
        <v>3000542463</v>
      </c>
      <c r="B156">
        <v>11</v>
      </c>
      <c r="C156">
        <v>384007</v>
      </c>
      <c r="D156" t="s">
        <v>1217</v>
      </c>
      <c r="E156">
        <v>0.18</v>
      </c>
      <c r="F156">
        <v>9</v>
      </c>
      <c r="G156">
        <v>3967810</v>
      </c>
      <c r="H156">
        <v>94326088</v>
      </c>
      <c r="I156">
        <v>340428</v>
      </c>
      <c r="J156">
        <v>456036</v>
      </c>
      <c r="K156">
        <v>0</v>
      </c>
      <c r="L156">
        <v>287149</v>
      </c>
      <c r="M156">
        <v>563376</v>
      </c>
      <c r="N156">
        <v>9266284</v>
      </c>
      <c r="O156">
        <v>32275</v>
      </c>
      <c r="P156">
        <v>41904</v>
      </c>
      <c r="Q156">
        <v>0</v>
      </c>
      <c r="R156">
        <v>24312</v>
      </c>
      <c r="S156" t="s">
        <v>1218</v>
      </c>
      <c r="T156" s="4">
        <v>3.7000000000000002E-3</v>
      </c>
      <c r="U156" t="s">
        <v>1219</v>
      </c>
      <c r="V156" s="4">
        <v>7.4999999999999997E-3</v>
      </c>
      <c r="W156" t="s">
        <v>1220</v>
      </c>
      <c r="X156" s="4">
        <v>3.3999999999999998E-3</v>
      </c>
      <c r="Y156" t="s">
        <v>1219</v>
      </c>
      <c r="Z156" s="4">
        <v>3.2000000000000002E-3</v>
      </c>
      <c r="AA156" t="s">
        <v>1221</v>
      </c>
      <c r="AB156" s="4">
        <v>2.0000000000000001E-4</v>
      </c>
      <c r="AC156" t="s">
        <v>1219</v>
      </c>
      <c r="AD156" t="s">
        <v>1240</v>
      </c>
    </row>
    <row r="157" spans="1:30" hidden="1" x14ac:dyDescent="0.55000000000000004">
      <c r="A157">
        <v>3000588113</v>
      </c>
      <c r="B157">
        <v>2</v>
      </c>
      <c r="C157">
        <v>384007</v>
      </c>
      <c r="D157" t="s">
        <v>1217</v>
      </c>
      <c r="E157">
        <v>0.18</v>
      </c>
      <c r="F157">
        <v>9</v>
      </c>
      <c r="G157">
        <v>3594746</v>
      </c>
      <c r="H157">
        <v>94696940</v>
      </c>
      <c r="I157">
        <v>402278</v>
      </c>
      <c r="J157">
        <v>430044</v>
      </c>
      <c r="K157">
        <v>0</v>
      </c>
      <c r="L157">
        <v>256204</v>
      </c>
      <c r="M157">
        <v>458927</v>
      </c>
      <c r="N157">
        <v>9370859</v>
      </c>
      <c r="O157">
        <v>34480</v>
      </c>
      <c r="P157">
        <v>42565</v>
      </c>
      <c r="Q157">
        <v>0</v>
      </c>
      <c r="R157">
        <v>28683</v>
      </c>
      <c r="S157" t="s">
        <v>1218</v>
      </c>
      <c r="T157" s="4">
        <v>4.0000000000000001E-3</v>
      </c>
      <c r="U157" t="s">
        <v>1219</v>
      </c>
      <c r="V157" s="4">
        <v>7.7999999999999996E-3</v>
      </c>
      <c r="W157" t="s">
        <v>1220</v>
      </c>
      <c r="X157" s="4">
        <v>4.0000000000000001E-3</v>
      </c>
      <c r="Y157" t="s">
        <v>1219</v>
      </c>
      <c r="Z157" s="4">
        <v>3.5000000000000001E-3</v>
      </c>
      <c r="AA157" t="s">
        <v>1221</v>
      </c>
      <c r="AB157" s="4">
        <v>0</v>
      </c>
      <c r="AC157" t="s">
        <v>1219</v>
      </c>
      <c r="AD157" t="s">
        <v>1288</v>
      </c>
    </row>
    <row r="158" spans="1:30" hidden="1" x14ac:dyDescent="0.55000000000000004">
      <c r="A158">
        <v>3000602755</v>
      </c>
      <c r="B158">
        <v>6</v>
      </c>
      <c r="C158">
        <v>384007</v>
      </c>
      <c r="D158" t="s">
        <v>1217</v>
      </c>
      <c r="E158">
        <v>0.18</v>
      </c>
      <c r="F158">
        <v>9</v>
      </c>
      <c r="G158">
        <v>4594683</v>
      </c>
      <c r="H158">
        <v>93699937</v>
      </c>
      <c r="I158">
        <v>239651</v>
      </c>
      <c r="J158">
        <v>408240</v>
      </c>
      <c r="K158">
        <v>0</v>
      </c>
      <c r="L158">
        <v>269019</v>
      </c>
      <c r="M158">
        <v>582631</v>
      </c>
      <c r="N158">
        <v>9247046</v>
      </c>
      <c r="O158">
        <v>24310</v>
      </c>
      <c r="P158">
        <v>44383</v>
      </c>
      <c r="Q158">
        <v>0</v>
      </c>
      <c r="R158">
        <v>25002</v>
      </c>
      <c r="S158" t="s">
        <v>1218</v>
      </c>
      <c r="T158" s="4">
        <v>2.2000000000000001E-3</v>
      </c>
      <c r="U158" t="s">
        <v>1219</v>
      </c>
      <c r="V158" s="4">
        <v>6.8999999999999999E-3</v>
      </c>
      <c r="W158" t="s">
        <v>1220</v>
      </c>
      <c r="X158" s="4">
        <v>2.3999999999999998E-3</v>
      </c>
      <c r="Y158" t="s">
        <v>1219</v>
      </c>
      <c r="Z158" s="4">
        <v>2.3999999999999998E-3</v>
      </c>
      <c r="AA158" t="s">
        <v>1221</v>
      </c>
      <c r="AB158" s="4">
        <v>4.1000000000000003E-3</v>
      </c>
      <c r="AC158" t="s">
        <v>1219</v>
      </c>
      <c r="AD158" t="s">
        <v>1265</v>
      </c>
    </row>
    <row r="159" spans="1:30" hidden="1" x14ac:dyDescent="0.55000000000000004">
      <c r="A159">
        <v>3000700847</v>
      </c>
      <c r="B159">
        <v>4</v>
      </c>
      <c r="C159">
        <v>384007</v>
      </c>
      <c r="D159" t="s">
        <v>1217</v>
      </c>
      <c r="E159">
        <v>0.18</v>
      </c>
      <c r="F159">
        <v>9</v>
      </c>
      <c r="G159">
        <v>1728850</v>
      </c>
      <c r="H159">
        <v>96563684</v>
      </c>
      <c r="I159">
        <v>250041</v>
      </c>
      <c r="J159">
        <v>320792</v>
      </c>
      <c r="K159">
        <v>0</v>
      </c>
      <c r="L159">
        <v>220724</v>
      </c>
      <c r="M159">
        <v>482251</v>
      </c>
      <c r="N159">
        <v>9345839</v>
      </c>
      <c r="O159">
        <v>141858</v>
      </c>
      <c r="P159">
        <v>82423</v>
      </c>
      <c r="Q159">
        <v>0</v>
      </c>
      <c r="R159">
        <v>18940</v>
      </c>
      <c r="S159" t="s">
        <v>1218</v>
      </c>
      <c r="T159" s="4">
        <v>1.4E-3</v>
      </c>
      <c r="U159" t="s">
        <v>1219</v>
      </c>
      <c r="V159" s="4">
        <v>2.2800000000000001E-2</v>
      </c>
      <c r="W159" t="s">
        <v>1220</v>
      </c>
      <c r="X159" s="4">
        <v>2.5000000000000001E-3</v>
      </c>
      <c r="Y159" t="s">
        <v>1219</v>
      </c>
      <c r="Z159" s="4">
        <v>1.44E-2</v>
      </c>
      <c r="AA159" t="s">
        <v>1221</v>
      </c>
      <c r="AB159" s="4">
        <v>3.2000000000000002E-3</v>
      </c>
      <c r="AC159" t="s">
        <v>1219</v>
      </c>
      <c r="AD159" t="s">
        <v>1224</v>
      </c>
    </row>
    <row r="160" spans="1:30" hidden="1" x14ac:dyDescent="0.55000000000000004">
      <c r="A160">
        <v>3000734294</v>
      </c>
      <c r="B160">
        <v>1</v>
      </c>
      <c r="C160">
        <v>384007</v>
      </c>
      <c r="D160" t="s">
        <v>1217</v>
      </c>
      <c r="E160">
        <v>0.18</v>
      </c>
      <c r="F160">
        <v>9</v>
      </c>
      <c r="G160">
        <v>4623181</v>
      </c>
      <c r="H160">
        <v>93663097</v>
      </c>
      <c r="I160">
        <v>317972</v>
      </c>
      <c r="J160">
        <v>404208</v>
      </c>
      <c r="K160">
        <v>0</v>
      </c>
      <c r="L160">
        <v>257055</v>
      </c>
      <c r="M160">
        <v>526975</v>
      </c>
      <c r="N160">
        <v>9300881</v>
      </c>
      <c r="O160">
        <v>14198</v>
      </c>
      <c r="P160">
        <v>29436</v>
      </c>
      <c r="Q160">
        <v>0</v>
      </c>
      <c r="R160">
        <v>18897</v>
      </c>
      <c r="S160" t="s">
        <v>1218</v>
      </c>
      <c r="T160" s="4">
        <v>2.8999999999999998E-3</v>
      </c>
      <c r="U160" t="s">
        <v>1219</v>
      </c>
      <c r="V160" s="4">
        <v>4.4000000000000003E-3</v>
      </c>
      <c r="W160" t="s">
        <v>1220</v>
      </c>
      <c r="X160" s="4">
        <v>3.2000000000000002E-3</v>
      </c>
      <c r="Y160" t="s">
        <v>1219</v>
      </c>
      <c r="Z160" s="4">
        <v>1.4E-3</v>
      </c>
      <c r="AA160" t="s">
        <v>1221</v>
      </c>
      <c r="AB160" s="4">
        <v>4.1000000000000003E-3</v>
      </c>
      <c r="AC160" t="s">
        <v>1219</v>
      </c>
      <c r="AD160" t="s">
        <v>1248</v>
      </c>
    </row>
    <row r="161" spans="1:30" hidden="1" x14ac:dyDescent="0.55000000000000004">
      <c r="A161">
        <v>3000753853</v>
      </c>
      <c r="B161">
        <v>7</v>
      </c>
      <c r="C161">
        <v>384007</v>
      </c>
      <c r="D161" t="s">
        <v>1217</v>
      </c>
      <c r="E161">
        <v>0.18</v>
      </c>
      <c r="F161">
        <v>9</v>
      </c>
      <c r="G161">
        <v>4210040</v>
      </c>
      <c r="H161">
        <v>94082055</v>
      </c>
      <c r="I161">
        <v>189801</v>
      </c>
      <c r="J161">
        <v>381689</v>
      </c>
      <c r="K161">
        <v>0</v>
      </c>
      <c r="L161">
        <v>259431</v>
      </c>
      <c r="M161">
        <v>512208</v>
      </c>
      <c r="N161">
        <v>9317524</v>
      </c>
      <c r="O161">
        <v>14364</v>
      </c>
      <c r="P161">
        <v>31266</v>
      </c>
      <c r="Q161">
        <v>0</v>
      </c>
      <c r="R161">
        <v>21753</v>
      </c>
      <c r="S161" t="s">
        <v>1218</v>
      </c>
      <c r="T161" s="4">
        <v>1.4E-3</v>
      </c>
      <c r="U161" t="s">
        <v>1219</v>
      </c>
      <c r="V161" s="4">
        <v>4.5999999999999999E-3</v>
      </c>
      <c r="W161" t="s">
        <v>1220</v>
      </c>
      <c r="X161" s="4">
        <v>1.9E-3</v>
      </c>
      <c r="Y161" t="s">
        <v>1219</v>
      </c>
      <c r="Z161" s="4">
        <v>1.4E-3</v>
      </c>
      <c r="AA161" t="s">
        <v>1221</v>
      </c>
      <c r="AB161" s="4">
        <v>3.8E-3</v>
      </c>
      <c r="AC161" t="s">
        <v>1219</v>
      </c>
      <c r="AD161" t="s">
        <v>1255</v>
      </c>
    </row>
    <row r="162" spans="1:30" hidden="1" x14ac:dyDescent="0.55000000000000004">
      <c r="A162">
        <v>3000802233</v>
      </c>
      <c r="B162">
        <v>14</v>
      </c>
      <c r="C162">
        <v>384007</v>
      </c>
      <c r="D162" t="s">
        <v>1217</v>
      </c>
      <c r="E162">
        <v>0.18</v>
      </c>
      <c r="F162">
        <v>9</v>
      </c>
      <c r="G162">
        <v>4269088</v>
      </c>
      <c r="H162">
        <v>94019760</v>
      </c>
      <c r="I162">
        <v>332673</v>
      </c>
      <c r="J162">
        <v>408010</v>
      </c>
      <c r="K162">
        <v>0</v>
      </c>
      <c r="L162">
        <v>253919</v>
      </c>
      <c r="M162">
        <v>629396</v>
      </c>
      <c r="N162">
        <v>9198484</v>
      </c>
      <c r="O162">
        <v>84556</v>
      </c>
      <c r="P162">
        <v>61167</v>
      </c>
      <c r="Q162">
        <v>0</v>
      </c>
      <c r="R162">
        <v>19152</v>
      </c>
      <c r="S162" t="s">
        <v>1218</v>
      </c>
      <c r="T162" s="4">
        <v>3.0999999999999999E-3</v>
      </c>
      <c r="U162" t="s">
        <v>1219</v>
      </c>
      <c r="V162" s="4">
        <v>1.4800000000000001E-2</v>
      </c>
      <c r="W162" t="s">
        <v>1220</v>
      </c>
      <c r="X162" s="4">
        <v>3.3E-3</v>
      </c>
      <c r="Y162" t="s">
        <v>1219</v>
      </c>
      <c r="Z162" s="4">
        <v>8.6E-3</v>
      </c>
      <c r="AA162" t="s">
        <v>1221</v>
      </c>
      <c r="AB162" s="4">
        <v>4.1000000000000003E-3</v>
      </c>
      <c r="AC162" t="s">
        <v>1219</v>
      </c>
      <c r="AD162" t="s">
        <v>1309</v>
      </c>
    </row>
    <row r="163" spans="1:30" hidden="1" x14ac:dyDescent="0.55000000000000004">
      <c r="A163">
        <v>3000814640</v>
      </c>
      <c r="B163">
        <v>15</v>
      </c>
      <c r="C163">
        <v>384007</v>
      </c>
      <c r="D163" t="s">
        <v>1217</v>
      </c>
      <c r="E163">
        <v>0.18</v>
      </c>
      <c r="F163">
        <v>9</v>
      </c>
      <c r="G163">
        <v>4342684</v>
      </c>
      <c r="H163">
        <v>93951739</v>
      </c>
      <c r="I163">
        <v>510126</v>
      </c>
      <c r="J163">
        <v>539355</v>
      </c>
      <c r="K163">
        <v>0</v>
      </c>
      <c r="L163">
        <v>297273</v>
      </c>
      <c r="M163">
        <v>448639</v>
      </c>
      <c r="N163">
        <v>9381187</v>
      </c>
      <c r="O163">
        <v>14727</v>
      </c>
      <c r="P163">
        <v>22563</v>
      </c>
      <c r="Q163">
        <v>0</v>
      </c>
      <c r="R163">
        <v>17339</v>
      </c>
      <c r="S163" t="s">
        <v>1218</v>
      </c>
      <c r="T163" t="s">
        <v>1310</v>
      </c>
      <c r="U163" t="s">
        <v>1219</v>
      </c>
      <c r="V163" s="4">
        <v>3.7000000000000002E-3</v>
      </c>
      <c r="W163" t="s">
        <v>1220</v>
      </c>
      <c r="X163" s="4">
        <v>8.0000000000000004E-4</v>
      </c>
      <c r="Y163" t="s">
        <v>1219</v>
      </c>
      <c r="Z163" s="4">
        <v>1.4E-3</v>
      </c>
      <c r="AA163" t="s">
        <v>1221</v>
      </c>
      <c r="AB163" s="4">
        <v>1.1000000000000001E-3</v>
      </c>
      <c r="AC163" t="s">
        <v>1219</v>
      </c>
      <c r="AD163" t="s">
        <v>1304</v>
      </c>
    </row>
    <row r="164" spans="1:30" hidden="1" x14ac:dyDescent="0.55000000000000004">
      <c r="A164">
        <v>3000832850</v>
      </c>
      <c r="B164">
        <v>16</v>
      </c>
      <c r="C164">
        <v>384008</v>
      </c>
      <c r="D164" t="s">
        <v>1217</v>
      </c>
      <c r="E164">
        <v>0.18</v>
      </c>
      <c r="F164">
        <v>9</v>
      </c>
      <c r="G164">
        <v>4005617</v>
      </c>
      <c r="H164">
        <v>94286888</v>
      </c>
      <c r="I164">
        <v>281166</v>
      </c>
      <c r="J164">
        <v>422620</v>
      </c>
      <c r="K164">
        <v>0</v>
      </c>
      <c r="L164">
        <v>265242</v>
      </c>
      <c r="M164">
        <v>546381</v>
      </c>
      <c r="N164">
        <v>9281551</v>
      </c>
      <c r="O164">
        <v>31146</v>
      </c>
      <c r="P164">
        <v>43632</v>
      </c>
      <c r="Q164">
        <v>0</v>
      </c>
      <c r="R164">
        <v>23827</v>
      </c>
      <c r="S164" t="s">
        <v>1218</v>
      </c>
      <c r="T164" s="4">
        <v>2.7000000000000001E-3</v>
      </c>
      <c r="U164" t="s">
        <v>1219</v>
      </c>
      <c r="V164" s="4">
        <v>7.6E-3</v>
      </c>
      <c r="W164" t="s">
        <v>1220</v>
      </c>
      <c r="X164" s="4">
        <v>2.8E-3</v>
      </c>
      <c r="Y164" t="s">
        <v>1219</v>
      </c>
      <c r="Z164" s="4">
        <v>3.0999999999999999E-3</v>
      </c>
      <c r="AA164" t="s">
        <v>1221</v>
      </c>
      <c r="AB164" s="4">
        <v>4.1999999999999997E-3</v>
      </c>
      <c r="AC164" t="s">
        <v>1219</v>
      </c>
      <c r="AD164" t="s">
        <v>1272</v>
      </c>
    </row>
    <row r="165" spans="1:30" hidden="1" x14ac:dyDescent="0.55000000000000004">
      <c r="A165">
        <v>3000908703</v>
      </c>
      <c r="B165">
        <v>10</v>
      </c>
      <c r="C165">
        <v>384007</v>
      </c>
      <c r="D165" t="s">
        <v>1217</v>
      </c>
      <c r="E165">
        <v>0.18</v>
      </c>
      <c r="F165">
        <v>9</v>
      </c>
      <c r="G165">
        <v>4776432</v>
      </c>
      <c r="H165">
        <v>93515433</v>
      </c>
      <c r="I165">
        <v>630160</v>
      </c>
      <c r="J165">
        <v>575475</v>
      </c>
      <c r="K165">
        <v>0</v>
      </c>
      <c r="L165">
        <v>275897</v>
      </c>
      <c r="M165">
        <v>559304</v>
      </c>
      <c r="N165">
        <v>9270297</v>
      </c>
      <c r="O165">
        <v>29910</v>
      </c>
      <c r="P165">
        <v>41135</v>
      </c>
      <c r="Q165">
        <v>0</v>
      </c>
      <c r="R165">
        <v>25391</v>
      </c>
      <c r="S165" t="s">
        <v>1218</v>
      </c>
      <c r="T165" t="s">
        <v>1311</v>
      </c>
      <c r="U165" t="s">
        <v>1219</v>
      </c>
      <c r="V165" s="4">
        <v>7.1999999999999998E-3</v>
      </c>
      <c r="W165" t="s">
        <v>1220</v>
      </c>
      <c r="X165" s="4">
        <v>2E-3</v>
      </c>
      <c r="Y165" t="s">
        <v>1219</v>
      </c>
      <c r="Z165" s="4">
        <v>3.0000000000000001E-3</v>
      </c>
      <c r="AA165" t="s">
        <v>1221</v>
      </c>
      <c r="AB165" s="4">
        <v>1.4E-3</v>
      </c>
      <c r="AC165" t="s">
        <v>1219</v>
      </c>
      <c r="AD165" t="s">
        <v>1256</v>
      </c>
    </row>
    <row r="166" spans="1:30" hidden="1" x14ac:dyDescent="0.55000000000000004">
      <c r="A166">
        <v>3000946421</v>
      </c>
      <c r="B166">
        <v>12</v>
      </c>
      <c r="C166">
        <v>384007</v>
      </c>
      <c r="D166" t="s">
        <v>1217</v>
      </c>
      <c r="E166">
        <v>0.18</v>
      </c>
      <c r="F166">
        <v>9</v>
      </c>
      <c r="G166">
        <v>1656435</v>
      </c>
      <c r="H166">
        <v>96639172</v>
      </c>
      <c r="I166">
        <v>141044</v>
      </c>
      <c r="J166">
        <v>268954</v>
      </c>
      <c r="K166">
        <v>0</v>
      </c>
      <c r="L166">
        <v>223484</v>
      </c>
      <c r="M166">
        <v>259753</v>
      </c>
      <c r="N166">
        <v>9569932</v>
      </c>
      <c r="O166">
        <v>15472</v>
      </c>
      <c r="P166">
        <v>28083</v>
      </c>
      <c r="Q166">
        <v>0</v>
      </c>
      <c r="R166">
        <v>22972</v>
      </c>
      <c r="S166" t="s">
        <v>1218</v>
      </c>
      <c r="T166" s="4">
        <v>4.1000000000000003E-3</v>
      </c>
      <c r="U166" t="s">
        <v>1219</v>
      </c>
      <c r="V166" s="4">
        <v>4.4000000000000003E-3</v>
      </c>
      <c r="W166" t="s">
        <v>1220</v>
      </c>
      <c r="X166" s="4">
        <v>1.4E-3</v>
      </c>
      <c r="Y166" t="s">
        <v>1219</v>
      </c>
      <c r="Z166" s="4">
        <v>1.5E-3</v>
      </c>
      <c r="AA166" t="s">
        <v>1221</v>
      </c>
      <c r="AB166" s="4">
        <v>2.7000000000000001E-3</v>
      </c>
      <c r="AC166" t="s">
        <v>1219</v>
      </c>
      <c r="AD166" t="s">
        <v>1284</v>
      </c>
    </row>
    <row r="167" spans="1:30" hidden="1" x14ac:dyDescent="0.55000000000000004">
      <c r="A167">
        <v>3001060502</v>
      </c>
      <c r="B167">
        <v>9</v>
      </c>
      <c r="C167">
        <v>384007</v>
      </c>
      <c r="D167" t="s">
        <v>1217</v>
      </c>
      <c r="E167">
        <v>0.18</v>
      </c>
      <c r="F167">
        <v>9</v>
      </c>
      <c r="G167">
        <v>4357218</v>
      </c>
      <c r="H167">
        <v>93935787</v>
      </c>
      <c r="I167">
        <v>370653</v>
      </c>
      <c r="J167">
        <v>441438</v>
      </c>
      <c r="K167">
        <v>0</v>
      </c>
      <c r="L167">
        <v>264019</v>
      </c>
      <c r="M167">
        <v>551788</v>
      </c>
      <c r="N167">
        <v>9277797</v>
      </c>
      <c r="O167">
        <v>37553</v>
      </c>
      <c r="P167">
        <v>38201</v>
      </c>
      <c r="Q167">
        <v>0</v>
      </c>
      <c r="R167">
        <v>22190</v>
      </c>
      <c r="S167" t="s">
        <v>1218</v>
      </c>
      <c r="T167" s="4">
        <v>3.8E-3</v>
      </c>
      <c r="U167" t="s">
        <v>1219</v>
      </c>
      <c r="V167" s="4">
        <v>7.7000000000000002E-3</v>
      </c>
      <c r="W167" t="s">
        <v>1220</v>
      </c>
      <c r="X167" s="4">
        <v>3.7000000000000002E-3</v>
      </c>
      <c r="Y167" t="s">
        <v>1219</v>
      </c>
      <c r="Z167" s="4">
        <v>3.8E-3</v>
      </c>
      <c r="AA167" t="s">
        <v>1221</v>
      </c>
      <c r="AB167" s="4">
        <v>1E-4</v>
      </c>
      <c r="AC167" t="s">
        <v>1219</v>
      </c>
      <c r="AD167" t="s">
        <v>1283</v>
      </c>
    </row>
    <row r="168" spans="1:30" hidden="1" x14ac:dyDescent="0.55000000000000004">
      <c r="A168">
        <v>3001067101</v>
      </c>
      <c r="B168">
        <v>5</v>
      </c>
      <c r="C168">
        <v>384007</v>
      </c>
      <c r="D168" t="s">
        <v>1217</v>
      </c>
      <c r="E168">
        <v>0.18</v>
      </c>
      <c r="F168">
        <v>9</v>
      </c>
      <c r="G168">
        <v>3743194</v>
      </c>
      <c r="H168">
        <v>94546340</v>
      </c>
      <c r="I168">
        <v>334681</v>
      </c>
      <c r="J168">
        <v>433189</v>
      </c>
      <c r="K168">
        <v>0</v>
      </c>
      <c r="L168">
        <v>269652</v>
      </c>
      <c r="M168">
        <v>528624</v>
      </c>
      <c r="N168">
        <v>9299111</v>
      </c>
      <c r="O168">
        <v>13007</v>
      </c>
      <c r="P168">
        <v>36923</v>
      </c>
      <c r="Q168">
        <v>0</v>
      </c>
      <c r="R168">
        <v>25872</v>
      </c>
      <c r="S168" t="s">
        <v>1218</v>
      </c>
      <c r="T168" s="4">
        <v>3.3999999999999998E-3</v>
      </c>
      <c r="U168" t="s">
        <v>1219</v>
      </c>
      <c r="V168" s="4">
        <v>5.0000000000000001E-3</v>
      </c>
      <c r="W168" t="s">
        <v>1220</v>
      </c>
      <c r="X168" s="4">
        <v>3.3999999999999998E-3</v>
      </c>
      <c r="Y168" t="s">
        <v>1219</v>
      </c>
      <c r="Z168" s="4">
        <v>1.2999999999999999E-3</v>
      </c>
      <c r="AA168" t="s">
        <v>1221</v>
      </c>
      <c r="AB168" s="4">
        <v>0</v>
      </c>
      <c r="AC168" t="s">
        <v>1219</v>
      </c>
      <c r="AD168" t="s">
        <v>1239</v>
      </c>
    </row>
    <row r="169" spans="1:30" x14ac:dyDescent="0.55000000000000004">
      <c r="A169">
        <v>3001168691</v>
      </c>
      <c r="B169">
        <v>17</v>
      </c>
      <c r="C169">
        <v>384008</v>
      </c>
      <c r="D169" t="s">
        <v>1217</v>
      </c>
      <c r="E169">
        <v>0.18</v>
      </c>
      <c r="F169">
        <v>9</v>
      </c>
      <c r="G169">
        <v>4306690</v>
      </c>
      <c r="H169">
        <v>93989476</v>
      </c>
      <c r="I169">
        <v>449148</v>
      </c>
      <c r="J169">
        <v>485680</v>
      </c>
      <c r="K169">
        <v>0</v>
      </c>
      <c r="L169">
        <v>276548</v>
      </c>
      <c r="M169">
        <v>579299</v>
      </c>
      <c r="N169">
        <v>9250621</v>
      </c>
      <c r="O169">
        <v>26558</v>
      </c>
      <c r="P169">
        <v>46358</v>
      </c>
      <c r="Q169">
        <v>0</v>
      </c>
      <c r="R169">
        <v>25330</v>
      </c>
      <c r="S169" t="s">
        <v>1218</v>
      </c>
      <c r="T169" s="4">
        <v>6.9999999999999999E-4</v>
      </c>
      <c r="U169" t="s">
        <v>1219</v>
      </c>
      <c r="V169" s="4">
        <v>7.4000000000000003E-3</v>
      </c>
      <c r="W169" t="s">
        <v>1220</v>
      </c>
      <c r="X169" s="4">
        <v>1E-4</v>
      </c>
      <c r="Y169" t="s">
        <v>1219</v>
      </c>
      <c r="Z169" s="4">
        <v>2.7000000000000001E-3</v>
      </c>
      <c r="AA169" t="s">
        <v>1221</v>
      </c>
      <c r="AB169" s="4">
        <v>5.0000000000000001E-4</v>
      </c>
      <c r="AC169" t="s">
        <v>1219</v>
      </c>
      <c r="AD169" t="s">
        <v>1262</v>
      </c>
    </row>
    <row r="170" spans="1:30" hidden="1" x14ac:dyDescent="0.55000000000000004">
      <c r="A170">
        <v>3001236049</v>
      </c>
      <c r="B170">
        <v>13</v>
      </c>
      <c r="C170">
        <v>384007</v>
      </c>
      <c r="D170" t="s">
        <v>1217</v>
      </c>
      <c r="E170">
        <v>0.18</v>
      </c>
      <c r="F170">
        <v>9</v>
      </c>
      <c r="G170">
        <v>4887142</v>
      </c>
      <c r="H170">
        <v>93408236</v>
      </c>
      <c r="I170">
        <v>613262</v>
      </c>
      <c r="J170">
        <v>599687</v>
      </c>
      <c r="K170">
        <v>0</v>
      </c>
      <c r="L170">
        <v>281906</v>
      </c>
      <c r="M170">
        <v>527716</v>
      </c>
      <c r="N170">
        <v>9301819</v>
      </c>
      <c r="O170">
        <v>14776</v>
      </c>
      <c r="P170">
        <v>36050</v>
      </c>
      <c r="Q170">
        <v>0</v>
      </c>
      <c r="R170">
        <v>23801</v>
      </c>
      <c r="S170" t="s">
        <v>1218</v>
      </c>
      <c r="T170" t="s">
        <v>1312</v>
      </c>
      <c r="U170" t="s">
        <v>1219</v>
      </c>
      <c r="V170" s="4">
        <v>5.1000000000000004E-3</v>
      </c>
      <c r="W170" t="s">
        <v>1220</v>
      </c>
      <c r="X170" s="4">
        <v>1.8E-3</v>
      </c>
      <c r="Y170" t="s">
        <v>1219</v>
      </c>
      <c r="Z170" s="4">
        <v>1.5E-3</v>
      </c>
      <c r="AA170" t="s">
        <v>1221</v>
      </c>
      <c r="AB170" s="4">
        <v>1.6999999999999999E-3</v>
      </c>
      <c r="AC170" t="s">
        <v>1219</v>
      </c>
      <c r="AD170" t="s">
        <v>1267</v>
      </c>
    </row>
    <row r="171" spans="1:30" hidden="1" x14ac:dyDescent="0.55000000000000004">
      <c r="A171">
        <v>3001251362</v>
      </c>
      <c r="B171">
        <v>3</v>
      </c>
      <c r="C171">
        <v>384007</v>
      </c>
      <c r="D171" t="s">
        <v>1217</v>
      </c>
      <c r="E171">
        <v>0.18</v>
      </c>
      <c r="F171">
        <v>9</v>
      </c>
      <c r="G171">
        <v>4745194</v>
      </c>
      <c r="H171">
        <v>93548802</v>
      </c>
      <c r="I171">
        <v>371038</v>
      </c>
      <c r="J171">
        <v>539885</v>
      </c>
      <c r="K171">
        <v>0</v>
      </c>
      <c r="L171">
        <v>325390</v>
      </c>
      <c r="M171">
        <v>570412</v>
      </c>
      <c r="N171">
        <v>9259367</v>
      </c>
      <c r="O171">
        <v>34318</v>
      </c>
      <c r="P171">
        <v>44386</v>
      </c>
      <c r="Q171">
        <v>0</v>
      </c>
      <c r="R171">
        <v>28619</v>
      </c>
      <c r="S171" t="s">
        <v>1218</v>
      </c>
      <c r="T171" s="4">
        <v>5.0000000000000001E-4</v>
      </c>
      <c r="U171" t="s">
        <v>1219</v>
      </c>
      <c r="V171" s="4">
        <v>8.0000000000000002E-3</v>
      </c>
      <c r="W171" t="s">
        <v>1220</v>
      </c>
      <c r="X171" s="4">
        <v>3.7000000000000002E-3</v>
      </c>
      <c r="Y171" t="s">
        <v>1219</v>
      </c>
      <c r="Z171" s="4">
        <v>3.3999999999999998E-3</v>
      </c>
      <c r="AA171" t="s">
        <v>1221</v>
      </c>
      <c r="AB171" s="4">
        <v>1.1000000000000001E-3</v>
      </c>
      <c r="AC171" t="s">
        <v>1219</v>
      </c>
      <c r="AD171" t="s">
        <v>1265</v>
      </c>
    </row>
    <row r="172" spans="1:30" hidden="1" x14ac:dyDescent="0.55000000000000004">
      <c r="A172">
        <v>3300426759</v>
      </c>
      <c r="B172">
        <v>8</v>
      </c>
      <c r="C172">
        <v>422407</v>
      </c>
      <c r="D172" t="s">
        <v>1217</v>
      </c>
      <c r="E172">
        <v>0.18</v>
      </c>
      <c r="F172">
        <v>10</v>
      </c>
      <c r="G172">
        <v>4891778</v>
      </c>
      <c r="H172">
        <v>103229685</v>
      </c>
      <c r="I172">
        <v>310257</v>
      </c>
      <c r="J172">
        <v>505406</v>
      </c>
      <c r="K172">
        <v>0</v>
      </c>
      <c r="L172">
        <v>321158</v>
      </c>
      <c r="M172">
        <v>568298</v>
      </c>
      <c r="N172">
        <v>9261545</v>
      </c>
      <c r="O172">
        <v>14832</v>
      </c>
      <c r="P172">
        <v>39371</v>
      </c>
      <c r="Q172">
        <v>0</v>
      </c>
      <c r="R172">
        <v>18793</v>
      </c>
      <c r="S172" t="s">
        <v>1218</v>
      </c>
      <c r="T172" s="4">
        <v>3.5000000000000001E-3</v>
      </c>
      <c r="U172" t="s">
        <v>1219</v>
      </c>
      <c r="V172" s="4">
        <v>5.4999999999999997E-3</v>
      </c>
      <c r="W172" t="s">
        <v>1220</v>
      </c>
      <c r="X172" s="4">
        <v>2.8E-3</v>
      </c>
      <c r="Y172" t="s">
        <v>1219</v>
      </c>
      <c r="Z172" s="4">
        <v>1.5E-3</v>
      </c>
      <c r="AA172" t="s">
        <v>1221</v>
      </c>
      <c r="AB172" s="4">
        <v>6.9999999999999999E-4</v>
      </c>
      <c r="AC172" t="s">
        <v>1219</v>
      </c>
      <c r="AD172" t="s">
        <v>1249</v>
      </c>
    </row>
    <row r="173" spans="1:30" hidden="1" x14ac:dyDescent="0.55000000000000004">
      <c r="A173">
        <v>3300544323</v>
      </c>
      <c r="B173">
        <v>11</v>
      </c>
      <c r="C173">
        <v>422407</v>
      </c>
      <c r="D173" t="s">
        <v>1217</v>
      </c>
      <c r="E173">
        <v>0.18</v>
      </c>
      <c r="F173">
        <v>10</v>
      </c>
      <c r="G173">
        <v>4528652</v>
      </c>
      <c r="H173">
        <v>103594970</v>
      </c>
      <c r="I173">
        <v>362170</v>
      </c>
      <c r="J173">
        <v>497113</v>
      </c>
      <c r="K173">
        <v>0</v>
      </c>
      <c r="L173">
        <v>308548</v>
      </c>
      <c r="M173">
        <v>560839</v>
      </c>
      <c r="N173">
        <v>9268882</v>
      </c>
      <c r="O173">
        <v>21742</v>
      </c>
      <c r="P173">
        <v>41077</v>
      </c>
      <c r="Q173">
        <v>0</v>
      </c>
      <c r="R173">
        <v>21399</v>
      </c>
      <c r="S173" t="s">
        <v>1218</v>
      </c>
      <c r="T173" s="4">
        <v>0</v>
      </c>
      <c r="U173" t="s">
        <v>1219</v>
      </c>
      <c r="V173" s="4">
        <v>6.3E-3</v>
      </c>
      <c r="W173" t="s">
        <v>1220</v>
      </c>
      <c r="X173" s="4">
        <v>3.3E-3</v>
      </c>
      <c r="Y173" t="s">
        <v>1219</v>
      </c>
      <c r="Z173" s="4">
        <v>2.2000000000000001E-3</v>
      </c>
      <c r="AA173" t="s">
        <v>1221</v>
      </c>
      <c r="AB173" s="4">
        <v>5.9999999999999995E-4</v>
      </c>
      <c r="AC173" t="s">
        <v>1219</v>
      </c>
      <c r="AD173" t="s">
        <v>1256</v>
      </c>
    </row>
    <row r="174" spans="1:30" hidden="1" x14ac:dyDescent="0.55000000000000004">
      <c r="A174">
        <v>3300589993</v>
      </c>
      <c r="B174">
        <v>2</v>
      </c>
      <c r="C174">
        <v>422407</v>
      </c>
      <c r="D174" t="s">
        <v>1217</v>
      </c>
      <c r="E174">
        <v>0.18</v>
      </c>
      <c r="F174">
        <v>10</v>
      </c>
      <c r="G174">
        <v>4117587</v>
      </c>
      <c r="H174">
        <v>104002349</v>
      </c>
      <c r="I174">
        <v>427604</v>
      </c>
      <c r="J174">
        <v>462751</v>
      </c>
      <c r="K174">
        <v>0</v>
      </c>
      <c r="L174">
        <v>274116</v>
      </c>
      <c r="M174">
        <v>522838</v>
      </c>
      <c r="N174">
        <v>9305409</v>
      </c>
      <c r="O174">
        <v>25326</v>
      </c>
      <c r="P174">
        <v>32707</v>
      </c>
      <c r="Q174">
        <v>0</v>
      </c>
      <c r="R174">
        <v>17912</v>
      </c>
      <c r="S174" t="s">
        <v>1218</v>
      </c>
      <c r="T174" s="4">
        <v>2.0000000000000001E-4</v>
      </c>
      <c r="U174" t="s">
        <v>1219</v>
      </c>
      <c r="V174" s="4">
        <v>5.8999999999999999E-3</v>
      </c>
      <c r="W174" t="s">
        <v>1220</v>
      </c>
      <c r="X174" s="4">
        <v>3.8999999999999998E-3</v>
      </c>
      <c r="Y174" t="s">
        <v>1219</v>
      </c>
      <c r="Z174" s="4">
        <v>2.5000000000000001E-3</v>
      </c>
      <c r="AA174" t="s">
        <v>1221</v>
      </c>
      <c r="AB174" s="4">
        <v>2.9999999999999997E-4</v>
      </c>
      <c r="AC174" t="s">
        <v>1219</v>
      </c>
      <c r="AD174" t="s">
        <v>1266</v>
      </c>
    </row>
    <row r="175" spans="1:30" hidden="1" x14ac:dyDescent="0.55000000000000004">
      <c r="A175">
        <v>3300604629</v>
      </c>
      <c r="B175">
        <v>6</v>
      </c>
      <c r="C175">
        <v>422407</v>
      </c>
      <c r="D175" t="s">
        <v>1217</v>
      </c>
      <c r="E175">
        <v>0.18</v>
      </c>
      <c r="F175">
        <v>10</v>
      </c>
      <c r="G175">
        <v>5162308</v>
      </c>
      <c r="H175">
        <v>102962163</v>
      </c>
      <c r="I175">
        <v>252778</v>
      </c>
      <c r="J175">
        <v>447425</v>
      </c>
      <c r="K175">
        <v>0</v>
      </c>
      <c r="L175">
        <v>290883</v>
      </c>
      <c r="M175">
        <v>567622</v>
      </c>
      <c r="N175">
        <v>9262226</v>
      </c>
      <c r="O175">
        <v>13127</v>
      </c>
      <c r="P175">
        <v>39185</v>
      </c>
      <c r="Q175">
        <v>0</v>
      </c>
      <c r="R175">
        <v>21864</v>
      </c>
      <c r="S175" t="s">
        <v>1218</v>
      </c>
      <c r="T175" s="4">
        <v>2.5000000000000001E-3</v>
      </c>
      <c r="U175" t="s">
        <v>1219</v>
      </c>
      <c r="V175" s="4">
        <v>5.3E-3</v>
      </c>
      <c r="W175" t="s">
        <v>1220</v>
      </c>
      <c r="X175" s="4">
        <v>2.3E-3</v>
      </c>
      <c r="Y175" t="s">
        <v>1219</v>
      </c>
      <c r="Z175" s="4">
        <v>1.2999999999999999E-3</v>
      </c>
      <c r="AA175" t="s">
        <v>1221</v>
      </c>
      <c r="AB175" s="4">
        <v>1E-4</v>
      </c>
      <c r="AC175" t="s">
        <v>1219</v>
      </c>
      <c r="AD175" t="s">
        <v>1254</v>
      </c>
    </row>
    <row r="176" spans="1:30" hidden="1" x14ac:dyDescent="0.55000000000000004">
      <c r="A176">
        <v>3300702386</v>
      </c>
      <c r="B176">
        <v>4</v>
      </c>
      <c r="C176">
        <v>422407</v>
      </c>
      <c r="D176" t="s">
        <v>1217</v>
      </c>
      <c r="E176">
        <v>0.18</v>
      </c>
      <c r="F176">
        <v>10</v>
      </c>
      <c r="G176">
        <v>2260950</v>
      </c>
      <c r="H176">
        <v>105861355</v>
      </c>
      <c r="I176">
        <v>261642</v>
      </c>
      <c r="J176">
        <v>359520</v>
      </c>
      <c r="K176">
        <v>0</v>
      </c>
      <c r="L176">
        <v>242412</v>
      </c>
      <c r="M176">
        <v>532097</v>
      </c>
      <c r="N176">
        <v>9297671</v>
      </c>
      <c r="O176">
        <v>11601</v>
      </c>
      <c r="P176">
        <v>38728</v>
      </c>
      <c r="Q176">
        <v>0</v>
      </c>
      <c r="R176">
        <v>21688</v>
      </c>
      <c r="S176" t="s">
        <v>1218</v>
      </c>
      <c r="T176" s="4">
        <v>1.6999999999999999E-3</v>
      </c>
      <c r="U176" t="s">
        <v>1219</v>
      </c>
      <c r="V176" s="4">
        <v>5.1000000000000004E-3</v>
      </c>
      <c r="W176" t="s">
        <v>1220</v>
      </c>
      <c r="X176" s="4">
        <v>2.3999999999999998E-3</v>
      </c>
      <c r="Y176" t="s">
        <v>1219</v>
      </c>
      <c r="Z176" s="4">
        <v>1.1000000000000001E-3</v>
      </c>
      <c r="AA176" t="s">
        <v>1221</v>
      </c>
      <c r="AB176" s="4">
        <v>3.3E-3</v>
      </c>
      <c r="AC176" t="s">
        <v>1219</v>
      </c>
      <c r="AD176" t="s">
        <v>1254</v>
      </c>
    </row>
    <row r="177" spans="1:30" hidden="1" x14ac:dyDescent="0.55000000000000004">
      <c r="A177">
        <v>3300736148</v>
      </c>
      <c r="B177">
        <v>1</v>
      </c>
      <c r="C177">
        <v>422407</v>
      </c>
      <c r="D177" t="s">
        <v>1217</v>
      </c>
      <c r="E177">
        <v>0.18</v>
      </c>
      <c r="F177">
        <v>10</v>
      </c>
      <c r="G177">
        <v>5191933</v>
      </c>
      <c r="H177">
        <v>102924060</v>
      </c>
      <c r="I177">
        <v>337985</v>
      </c>
      <c r="J177">
        <v>444050</v>
      </c>
      <c r="K177">
        <v>0</v>
      </c>
      <c r="L177">
        <v>278748</v>
      </c>
      <c r="M177">
        <v>568749</v>
      </c>
      <c r="N177">
        <v>9260963</v>
      </c>
      <c r="O177">
        <v>20013</v>
      </c>
      <c r="P177">
        <v>39842</v>
      </c>
      <c r="Q177">
        <v>0</v>
      </c>
      <c r="R177">
        <v>21693</v>
      </c>
      <c r="S177" t="s">
        <v>1218</v>
      </c>
      <c r="T177" s="4">
        <v>3.2000000000000002E-3</v>
      </c>
      <c r="U177" t="s">
        <v>1219</v>
      </c>
      <c r="V177" s="4">
        <v>6.0000000000000001E-3</v>
      </c>
      <c r="W177" t="s">
        <v>1220</v>
      </c>
      <c r="X177" s="4">
        <v>3.0999999999999999E-3</v>
      </c>
      <c r="Y177" t="s">
        <v>1219</v>
      </c>
      <c r="Z177" s="4">
        <v>2E-3</v>
      </c>
      <c r="AA177" t="s">
        <v>1221</v>
      </c>
      <c r="AB177" s="4">
        <v>1E-4</v>
      </c>
      <c r="AC177" t="s">
        <v>1219</v>
      </c>
      <c r="AD177" t="s">
        <v>1249</v>
      </c>
    </row>
    <row r="178" spans="1:30" hidden="1" x14ac:dyDescent="0.55000000000000004">
      <c r="A178">
        <v>3300755831</v>
      </c>
      <c r="B178">
        <v>7</v>
      </c>
      <c r="C178">
        <v>422407</v>
      </c>
      <c r="D178" t="s">
        <v>1217</v>
      </c>
      <c r="E178">
        <v>0.18</v>
      </c>
      <c r="F178">
        <v>10</v>
      </c>
      <c r="G178">
        <v>4758506</v>
      </c>
      <c r="H178">
        <v>103363452</v>
      </c>
      <c r="I178">
        <v>203126</v>
      </c>
      <c r="J178">
        <v>416700</v>
      </c>
      <c r="K178">
        <v>0</v>
      </c>
      <c r="L178">
        <v>279430</v>
      </c>
      <c r="M178">
        <v>548463</v>
      </c>
      <c r="N178">
        <v>9281397</v>
      </c>
      <c r="O178">
        <v>13325</v>
      </c>
      <c r="P178">
        <v>35011</v>
      </c>
      <c r="Q178">
        <v>0</v>
      </c>
      <c r="R178">
        <v>19999</v>
      </c>
      <c r="S178" t="s">
        <v>1218</v>
      </c>
      <c r="T178" s="4">
        <v>1.6999999999999999E-3</v>
      </c>
      <c r="U178" t="s">
        <v>1219</v>
      </c>
      <c r="V178" s="4">
        <v>4.8999999999999998E-3</v>
      </c>
      <c r="W178" t="s">
        <v>1220</v>
      </c>
      <c r="X178" s="4">
        <v>1.8E-3</v>
      </c>
      <c r="Y178" t="s">
        <v>1219</v>
      </c>
      <c r="Z178" s="4">
        <v>1.2999999999999999E-3</v>
      </c>
      <c r="AA178" t="s">
        <v>1221</v>
      </c>
      <c r="AB178" s="4">
        <v>3.8E-3</v>
      </c>
      <c r="AC178" t="s">
        <v>1219</v>
      </c>
      <c r="AD178" t="s">
        <v>1286</v>
      </c>
    </row>
    <row r="179" spans="1:30" hidden="1" x14ac:dyDescent="0.55000000000000004">
      <c r="A179">
        <v>3300804058</v>
      </c>
      <c r="B179">
        <v>14</v>
      </c>
      <c r="C179">
        <v>422407</v>
      </c>
      <c r="D179" t="s">
        <v>1217</v>
      </c>
      <c r="E179">
        <v>0.18</v>
      </c>
      <c r="F179">
        <v>10</v>
      </c>
      <c r="G179">
        <v>4799295</v>
      </c>
      <c r="H179">
        <v>103318779</v>
      </c>
      <c r="I179">
        <v>348496</v>
      </c>
      <c r="J179">
        <v>432043</v>
      </c>
      <c r="K179">
        <v>0</v>
      </c>
      <c r="L179">
        <v>271464</v>
      </c>
      <c r="M179">
        <v>530204</v>
      </c>
      <c r="N179">
        <v>9299019</v>
      </c>
      <c r="O179">
        <v>15823</v>
      </c>
      <c r="P179">
        <v>24033</v>
      </c>
      <c r="Q179">
        <v>0</v>
      </c>
      <c r="R179">
        <v>17545</v>
      </c>
      <c r="S179" t="s">
        <v>1218</v>
      </c>
      <c r="T179" s="4">
        <v>3.2000000000000002E-3</v>
      </c>
      <c r="U179" t="s">
        <v>1219</v>
      </c>
      <c r="V179" s="4">
        <v>4.0000000000000001E-3</v>
      </c>
      <c r="W179" t="s">
        <v>1220</v>
      </c>
      <c r="X179" s="4">
        <v>3.2000000000000002E-3</v>
      </c>
      <c r="Y179" t="s">
        <v>1219</v>
      </c>
      <c r="Z179" s="4">
        <v>1.6000000000000001E-3</v>
      </c>
      <c r="AA179" t="s">
        <v>1221</v>
      </c>
      <c r="AB179" s="4">
        <v>0</v>
      </c>
      <c r="AC179" t="s">
        <v>1219</v>
      </c>
      <c r="AD179" t="s">
        <v>1313</v>
      </c>
    </row>
    <row r="180" spans="1:30" hidden="1" x14ac:dyDescent="0.55000000000000004">
      <c r="A180">
        <v>3300816603</v>
      </c>
      <c r="B180">
        <v>15</v>
      </c>
      <c r="C180">
        <v>422407</v>
      </c>
      <c r="D180" t="s">
        <v>1217</v>
      </c>
      <c r="E180">
        <v>0.18</v>
      </c>
      <c r="F180">
        <v>10</v>
      </c>
      <c r="G180">
        <v>4863148</v>
      </c>
      <c r="H180">
        <v>103260963</v>
      </c>
      <c r="I180">
        <v>523375</v>
      </c>
      <c r="J180">
        <v>575594</v>
      </c>
      <c r="K180">
        <v>0</v>
      </c>
      <c r="L180">
        <v>319904</v>
      </c>
      <c r="M180">
        <v>520461</v>
      </c>
      <c r="N180">
        <v>9309224</v>
      </c>
      <c r="O180">
        <v>13249</v>
      </c>
      <c r="P180">
        <v>36239</v>
      </c>
      <c r="Q180">
        <v>0</v>
      </c>
      <c r="R180">
        <v>22631</v>
      </c>
      <c r="S180" t="s">
        <v>1218</v>
      </c>
      <c r="T180" t="s">
        <v>1281</v>
      </c>
      <c r="U180" t="s">
        <v>1219</v>
      </c>
      <c r="V180" s="4">
        <v>5.0000000000000001E-3</v>
      </c>
      <c r="W180" t="s">
        <v>1220</v>
      </c>
      <c r="X180" s="4">
        <v>8.0000000000000004E-4</v>
      </c>
      <c r="Y180" t="s">
        <v>1219</v>
      </c>
      <c r="Z180" s="4">
        <v>1.2999999999999999E-3</v>
      </c>
      <c r="AA180" t="s">
        <v>1221</v>
      </c>
      <c r="AB180" s="4">
        <v>1.2999999999999999E-3</v>
      </c>
      <c r="AC180" t="s">
        <v>1219</v>
      </c>
      <c r="AD180" t="s">
        <v>1267</v>
      </c>
    </row>
    <row r="181" spans="1:30" hidden="1" x14ac:dyDescent="0.55000000000000004">
      <c r="A181">
        <v>3300834723</v>
      </c>
      <c r="B181">
        <v>16</v>
      </c>
      <c r="C181">
        <v>422408</v>
      </c>
      <c r="D181" t="s">
        <v>1217</v>
      </c>
      <c r="E181">
        <v>0.18</v>
      </c>
      <c r="F181">
        <v>10</v>
      </c>
      <c r="G181">
        <v>4554618</v>
      </c>
      <c r="H181">
        <v>103567911</v>
      </c>
      <c r="I181">
        <v>297249</v>
      </c>
      <c r="J181">
        <v>459140</v>
      </c>
      <c r="K181">
        <v>0</v>
      </c>
      <c r="L181">
        <v>285497</v>
      </c>
      <c r="M181">
        <v>548998</v>
      </c>
      <c r="N181">
        <v>9281023</v>
      </c>
      <c r="O181">
        <v>16083</v>
      </c>
      <c r="P181">
        <v>36520</v>
      </c>
      <c r="Q181">
        <v>0</v>
      </c>
      <c r="R181">
        <v>20255</v>
      </c>
      <c r="S181" t="s">
        <v>1218</v>
      </c>
      <c r="T181" s="4">
        <v>3.0000000000000001E-3</v>
      </c>
      <c r="U181" t="s">
        <v>1219</v>
      </c>
      <c r="V181" s="4">
        <v>5.3E-3</v>
      </c>
      <c r="W181" t="s">
        <v>1220</v>
      </c>
      <c r="X181" s="4">
        <v>2.7000000000000001E-3</v>
      </c>
      <c r="Y181" t="s">
        <v>1219</v>
      </c>
      <c r="Z181" s="4">
        <v>1.6000000000000001E-3</v>
      </c>
      <c r="AA181" t="s">
        <v>1221</v>
      </c>
      <c r="AB181" s="4">
        <v>2.0000000000000001E-4</v>
      </c>
      <c r="AC181" t="s">
        <v>1219</v>
      </c>
      <c r="AD181" t="s">
        <v>1239</v>
      </c>
    </row>
    <row r="182" spans="1:30" hidden="1" x14ac:dyDescent="0.55000000000000004">
      <c r="A182">
        <v>3300910607</v>
      </c>
      <c r="B182">
        <v>10</v>
      </c>
      <c r="C182">
        <v>422407</v>
      </c>
      <c r="D182" t="s">
        <v>1217</v>
      </c>
      <c r="E182">
        <v>0.18</v>
      </c>
      <c r="F182">
        <v>10</v>
      </c>
      <c r="G182">
        <v>5331482</v>
      </c>
      <c r="H182">
        <v>102789998</v>
      </c>
      <c r="I182">
        <v>643721</v>
      </c>
      <c r="J182">
        <v>613933</v>
      </c>
      <c r="K182">
        <v>0</v>
      </c>
      <c r="L182">
        <v>297194</v>
      </c>
      <c r="M182">
        <v>555047</v>
      </c>
      <c r="N182">
        <v>9274565</v>
      </c>
      <c r="O182">
        <v>13561</v>
      </c>
      <c r="P182">
        <v>38458</v>
      </c>
      <c r="Q182">
        <v>0</v>
      </c>
      <c r="R182">
        <v>21297</v>
      </c>
      <c r="S182" t="s">
        <v>1218</v>
      </c>
      <c r="T182" t="s">
        <v>1312</v>
      </c>
      <c r="U182" t="s">
        <v>1219</v>
      </c>
      <c r="V182" s="4">
        <v>5.1999999999999998E-3</v>
      </c>
      <c r="W182" t="s">
        <v>1220</v>
      </c>
      <c r="X182" s="4">
        <v>1.9E-3</v>
      </c>
      <c r="Y182" t="s">
        <v>1219</v>
      </c>
      <c r="Z182" s="4">
        <v>1.2999999999999999E-3</v>
      </c>
      <c r="AA182" t="s">
        <v>1221</v>
      </c>
      <c r="AB182" s="4">
        <v>1.6999999999999999E-3</v>
      </c>
      <c r="AC182" t="s">
        <v>1219</v>
      </c>
      <c r="AD182" t="s">
        <v>1254</v>
      </c>
    </row>
    <row r="183" spans="1:30" hidden="1" x14ac:dyDescent="0.55000000000000004">
      <c r="A183">
        <v>3300948324</v>
      </c>
      <c r="B183">
        <v>12</v>
      </c>
      <c r="C183">
        <v>422407</v>
      </c>
      <c r="D183" t="s">
        <v>1217</v>
      </c>
      <c r="E183">
        <v>0.18</v>
      </c>
      <c r="F183">
        <v>10</v>
      </c>
      <c r="G183">
        <v>2040388</v>
      </c>
      <c r="H183">
        <v>106085098</v>
      </c>
      <c r="I183">
        <v>155496</v>
      </c>
      <c r="J183">
        <v>292292</v>
      </c>
      <c r="K183">
        <v>0</v>
      </c>
      <c r="L183">
        <v>242187</v>
      </c>
      <c r="M183">
        <v>383950</v>
      </c>
      <c r="N183">
        <v>9445926</v>
      </c>
      <c r="O183">
        <v>14452</v>
      </c>
      <c r="P183">
        <v>23338</v>
      </c>
      <c r="Q183">
        <v>0</v>
      </c>
      <c r="R183">
        <v>18703</v>
      </c>
      <c r="S183" t="s">
        <v>1218</v>
      </c>
      <c r="T183" s="4">
        <v>1E-4</v>
      </c>
      <c r="U183" t="s">
        <v>1219</v>
      </c>
      <c r="V183" s="4">
        <v>3.8E-3</v>
      </c>
      <c r="W183" t="s">
        <v>1220</v>
      </c>
      <c r="X183" s="4">
        <v>1.4E-3</v>
      </c>
      <c r="Y183" t="s">
        <v>1219</v>
      </c>
      <c r="Z183" s="4">
        <v>1.4E-3</v>
      </c>
      <c r="AA183" t="s">
        <v>1221</v>
      </c>
      <c r="AB183" s="4">
        <v>2.7000000000000001E-3</v>
      </c>
      <c r="AC183" t="s">
        <v>1219</v>
      </c>
      <c r="AD183" t="s">
        <v>1259</v>
      </c>
    </row>
    <row r="184" spans="1:30" hidden="1" x14ac:dyDescent="0.55000000000000004">
      <c r="A184">
        <v>3301061990</v>
      </c>
      <c r="B184">
        <v>9</v>
      </c>
      <c r="C184">
        <v>422407</v>
      </c>
      <c r="D184" t="s">
        <v>1217</v>
      </c>
      <c r="E184">
        <v>0.18</v>
      </c>
      <c r="F184">
        <v>10</v>
      </c>
      <c r="G184">
        <v>4842577</v>
      </c>
      <c r="H184">
        <v>103279919</v>
      </c>
      <c r="I184">
        <v>372581</v>
      </c>
      <c r="J184">
        <v>460006</v>
      </c>
      <c r="K184">
        <v>0</v>
      </c>
      <c r="L184">
        <v>281391</v>
      </c>
      <c r="M184">
        <v>485356</v>
      </c>
      <c r="N184">
        <v>9344132</v>
      </c>
      <c r="O184">
        <v>1928</v>
      </c>
      <c r="P184">
        <v>18568</v>
      </c>
      <c r="Q184">
        <v>0</v>
      </c>
      <c r="R184">
        <v>17372</v>
      </c>
      <c r="S184" t="s">
        <v>1218</v>
      </c>
      <c r="T184" s="4">
        <v>3.7000000000000002E-3</v>
      </c>
      <c r="U184" t="s">
        <v>1219</v>
      </c>
      <c r="V184" s="4">
        <v>2E-3</v>
      </c>
      <c r="W184" t="s">
        <v>1220</v>
      </c>
      <c r="X184" s="4">
        <v>3.3999999999999998E-3</v>
      </c>
      <c r="Y184" t="s">
        <v>1219</v>
      </c>
      <c r="Z184" s="4">
        <v>1E-4</v>
      </c>
      <c r="AA184" t="s">
        <v>1221</v>
      </c>
      <c r="AB184" s="4">
        <v>2.0000000000000001E-4</v>
      </c>
      <c r="AC184" t="s">
        <v>1219</v>
      </c>
      <c r="AD184" t="s">
        <v>1251</v>
      </c>
    </row>
    <row r="185" spans="1:30" hidden="1" x14ac:dyDescent="0.55000000000000004">
      <c r="A185">
        <v>3301069080</v>
      </c>
      <c r="B185">
        <v>5</v>
      </c>
      <c r="C185">
        <v>422407</v>
      </c>
      <c r="D185" t="s">
        <v>1217</v>
      </c>
      <c r="E185">
        <v>0.18</v>
      </c>
      <c r="F185">
        <v>10</v>
      </c>
      <c r="G185">
        <v>4304305</v>
      </c>
      <c r="H185">
        <v>103815203</v>
      </c>
      <c r="I185">
        <v>350469</v>
      </c>
      <c r="J185">
        <v>471199</v>
      </c>
      <c r="K185">
        <v>0</v>
      </c>
      <c r="L185">
        <v>289888</v>
      </c>
      <c r="M185">
        <v>561108</v>
      </c>
      <c r="N185">
        <v>9268863</v>
      </c>
      <c r="O185">
        <v>15788</v>
      </c>
      <c r="P185">
        <v>38010</v>
      </c>
      <c r="Q185">
        <v>0</v>
      </c>
      <c r="R185">
        <v>20236</v>
      </c>
      <c r="S185" t="s">
        <v>1218</v>
      </c>
      <c r="T185" s="4">
        <v>3.5999999999999999E-3</v>
      </c>
      <c r="U185" t="s">
        <v>1219</v>
      </c>
      <c r="V185" s="4">
        <v>5.4000000000000003E-3</v>
      </c>
      <c r="W185" t="s">
        <v>1220</v>
      </c>
      <c r="X185" s="4">
        <v>3.2000000000000002E-3</v>
      </c>
      <c r="Y185" t="s">
        <v>1219</v>
      </c>
      <c r="Z185" s="4">
        <v>1.6000000000000001E-3</v>
      </c>
      <c r="AA185" t="s">
        <v>1221</v>
      </c>
      <c r="AB185" s="4">
        <v>2.9999999999999997E-4</v>
      </c>
      <c r="AC185" t="s">
        <v>1219</v>
      </c>
      <c r="AD185" t="s">
        <v>1283</v>
      </c>
    </row>
    <row r="186" spans="1:30" x14ac:dyDescent="0.55000000000000004">
      <c r="A186">
        <v>3301170736</v>
      </c>
      <c r="B186">
        <v>17</v>
      </c>
      <c r="C186">
        <v>422408</v>
      </c>
      <c r="D186" t="s">
        <v>1217</v>
      </c>
      <c r="E186">
        <v>0.18</v>
      </c>
      <c r="F186">
        <v>10</v>
      </c>
      <c r="G186">
        <v>4855893</v>
      </c>
      <c r="H186">
        <v>103270054</v>
      </c>
      <c r="I186">
        <v>466577</v>
      </c>
      <c r="J186">
        <v>523023</v>
      </c>
      <c r="K186">
        <v>0</v>
      </c>
      <c r="L186">
        <v>297076</v>
      </c>
      <c r="M186">
        <v>549200</v>
      </c>
      <c r="N186">
        <v>9280578</v>
      </c>
      <c r="O186">
        <v>17429</v>
      </c>
      <c r="P186">
        <v>37343</v>
      </c>
      <c r="Q186">
        <v>0</v>
      </c>
      <c r="R186">
        <v>20528</v>
      </c>
      <c r="S186" t="s">
        <v>1218</v>
      </c>
      <c r="T186" s="4">
        <v>1.1999999999999999E-3</v>
      </c>
      <c r="U186" t="s">
        <v>1219</v>
      </c>
      <c r="V186" s="4">
        <v>5.4999999999999997E-3</v>
      </c>
      <c r="W186" t="s">
        <v>1220</v>
      </c>
      <c r="X186" s="4">
        <v>2.9999999999999997E-4</v>
      </c>
      <c r="Y186" t="s">
        <v>1219</v>
      </c>
      <c r="Z186" s="4">
        <v>1.6999999999999999E-3</v>
      </c>
      <c r="AA186" t="s">
        <v>1221</v>
      </c>
      <c r="AB186" s="4">
        <v>8.0000000000000004E-4</v>
      </c>
      <c r="AC186" t="s">
        <v>1219</v>
      </c>
      <c r="AD186" t="s">
        <v>1239</v>
      </c>
    </row>
    <row r="187" spans="1:30" hidden="1" x14ac:dyDescent="0.55000000000000004">
      <c r="A187">
        <v>3301238015</v>
      </c>
      <c r="B187">
        <v>13</v>
      </c>
      <c r="C187">
        <v>422407</v>
      </c>
      <c r="D187" t="s">
        <v>1217</v>
      </c>
      <c r="E187">
        <v>0.18</v>
      </c>
      <c r="F187">
        <v>10</v>
      </c>
      <c r="G187">
        <v>5431417</v>
      </c>
      <c r="H187">
        <v>102692089</v>
      </c>
      <c r="I187">
        <v>627070</v>
      </c>
      <c r="J187">
        <v>638866</v>
      </c>
      <c r="K187">
        <v>0</v>
      </c>
      <c r="L187">
        <v>304553</v>
      </c>
      <c r="M187">
        <v>544272</v>
      </c>
      <c r="N187">
        <v>9283853</v>
      </c>
      <c r="O187">
        <v>13808</v>
      </c>
      <c r="P187">
        <v>39179</v>
      </c>
      <c r="Q187">
        <v>0</v>
      </c>
      <c r="R187">
        <v>22647</v>
      </c>
      <c r="S187" t="s">
        <v>1218</v>
      </c>
      <c r="T187" t="s">
        <v>1314</v>
      </c>
      <c r="U187" t="s">
        <v>1219</v>
      </c>
      <c r="V187" s="4">
        <v>5.3E-3</v>
      </c>
      <c r="W187" t="s">
        <v>1220</v>
      </c>
      <c r="X187" s="4">
        <v>1.8E-3</v>
      </c>
      <c r="Y187" t="s">
        <v>1219</v>
      </c>
      <c r="Z187" s="4">
        <v>1.4E-3</v>
      </c>
      <c r="AA187" t="s">
        <v>1221</v>
      </c>
      <c r="AB187" s="4">
        <v>1.9E-3</v>
      </c>
      <c r="AC187" t="s">
        <v>1219</v>
      </c>
      <c r="AD187" t="s">
        <v>1254</v>
      </c>
    </row>
    <row r="188" spans="1:30" hidden="1" x14ac:dyDescent="0.55000000000000004">
      <c r="A188">
        <v>3301253296</v>
      </c>
      <c r="B188">
        <v>3</v>
      </c>
      <c r="C188">
        <v>422407</v>
      </c>
      <c r="D188" t="s">
        <v>1217</v>
      </c>
      <c r="E188">
        <v>0.18</v>
      </c>
      <c r="F188">
        <v>10</v>
      </c>
      <c r="G188">
        <v>5309693</v>
      </c>
      <c r="H188">
        <v>102814300</v>
      </c>
      <c r="I188">
        <v>385349</v>
      </c>
      <c r="J188">
        <v>577810</v>
      </c>
      <c r="K188">
        <v>0</v>
      </c>
      <c r="L188">
        <v>346000</v>
      </c>
      <c r="M188">
        <v>564496</v>
      </c>
      <c r="N188">
        <v>9265498</v>
      </c>
      <c r="O188">
        <v>14311</v>
      </c>
      <c r="P188">
        <v>37925</v>
      </c>
      <c r="Q188">
        <v>0</v>
      </c>
      <c r="R188">
        <v>20610</v>
      </c>
      <c r="S188" t="s">
        <v>1218</v>
      </c>
      <c r="T188" s="4">
        <v>8.9999999999999998E-4</v>
      </c>
      <c r="U188" t="s">
        <v>1219</v>
      </c>
      <c r="V188" s="4">
        <v>5.3E-3</v>
      </c>
      <c r="W188" t="s">
        <v>1220</v>
      </c>
      <c r="X188" s="4">
        <v>3.5000000000000001E-3</v>
      </c>
      <c r="Y188" t="s">
        <v>1219</v>
      </c>
      <c r="Z188" s="4">
        <v>1.4E-3</v>
      </c>
      <c r="AA188" t="s">
        <v>1221</v>
      </c>
      <c r="AB188" s="4">
        <v>1.2999999999999999E-3</v>
      </c>
      <c r="AC188" t="s">
        <v>1219</v>
      </c>
      <c r="AD188" t="s">
        <v>1283</v>
      </c>
    </row>
    <row r="189" spans="1:30" hidden="1" x14ac:dyDescent="0.55000000000000004">
      <c r="A189">
        <v>3600425493</v>
      </c>
      <c r="B189">
        <v>8</v>
      </c>
      <c r="C189">
        <v>460807</v>
      </c>
      <c r="D189" t="s">
        <v>1217</v>
      </c>
      <c r="E189">
        <v>0.18</v>
      </c>
      <c r="F189">
        <v>11</v>
      </c>
      <c r="G189">
        <v>5467513</v>
      </c>
      <c r="H189">
        <v>112483931</v>
      </c>
      <c r="I189">
        <v>332166</v>
      </c>
      <c r="J189">
        <v>547358</v>
      </c>
      <c r="K189">
        <v>0</v>
      </c>
      <c r="L189">
        <v>342138</v>
      </c>
      <c r="M189">
        <v>575732</v>
      </c>
      <c r="N189">
        <v>9254246</v>
      </c>
      <c r="O189">
        <v>21909</v>
      </c>
      <c r="P189">
        <v>41952</v>
      </c>
      <c r="Q189">
        <v>0</v>
      </c>
      <c r="R189">
        <v>20980</v>
      </c>
      <c r="S189" t="s">
        <v>1218</v>
      </c>
      <c r="T189" s="4">
        <v>1E-4</v>
      </c>
      <c r="U189" t="s">
        <v>1219</v>
      </c>
      <c r="V189" s="4">
        <v>6.4000000000000003E-3</v>
      </c>
      <c r="W189" t="s">
        <v>1220</v>
      </c>
      <c r="X189" s="4">
        <v>2.8E-3</v>
      </c>
      <c r="Y189" t="s">
        <v>1219</v>
      </c>
      <c r="Z189" s="4">
        <v>2.2000000000000001E-3</v>
      </c>
      <c r="AA189" t="s">
        <v>1221</v>
      </c>
      <c r="AB189" s="4">
        <v>8.9999999999999998E-4</v>
      </c>
      <c r="AC189" t="s">
        <v>1219</v>
      </c>
      <c r="AD189" t="s">
        <v>1240</v>
      </c>
    </row>
    <row r="190" spans="1:30" hidden="1" x14ac:dyDescent="0.55000000000000004">
      <c r="A190">
        <v>3600543187</v>
      </c>
      <c r="B190">
        <v>11</v>
      </c>
      <c r="C190">
        <v>460807</v>
      </c>
      <c r="D190" t="s">
        <v>1217</v>
      </c>
      <c r="E190">
        <v>0.18</v>
      </c>
      <c r="F190">
        <v>11</v>
      </c>
      <c r="G190">
        <v>5112368</v>
      </c>
      <c r="H190">
        <v>112840877</v>
      </c>
      <c r="I190">
        <v>385167</v>
      </c>
      <c r="J190">
        <v>540269</v>
      </c>
      <c r="K190">
        <v>0</v>
      </c>
      <c r="L190">
        <v>330164</v>
      </c>
      <c r="M190">
        <v>583713</v>
      </c>
      <c r="N190">
        <v>9245907</v>
      </c>
      <c r="O190">
        <v>22997</v>
      </c>
      <c r="P190">
        <v>43156</v>
      </c>
      <c r="Q190">
        <v>0</v>
      </c>
      <c r="R190">
        <v>21616</v>
      </c>
      <c r="S190" t="s">
        <v>1218</v>
      </c>
      <c r="T190" s="4">
        <v>5.0000000000000001E-4</v>
      </c>
      <c r="U190" t="s">
        <v>1219</v>
      </c>
      <c r="V190" s="4">
        <v>6.7000000000000002E-3</v>
      </c>
      <c r="W190" t="s">
        <v>1220</v>
      </c>
      <c r="X190" s="4">
        <v>3.2000000000000002E-3</v>
      </c>
      <c r="Y190" t="s">
        <v>1219</v>
      </c>
      <c r="Z190" s="4">
        <v>2.3E-3</v>
      </c>
      <c r="AA190" t="s">
        <v>1221</v>
      </c>
      <c r="AB190" s="4">
        <v>8.9999999999999998E-4</v>
      </c>
      <c r="AC190" t="s">
        <v>1219</v>
      </c>
      <c r="AD190" t="s">
        <v>1288</v>
      </c>
    </row>
    <row r="191" spans="1:30" hidden="1" x14ac:dyDescent="0.55000000000000004">
      <c r="A191">
        <v>3600588749</v>
      </c>
      <c r="B191">
        <v>2</v>
      </c>
      <c r="C191">
        <v>460807</v>
      </c>
      <c r="D191" t="s">
        <v>1217</v>
      </c>
      <c r="E191">
        <v>0.18</v>
      </c>
      <c r="F191">
        <v>11</v>
      </c>
      <c r="G191">
        <v>4657298</v>
      </c>
      <c r="H191">
        <v>113290728</v>
      </c>
      <c r="I191">
        <v>446305</v>
      </c>
      <c r="J191">
        <v>508903</v>
      </c>
      <c r="K191">
        <v>0</v>
      </c>
      <c r="L191">
        <v>300110</v>
      </c>
      <c r="M191">
        <v>539708</v>
      </c>
      <c r="N191">
        <v>9288379</v>
      </c>
      <c r="O191">
        <v>18701</v>
      </c>
      <c r="P191">
        <v>46152</v>
      </c>
      <c r="Q191">
        <v>0</v>
      </c>
      <c r="R191">
        <v>25994</v>
      </c>
      <c r="S191" t="s">
        <v>1218</v>
      </c>
      <c r="T191" s="4">
        <v>8.0000000000000004E-4</v>
      </c>
      <c r="U191" t="s">
        <v>1219</v>
      </c>
      <c r="V191" s="4">
        <v>6.4999999999999997E-3</v>
      </c>
      <c r="W191" t="s">
        <v>1220</v>
      </c>
      <c r="X191" s="4">
        <v>1E-4</v>
      </c>
      <c r="Y191" t="s">
        <v>1219</v>
      </c>
      <c r="Z191" s="4">
        <v>1.9E-3</v>
      </c>
      <c r="AA191" t="s">
        <v>1221</v>
      </c>
      <c r="AB191" s="4">
        <v>5.9999999999999995E-4</v>
      </c>
      <c r="AC191" t="s">
        <v>1219</v>
      </c>
      <c r="AD191" t="s">
        <v>1293</v>
      </c>
    </row>
    <row r="192" spans="1:30" hidden="1" x14ac:dyDescent="0.55000000000000004">
      <c r="A192">
        <v>3600603428</v>
      </c>
      <c r="B192">
        <v>6</v>
      </c>
      <c r="C192">
        <v>460807</v>
      </c>
      <c r="D192" t="s">
        <v>1217</v>
      </c>
      <c r="E192">
        <v>0.18</v>
      </c>
      <c r="F192">
        <v>11</v>
      </c>
      <c r="G192">
        <v>5733493</v>
      </c>
      <c r="H192">
        <v>112220584</v>
      </c>
      <c r="I192">
        <v>266325</v>
      </c>
      <c r="J192">
        <v>494037</v>
      </c>
      <c r="K192">
        <v>0</v>
      </c>
      <c r="L192">
        <v>319009</v>
      </c>
      <c r="M192">
        <v>571182</v>
      </c>
      <c r="N192">
        <v>9258421</v>
      </c>
      <c r="O192">
        <v>13547</v>
      </c>
      <c r="P192">
        <v>46612</v>
      </c>
      <c r="Q192">
        <v>0</v>
      </c>
      <c r="R192">
        <v>28126</v>
      </c>
      <c r="S192" t="s">
        <v>1218</v>
      </c>
      <c r="T192" s="4">
        <v>2.8E-3</v>
      </c>
      <c r="U192" t="s">
        <v>1219</v>
      </c>
      <c r="V192" s="4">
        <v>6.1000000000000004E-3</v>
      </c>
      <c r="W192" t="s">
        <v>1220</v>
      </c>
      <c r="X192" s="4">
        <v>2.2000000000000001E-3</v>
      </c>
      <c r="Y192" t="s">
        <v>1219</v>
      </c>
      <c r="Z192" s="4">
        <v>1.2999999999999999E-3</v>
      </c>
      <c r="AA192" t="s">
        <v>1221</v>
      </c>
      <c r="AB192" s="4">
        <v>5.0000000000000001E-4</v>
      </c>
      <c r="AC192" t="s">
        <v>1219</v>
      </c>
      <c r="AD192" t="s">
        <v>1262</v>
      </c>
    </row>
    <row r="193" spans="1:30" hidden="1" x14ac:dyDescent="0.55000000000000004">
      <c r="A193">
        <v>3600701224</v>
      </c>
      <c r="B193">
        <v>4</v>
      </c>
      <c r="C193">
        <v>460807</v>
      </c>
      <c r="D193" t="s">
        <v>1217</v>
      </c>
      <c r="E193">
        <v>0.18</v>
      </c>
      <c r="F193">
        <v>11</v>
      </c>
      <c r="G193">
        <v>2824635</v>
      </c>
      <c r="H193">
        <v>115127101</v>
      </c>
      <c r="I193">
        <v>275850</v>
      </c>
      <c r="J193">
        <v>405407</v>
      </c>
      <c r="K193">
        <v>0</v>
      </c>
      <c r="L193">
        <v>271152</v>
      </c>
      <c r="M193">
        <v>563682</v>
      </c>
      <c r="N193">
        <v>9265746</v>
      </c>
      <c r="O193">
        <v>14208</v>
      </c>
      <c r="P193">
        <v>45887</v>
      </c>
      <c r="Q193">
        <v>0</v>
      </c>
      <c r="R193">
        <v>28740</v>
      </c>
      <c r="S193" t="s">
        <v>1218</v>
      </c>
      <c r="T193" s="4">
        <v>2.0999999999999999E-3</v>
      </c>
      <c r="U193" t="s">
        <v>1219</v>
      </c>
      <c r="V193" s="4">
        <v>6.1000000000000004E-3</v>
      </c>
      <c r="W193" t="s">
        <v>1220</v>
      </c>
      <c r="X193" s="4">
        <v>2.3E-3</v>
      </c>
      <c r="Y193" t="s">
        <v>1219</v>
      </c>
      <c r="Z193" s="4">
        <v>1.4E-3</v>
      </c>
      <c r="AA193" t="s">
        <v>1221</v>
      </c>
      <c r="AB193" s="4">
        <v>3.3999999999999998E-3</v>
      </c>
      <c r="AC193" t="s">
        <v>1219</v>
      </c>
      <c r="AD193" t="s">
        <v>1293</v>
      </c>
    </row>
    <row r="194" spans="1:30" hidden="1" x14ac:dyDescent="0.55000000000000004">
      <c r="A194">
        <v>3600734969</v>
      </c>
      <c r="B194">
        <v>1</v>
      </c>
      <c r="C194">
        <v>460807</v>
      </c>
      <c r="D194" t="s">
        <v>1217</v>
      </c>
      <c r="E194">
        <v>0.18</v>
      </c>
      <c r="F194">
        <v>11</v>
      </c>
      <c r="G194">
        <v>5767267</v>
      </c>
      <c r="H194">
        <v>112178281</v>
      </c>
      <c r="I194">
        <v>349751</v>
      </c>
      <c r="J194">
        <v>496558</v>
      </c>
      <c r="K194">
        <v>0</v>
      </c>
      <c r="L194">
        <v>310875</v>
      </c>
      <c r="M194">
        <v>575331</v>
      </c>
      <c r="N194">
        <v>9254221</v>
      </c>
      <c r="O194">
        <v>11766</v>
      </c>
      <c r="P194">
        <v>52508</v>
      </c>
      <c r="Q194">
        <v>0</v>
      </c>
      <c r="R194">
        <v>32127</v>
      </c>
      <c r="S194" t="s">
        <v>1218</v>
      </c>
      <c r="T194" s="4">
        <v>3.5000000000000001E-3</v>
      </c>
      <c r="U194" t="s">
        <v>1219</v>
      </c>
      <c r="V194" s="4">
        <v>6.4999999999999997E-3</v>
      </c>
      <c r="W194" t="s">
        <v>1220</v>
      </c>
      <c r="X194" s="4">
        <v>2.8999999999999998E-3</v>
      </c>
      <c r="Y194" t="s">
        <v>1219</v>
      </c>
      <c r="Z194" s="4">
        <v>1.1000000000000001E-3</v>
      </c>
      <c r="AA194" t="s">
        <v>1221</v>
      </c>
      <c r="AB194" s="4">
        <v>5.0000000000000001E-4</v>
      </c>
      <c r="AC194" t="s">
        <v>1219</v>
      </c>
      <c r="AD194" t="s">
        <v>1315</v>
      </c>
    </row>
    <row r="195" spans="1:30" hidden="1" x14ac:dyDescent="0.55000000000000004">
      <c r="A195">
        <v>3600754542</v>
      </c>
      <c r="B195">
        <v>7</v>
      </c>
      <c r="C195">
        <v>460807</v>
      </c>
      <c r="D195" t="s">
        <v>1217</v>
      </c>
      <c r="E195">
        <v>0.18</v>
      </c>
      <c r="F195">
        <v>11</v>
      </c>
      <c r="G195">
        <v>5324391</v>
      </c>
      <c r="H195">
        <v>112627184</v>
      </c>
      <c r="I195">
        <v>214100</v>
      </c>
      <c r="J195">
        <v>466309</v>
      </c>
      <c r="K195">
        <v>0</v>
      </c>
      <c r="L195">
        <v>311623</v>
      </c>
      <c r="M195">
        <v>565882</v>
      </c>
      <c r="N195">
        <v>9263732</v>
      </c>
      <c r="O195">
        <v>10974</v>
      </c>
      <c r="P195">
        <v>49609</v>
      </c>
      <c r="Q195">
        <v>0</v>
      </c>
      <c r="R195">
        <v>32193</v>
      </c>
      <c r="S195" t="s">
        <v>1218</v>
      </c>
      <c r="T195" s="4">
        <v>2.0999999999999999E-3</v>
      </c>
      <c r="U195" t="s">
        <v>1219</v>
      </c>
      <c r="V195" s="4">
        <v>6.1000000000000004E-3</v>
      </c>
      <c r="W195" t="s">
        <v>1220</v>
      </c>
      <c r="X195" s="4">
        <v>1.8E-3</v>
      </c>
      <c r="Y195" t="s">
        <v>1219</v>
      </c>
      <c r="Z195" s="4">
        <v>1.1000000000000001E-3</v>
      </c>
      <c r="AA195" t="s">
        <v>1221</v>
      </c>
      <c r="AB195" s="4">
        <v>2.9999999999999997E-4</v>
      </c>
      <c r="AC195" t="s">
        <v>1219</v>
      </c>
      <c r="AD195" t="s">
        <v>1244</v>
      </c>
    </row>
    <row r="196" spans="1:30" hidden="1" x14ac:dyDescent="0.55000000000000004">
      <c r="A196">
        <v>3600802872</v>
      </c>
      <c r="B196">
        <v>14</v>
      </c>
      <c r="C196">
        <v>460807</v>
      </c>
      <c r="D196" t="s">
        <v>1217</v>
      </c>
      <c r="E196">
        <v>0.18</v>
      </c>
      <c r="F196">
        <v>11</v>
      </c>
      <c r="G196">
        <v>5352089</v>
      </c>
      <c r="H196">
        <v>112595728</v>
      </c>
      <c r="I196">
        <v>362233</v>
      </c>
      <c r="J196">
        <v>479762</v>
      </c>
      <c r="K196">
        <v>0</v>
      </c>
      <c r="L196">
        <v>300960</v>
      </c>
      <c r="M196">
        <v>552791</v>
      </c>
      <c r="N196">
        <v>9276949</v>
      </c>
      <c r="O196">
        <v>13737</v>
      </c>
      <c r="P196">
        <v>47719</v>
      </c>
      <c r="Q196">
        <v>0</v>
      </c>
      <c r="R196">
        <v>29496</v>
      </c>
      <c r="S196" t="s">
        <v>1218</v>
      </c>
      <c r="T196" s="4">
        <v>3.3999999999999998E-3</v>
      </c>
      <c r="U196" t="s">
        <v>1219</v>
      </c>
      <c r="V196" s="4">
        <v>6.1999999999999998E-3</v>
      </c>
      <c r="W196" t="s">
        <v>1220</v>
      </c>
      <c r="X196" s="4">
        <v>3.0000000000000001E-3</v>
      </c>
      <c r="Y196" t="s">
        <v>1219</v>
      </c>
      <c r="Z196" s="4">
        <v>1.2999999999999999E-3</v>
      </c>
      <c r="AA196" t="s">
        <v>1221</v>
      </c>
      <c r="AB196" s="4">
        <v>4.0000000000000002E-4</v>
      </c>
      <c r="AC196" t="s">
        <v>1219</v>
      </c>
      <c r="AD196" t="s">
        <v>1316</v>
      </c>
    </row>
    <row r="197" spans="1:30" hidden="1" x14ac:dyDescent="0.55000000000000004">
      <c r="A197">
        <v>3600815323</v>
      </c>
      <c r="B197">
        <v>15</v>
      </c>
      <c r="C197">
        <v>460807</v>
      </c>
      <c r="D197" t="s">
        <v>1217</v>
      </c>
      <c r="E197">
        <v>0.18</v>
      </c>
      <c r="F197">
        <v>11</v>
      </c>
      <c r="G197">
        <v>5439618</v>
      </c>
      <c r="H197">
        <v>112514039</v>
      </c>
      <c r="I197">
        <v>542182</v>
      </c>
      <c r="J197">
        <v>626711</v>
      </c>
      <c r="K197">
        <v>0</v>
      </c>
      <c r="L197">
        <v>348272</v>
      </c>
      <c r="M197">
        <v>576467</v>
      </c>
      <c r="N197">
        <v>9253076</v>
      </c>
      <c r="O197">
        <v>18807</v>
      </c>
      <c r="P197">
        <v>51117</v>
      </c>
      <c r="Q197">
        <v>0</v>
      </c>
      <c r="R197">
        <v>28368</v>
      </c>
      <c r="S197" t="s">
        <v>1218</v>
      </c>
      <c r="T197" s="4">
        <v>2.5999999999999999E-3</v>
      </c>
      <c r="U197" t="s">
        <v>1219</v>
      </c>
      <c r="V197" s="4">
        <v>7.1000000000000004E-3</v>
      </c>
      <c r="W197" t="s">
        <v>1220</v>
      </c>
      <c r="X197" s="4">
        <v>8.9999999999999998E-4</v>
      </c>
      <c r="Y197" t="s">
        <v>1219</v>
      </c>
      <c r="Z197" s="4">
        <v>1.9E-3</v>
      </c>
      <c r="AA197" t="s">
        <v>1221</v>
      </c>
      <c r="AB197" s="4">
        <v>1.6000000000000001E-3</v>
      </c>
      <c r="AC197" t="s">
        <v>1219</v>
      </c>
      <c r="AD197" t="s">
        <v>1299</v>
      </c>
    </row>
    <row r="198" spans="1:30" hidden="1" x14ac:dyDescent="0.55000000000000004">
      <c r="A198">
        <v>3600833526</v>
      </c>
      <c r="B198">
        <v>16</v>
      </c>
      <c r="C198">
        <v>460808</v>
      </c>
      <c r="D198" t="s">
        <v>1217</v>
      </c>
      <c r="E198">
        <v>0.18</v>
      </c>
      <c r="F198">
        <v>11</v>
      </c>
      <c r="G198">
        <v>5111762</v>
      </c>
      <c r="H198">
        <v>112840504</v>
      </c>
      <c r="I198">
        <v>311122</v>
      </c>
      <c r="J198">
        <v>506018</v>
      </c>
      <c r="K198">
        <v>0</v>
      </c>
      <c r="L198">
        <v>312807</v>
      </c>
      <c r="M198">
        <v>557141</v>
      </c>
      <c r="N198">
        <v>9272593</v>
      </c>
      <c r="O198">
        <v>13873</v>
      </c>
      <c r="P198">
        <v>46878</v>
      </c>
      <c r="Q198">
        <v>0</v>
      </c>
      <c r="R198">
        <v>27310</v>
      </c>
      <c r="S198" t="s">
        <v>1218</v>
      </c>
      <c r="T198" s="4">
        <v>3.2000000000000002E-3</v>
      </c>
      <c r="U198" t="s">
        <v>1219</v>
      </c>
      <c r="V198" s="4">
        <v>6.1000000000000004E-3</v>
      </c>
      <c r="W198" t="s">
        <v>1220</v>
      </c>
      <c r="X198" s="4">
        <v>2.5999999999999999E-3</v>
      </c>
      <c r="Y198" t="s">
        <v>1219</v>
      </c>
      <c r="Z198" s="4">
        <v>1.4E-3</v>
      </c>
      <c r="AA198" t="s">
        <v>1221</v>
      </c>
      <c r="AB198" s="4">
        <v>5.9999999999999995E-4</v>
      </c>
      <c r="AC198" t="s">
        <v>1219</v>
      </c>
      <c r="AD198" t="s">
        <v>1262</v>
      </c>
    </row>
    <row r="199" spans="1:30" hidden="1" x14ac:dyDescent="0.55000000000000004">
      <c r="A199">
        <v>3600909380</v>
      </c>
      <c r="B199">
        <v>10</v>
      </c>
      <c r="C199">
        <v>460807</v>
      </c>
      <c r="D199" t="s">
        <v>1217</v>
      </c>
      <c r="E199">
        <v>0.18</v>
      </c>
      <c r="F199">
        <v>11</v>
      </c>
      <c r="G199">
        <v>5894005</v>
      </c>
      <c r="H199">
        <v>112057356</v>
      </c>
      <c r="I199">
        <v>655383</v>
      </c>
      <c r="J199">
        <v>662922</v>
      </c>
      <c r="K199">
        <v>0</v>
      </c>
      <c r="L199">
        <v>325745</v>
      </c>
      <c r="M199">
        <v>562520</v>
      </c>
      <c r="N199">
        <v>9267358</v>
      </c>
      <c r="O199">
        <v>11662</v>
      </c>
      <c r="P199">
        <v>48989</v>
      </c>
      <c r="Q199">
        <v>0</v>
      </c>
      <c r="R199">
        <v>28551</v>
      </c>
      <c r="S199" t="s">
        <v>1218</v>
      </c>
      <c r="T199" t="s">
        <v>1317</v>
      </c>
      <c r="U199" t="s">
        <v>1219</v>
      </c>
      <c r="V199" s="4">
        <v>6.1000000000000004E-3</v>
      </c>
      <c r="W199" t="s">
        <v>1220</v>
      </c>
      <c r="X199" s="4">
        <v>1.9E-3</v>
      </c>
      <c r="Y199" t="s">
        <v>1219</v>
      </c>
      <c r="Z199" s="4">
        <v>1.1000000000000001E-3</v>
      </c>
      <c r="AA199" t="s">
        <v>1221</v>
      </c>
      <c r="AB199" s="4">
        <v>1.9E-3</v>
      </c>
      <c r="AC199" t="s">
        <v>1219</v>
      </c>
      <c r="AD199" t="s">
        <v>1257</v>
      </c>
    </row>
    <row r="200" spans="1:30" hidden="1" x14ac:dyDescent="0.55000000000000004">
      <c r="A200">
        <v>3600947128</v>
      </c>
      <c r="B200">
        <v>12</v>
      </c>
      <c r="C200">
        <v>460807</v>
      </c>
      <c r="D200" t="s">
        <v>1217</v>
      </c>
      <c r="E200">
        <v>0.18</v>
      </c>
      <c r="F200">
        <v>11</v>
      </c>
      <c r="G200">
        <v>2608381</v>
      </c>
      <c r="H200">
        <v>115347028</v>
      </c>
      <c r="I200">
        <v>170266</v>
      </c>
      <c r="J200">
        <v>341270</v>
      </c>
      <c r="K200">
        <v>0</v>
      </c>
      <c r="L200">
        <v>274355</v>
      </c>
      <c r="M200">
        <v>567990</v>
      </c>
      <c r="N200">
        <v>9261930</v>
      </c>
      <c r="O200">
        <v>14770</v>
      </c>
      <c r="P200">
        <v>48978</v>
      </c>
      <c r="Q200">
        <v>0</v>
      </c>
      <c r="R200">
        <v>32168</v>
      </c>
      <c r="S200" t="s">
        <v>1218</v>
      </c>
      <c r="T200" s="4">
        <v>5.9999999999999995E-4</v>
      </c>
      <c r="U200" t="s">
        <v>1219</v>
      </c>
      <c r="V200" s="4">
        <v>6.4000000000000003E-3</v>
      </c>
      <c r="W200" t="s">
        <v>1220</v>
      </c>
      <c r="X200" s="4">
        <v>1.4E-3</v>
      </c>
      <c r="Y200" t="s">
        <v>1219</v>
      </c>
      <c r="Z200" s="4">
        <v>1.5E-3</v>
      </c>
      <c r="AA200" t="s">
        <v>1221</v>
      </c>
      <c r="AB200" s="4">
        <v>2.8E-3</v>
      </c>
      <c r="AC200" t="s">
        <v>1219</v>
      </c>
      <c r="AD200" t="s">
        <v>1257</v>
      </c>
    </row>
    <row r="201" spans="1:30" hidden="1" x14ac:dyDescent="0.55000000000000004">
      <c r="A201">
        <v>3601061132</v>
      </c>
      <c r="B201">
        <v>9</v>
      </c>
      <c r="C201">
        <v>460807</v>
      </c>
      <c r="D201" t="s">
        <v>1217</v>
      </c>
      <c r="E201">
        <v>0.18</v>
      </c>
      <c r="F201">
        <v>11</v>
      </c>
      <c r="G201">
        <v>5487732</v>
      </c>
      <c r="H201">
        <v>112464253</v>
      </c>
      <c r="I201">
        <v>452570</v>
      </c>
      <c r="J201">
        <v>523338</v>
      </c>
      <c r="K201">
        <v>0</v>
      </c>
      <c r="L201">
        <v>305328</v>
      </c>
      <c r="M201">
        <v>645152</v>
      </c>
      <c r="N201">
        <v>9184334</v>
      </c>
      <c r="O201">
        <v>79989</v>
      </c>
      <c r="P201">
        <v>63332</v>
      </c>
      <c r="Q201">
        <v>0</v>
      </c>
      <c r="R201">
        <v>23937</v>
      </c>
      <c r="S201" t="s">
        <v>1218</v>
      </c>
      <c r="T201" s="4">
        <v>8.9999999999999998E-4</v>
      </c>
      <c r="U201" t="s">
        <v>1219</v>
      </c>
      <c r="V201" s="4">
        <v>1.4500000000000001E-2</v>
      </c>
      <c r="W201" t="s">
        <v>1220</v>
      </c>
      <c r="X201" s="4">
        <v>1E-4</v>
      </c>
      <c r="Y201" t="s">
        <v>1219</v>
      </c>
      <c r="Z201" s="4">
        <v>8.0999999999999996E-3</v>
      </c>
      <c r="AA201" t="s">
        <v>1221</v>
      </c>
      <c r="AB201" s="4">
        <v>6.9999999999999999E-4</v>
      </c>
      <c r="AC201" t="s">
        <v>1219</v>
      </c>
      <c r="AD201" t="s">
        <v>1277</v>
      </c>
    </row>
    <row r="202" spans="1:30" hidden="1" x14ac:dyDescent="0.55000000000000004">
      <c r="A202">
        <v>3601067858</v>
      </c>
      <c r="B202">
        <v>5</v>
      </c>
      <c r="C202">
        <v>460807</v>
      </c>
      <c r="D202" t="s">
        <v>1217</v>
      </c>
      <c r="E202">
        <v>0.18</v>
      </c>
      <c r="F202">
        <v>11</v>
      </c>
      <c r="G202">
        <v>4861652</v>
      </c>
      <c r="H202">
        <v>113087506</v>
      </c>
      <c r="I202">
        <v>363144</v>
      </c>
      <c r="J202">
        <v>516548</v>
      </c>
      <c r="K202">
        <v>0</v>
      </c>
      <c r="L202">
        <v>318767</v>
      </c>
      <c r="M202">
        <v>557344</v>
      </c>
      <c r="N202">
        <v>9272303</v>
      </c>
      <c r="O202">
        <v>12675</v>
      </c>
      <c r="P202">
        <v>45349</v>
      </c>
      <c r="Q202">
        <v>0</v>
      </c>
      <c r="R202">
        <v>28879</v>
      </c>
      <c r="S202" t="s">
        <v>1218</v>
      </c>
      <c r="T202" s="4">
        <v>1E-4</v>
      </c>
      <c r="U202" t="s">
        <v>1219</v>
      </c>
      <c r="V202" s="4">
        <v>5.8999999999999999E-3</v>
      </c>
      <c r="W202" t="s">
        <v>1220</v>
      </c>
      <c r="X202" s="4">
        <v>3.0000000000000001E-3</v>
      </c>
      <c r="Y202" t="s">
        <v>1219</v>
      </c>
      <c r="Z202" s="4">
        <v>1.1999999999999999E-3</v>
      </c>
      <c r="AA202" t="s">
        <v>1221</v>
      </c>
      <c r="AB202" s="4">
        <v>6.9999999999999999E-4</v>
      </c>
      <c r="AC202" t="s">
        <v>1219</v>
      </c>
      <c r="AD202" t="s">
        <v>1293</v>
      </c>
    </row>
    <row r="203" spans="1:30" x14ac:dyDescent="0.55000000000000004">
      <c r="A203">
        <v>3601169633</v>
      </c>
      <c r="B203">
        <v>17</v>
      </c>
      <c r="C203">
        <v>460808</v>
      </c>
      <c r="D203" t="s">
        <v>1217</v>
      </c>
      <c r="E203">
        <v>0.18</v>
      </c>
      <c r="F203">
        <v>11</v>
      </c>
      <c r="G203">
        <v>5421194</v>
      </c>
      <c r="H203">
        <v>112534285</v>
      </c>
      <c r="I203">
        <v>478027</v>
      </c>
      <c r="J203">
        <v>571561</v>
      </c>
      <c r="K203">
        <v>0</v>
      </c>
      <c r="L203">
        <v>324637</v>
      </c>
      <c r="M203">
        <v>565298</v>
      </c>
      <c r="N203">
        <v>9264231</v>
      </c>
      <c r="O203">
        <v>11450</v>
      </c>
      <c r="P203">
        <v>48538</v>
      </c>
      <c r="Q203">
        <v>0</v>
      </c>
      <c r="R203">
        <v>27561</v>
      </c>
      <c r="S203" t="s">
        <v>1218</v>
      </c>
      <c r="T203" s="4">
        <v>1.6000000000000001E-3</v>
      </c>
      <c r="U203" t="s">
        <v>1219</v>
      </c>
      <c r="V203" s="4">
        <v>6.1000000000000004E-3</v>
      </c>
      <c r="W203" t="s">
        <v>1220</v>
      </c>
      <c r="X203" s="4">
        <v>4.0000000000000002E-4</v>
      </c>
      <c r="Y203" t="s">
        <v>1219</v>
      </c>
      <c r="Z203" s="4">
        <v>1.1000000000000001E-3</v>
      </c>
      <c r="AA203" t="s">
        <v>1221</v>
      </c>
      <c r="AB203" s="4">
        <v>1.1999999999999999E-3</v>
      </c>
      <c r="AC203" t="s">
        <v>1219</v>
      </c>
      <c r="AD203" t="s">
        <v>1257</v>
      </c>
    </row>
    <row r="204" spans="1:30" hidden="1" x14ac:dyDescent="0.55000000000000004">
      <c r="A204">
        <v>3601236796</v>
      </c>
      <c r="B204">
        <v>13</v>
      </c>
      <c r="C204">
        <v>460807</v>
      </c>
      <c r="D204" t="s">
        <v>1217</v>
      </c>
      <c r="E204">
        <v>0.18</v>
      </c>
      <c r="F204">
        <v>11</v>
      </c>
      <c r="G204">
        <v>6003340</v>
      </c>
      <c r="H204">
        <v>111948119</v>
      </c>
      <c r="I204">
        <v>643508</v>
      </c>
      <c r="J204">
        <v>693155</v>
      </c>
      <c r="K204">
        <v>0</v>
      </c>
      <c r="L204">
        <v>334792</v>
      </c>
      <c r="M204">
        <v>571920</v>
      </c>
      <c r="N204">
        <v>9256030</v>
      </c>
      <c r="O204">
        <v>16438</v>
      </c>
      <c r="P204">
        <v>54289</v>
      </c>
      <c r="Q204">
        <v>0</v>
      </c>
      <c r="R204">
        <v>30239</v>
      </c>
      <c r="S204" t="s">
        <v>1218</v>
      </c>
      <c r="T204" t="s">
        <v>1318</v>
      </c>
      <c r="U204" t="s">
        <v>1219</v>
      </c>
      <c r="V204" s="4">
        <v>7.1000000000000004E-3</v>
      </c>
      <c r="W204" t="s">
        <v>1220</v>
      </c>
      <c r="X204" s="4">
        <v>1.8E-3</v>
      </c>
      <c r="Y204" t="s">
        <v>1219</v>
      </c>
      <c r="Z204" s="4">
        <v>1.6000000000000001E-3</v>
      </c>
      <c r="AA204" t="s">
        <v>1221</v>
      </c>
      <c r="AB204" s="4">
        <v>2.2000000000000001E-3</v>
      </c>
      <c r="AC204" t="s">
        <v>1219</v>
      </c>
      <c r="AD204" t="s">
        <v>1278</v>
      </c>
    </row>
    <row r="205" spans="1:30" hidden="1" x14ac:dyDescent="0.55000000000000004">
      <c r="A205">
        <v>3601252205</v>
      </c>
      <c r="B205">
        <v>3</v>
      </c>
      <c r="C205">
        <v>460807</v>
      </c>
      <c r="D205" t="s">
        <v>1217</v>
      </c>
      <c r="E205">
        <v>0.18</v>
      </c>
      <c r="F205">
        <v>11</v>
      </c>
      <c r="G205">
        <v>5871897</v>
      </c>
      <c r="H205">
        <v>112082043</v>
      </c>
      <c r="I205">
        <v>400674</v>
      </c>
      <c r="J205">
        <v>625026</v>
      </c>
      <c r="K205">
        <v>0</v>
      </c>
      <c r="L205">
        <v>372589</v>
      </c>
      <c r="M205">
        <v>562201</v>
      </c>
      <c r="N205">
        <v>9267743</v>
      </c>
      <c r="O205">
        <v>15325</v>
      </c>
      <c r="P205">
        <v>47216</v>
      </c>
      <c r="Q205">
        <v>0</v>
      </c>
      <c r="R205">
        <v>26589</v>
      </c>
      <c r="S205" t="s">
        <v>1218</v>
      </c>
      <c r="T205" s="4">
        <v>1.4E-3</v>
      </c>
      <c r="U205" t="s">
        <v>1219</v>
      </c>
      <c r="V205" s="4">
        <v>6.3E-3</v>
      </c>
      <c r="W205" t="s">
        <v>1220</v>
      </c>
      <c r="X205" s="4">
        <v>3.3E-3</v>
      </c>
      <c r="Y205" t="s">
        <v>1219</v>
      </c>
      <c r="Z205" s="4">
        <v>1.5E-3</v>
      </c>
      <c r="AA205" t="s">
        <v>1221</v>
      </c>
      <c r="AB205" s="4">
        <v>1.6000000000000001E-3</v>
      </c>
      <c r="AC205" t="s">
        <v>1219</v>
      </c>
      <c r="AD205" t="s">
        <v>1316</v>
      </c>
    </row>
    <row r="206" spans="1:30" hidden="1" x14ac:dyDescent="0.55000000000000004">
      <c r="A206">
        <v>3900426757</v>
      </c>
      <c r="B206">
        <v>8</v>
      </c>
      <c r="C206">
        <v>499207</v>
      </c>
      <c r="D206" t="s">
        <v>1217</v>
      </c>
      <c r="E206">
        <v>0.18</v>
      </c>
      <c r="F206">
        <v>12</v>
      </c>
      <c r="G206">
        <v>6046322</v>
      </c>
      <c r="H206">
        <v>121734741</v>
      </c>
      <c r="I206">
        <v>348108</v>
      </c>
      <c r="J206">
        <v>591214</v>
      </c>
      <c r="K206">
        <v>0</v>
      </c>
      <c r="L206">
        <v>363591</v>
      </c>
      <c r="M206">
        <v>578806</v>
      </c>
      <c r="N206">
        <v>9250810</v>
      </c>
      <c r="O206">
        <v>15942</v>
      </c>
      <c r="P206">
        <v>43856</v>
      </c>
      <c r="Q206">
        <v>0</v>
      </c>
      <c r="R206">
        <v>21453</v>
      </c>
      <c r="S206" t="s">
        <v>1218</v>
      </c>
      <c r="T206" s="4">
        <v>5.9999999999999995E-4</v>
      </c>
      <c r="U206" t="s">
        <v>1219</v>
      </c>
      <c r="V206" s="4">
        <v>6.0000000000000001E-3</v>
      </c>
      <c r="W206" t="s">
        <v>1220</v>
      </c>
      <c r="X206" s="4">
        <v>2.7000000000000001E-3</v>
      </c>
      <c r="Y206" t="s">
        <v>1219</v>
      </c>
      <c r="Z206" s="4">
        <v>1.6000000000000001E-3</v>
      </c>
      <c r="AA206" t="s">
        <v>1221</v>
      </c>
      <c r="AB206" s="4">
        <v>1.1999999999999999E-3</v>
      </c>
      <c r="AC206" t="s">
        <v>1219</v>
      </c>
      <c r="AD206" t="s">
        <v>1272</v>
      </c>
    </row>
    <row r="207" spans="1:30" hidden="1" x14ac:dyDescent="0.55000000000000004">
      <c r="A207">
        <v>3900544530</v>
      </c>
      <c r="B207">
        <v>11</v>
      </c>
      <c r="C207">
        <v>499207</v>
      </c>
      <c r="D207" t="s">
        <v>1217</v>
      </c>
      <c r="E207">
        <v>0.18</v>
      </c>
      <c r="F207">
        <v>12</v>
      </c>
      <c r="G207">
        <v>5690021</v>
      </c>
      <c r="H207">
        <v>122093066</v>
      </c>
      <c r="I207">
        <v>403103</v>
      </c>
      <c r="J207">
        <v>586498</v>
      </c>
      <c r="K207">
        <v>0</v>
      </c>
      <c r="L207">
        <v>351202</v>
      </c>
      <c r="M207">
        <v>577650</v>
      </c>
      <c r="N207">
        <v>9252189</v>
      </c>
      <c r="O207">
        <v>17936</v>
      </c>
      <c r="P207">
        <v>46229</v>
      </c>
      <c r="Q207">
        <v>0</v>
      </c>
      <c r="R207">
        <v>21038</v>
      </c>
      <c r="S207" t="s">
        <v>1218</v>
      </c>
      <c r="T207" s="4">
        <v>1E-3</v>
      </c>
      <c r="U207" t="s">
        <v>1219</v>
      </c>
      <c r="V207" s="4">
        <v>6.4999999999999997E-3</v>
      </c>
      <c r="W207" t="s">
        <v>1220</v>
      </c>
      <c r="X207" s="4">
        <v>3.0999999999999999E-3</v>
      </c>
      <c r="Y207" t="s">
        <v>1219</v>
      </c>
      <c r="Z207" s="4">
        <v>1.8E-3</v>
      </c>
      <c r="AA207" t="s">
        <v>1221</v>
      </c>
      <c r="AB207" s="4">
        <v>1.1999999999999999E-3</v>
      </c>
      <c r="AC207" t="s">
        <v>1219</v>
      </c>
      <c r="AD207" t="s">
        <v>1262</v>
      </c>
    </row>
    <row r="208" spans="1:30" hidden="1" x14ac:dyDescent="0.55000000000000004">
      <c r="A208">
        <v>3900590036</v>
      </c>
      <c r="B208">
        <v>2</v>
      </c>
      <c r="C208">
        <v>499207</v>
      </c>
      <c r="D208" t="s">
        <v>1217</v>
      </c>
      <c r="E208">
        <v>0.18</v>
      </c>
      <c r="F208">
        <v>12</v>
      </c>
      <c r="G208">
        <v>5189627</v>
      </c>
      <c r="H208">
        <v>122586459</v>
      </c>
      <c r="I208">
        <v>457412</v>
      </c>
      <c r="J208">
        <v>549840</v>
      </c>
      <c r="K208">
        <v>0</v>
      </c>
      <c r="L208">
        <v>319806</v>
      </c>
      <c r="M208">
        <v>532326</v>
      </c>
      <c r="N208">
        <v>9295731</v>
      </c>
      <c r="O208">
        <v>11107</v>
      </c>
      <c r="P208">
        <v>40937</v>
      </c>
      <c r="Q208">
        <v>0</v>
      </c>
      <c r="R208">
        <v>19696</v>
      </c>
      <c r="S208" t="s">
        <v>1218</v>
      </c>
      <c r="T208" s="4">
        <v>1.1000000000000001E-3</v>
      </c>
      <c r="U208" t="s">
        <v>1219</v>
      </c>
      <c r="V208" s="4">
        <v>5.1999999999999998E-3</v>
      </c>
      <c r="W208" t="s">
        <v>1220</v>
      </c>
      <c r="X208" s="4">
        <v>2.0000000000000001E-4</v>
      </c>
      <c r="Y208" t="s">
        <v>1219</v>
      </c>
      <c r="Z208" s="4">
        <v>1.1000000000000001E-3</v>
      </c>
      <c r="AA208" t="s">
        <v>1221</v>
      </c>
      <c r="AB208" s="4">
        <v>8.9999999999999998E-4</v>
      </c>
      <c r="AC208" t="s">
        <v>1219</v>
      </c>
      <c r="AD208" t="s">
        <v>1256</v>
      </c>
    </row>
    <row r="209" spans="1:30" hidden="1" x14ac:dyDescent="0.55000000000000004">
      <c r="A209">
        <v>3900604649</v>
      </c>
      <c r="B209">
        <v>6</v>
      </c>
      <c r="C209">
        <v>499207</v>
      </c>
      <c r="D209" t="s">
        <v>1217</v>
      </c>
      <c r="E209">
        <v>0.18</v>
      </c>
      <c r="F209">
        <v>12</v>
      </c>
      <c r="G209">
        <v>6318931</v>
      </c>
      <c r="H209">
        <v>121465104</v>
      </c>
      <c r="I209">
        <v>288196</v>
      </c>
      <c r="J209">
        <v>541682</v>
      </c>
      <c r="K209">
        <v>0</v>
      </c>
      <c r="L209">
        <v>340102</v>
      </c>
      <c r="M209">
        <v>585435</v>
      </c>
      <c r="N209">
        <v>9244520</v>
      </c>
      <c r="O209">
        <v>21871</v>
      </c>
      <c r="P209">
        <v>47645</v>
      </c>
      <c r="Q209">
        <v>0</v>
      </c>
      <c r="R209">
        <v>21093</v>
      </c>
      <c r="S209" t="s">
        <v>1218</v>
      </c>
      <c r="T209" s="4">
        <v>3.0999999999999999E-3</v>
      </c>
      <c r="U209" t="s">
        <v>1219</v>
      </c>
      <c r="V209" s="4">
        <v>7.0000000000000001E-3</v>
      </c>
      <c r="W209" t="s">
        <v>1220</v>
      </c>
      <c r="X209" s="4">
        <v>2.2000000000000001E-3</v>
      </c>
      <c r="Y209" t="s">
        <v>1219</v>
      </c>
      <c r="Z209" s="4">
        <v>2.2000000000000001E-3</v>
      </c>
      <c r="AA209" t="s">
        <v>1221</v>
      </c>
      <c r="AB209" s="4">
        <v>8.0000000000000004E-4</v>
      </c>
      <c r="AC209" t="s">
        <v>1219</v>
      </c>
      <c r="AD209" t="s">
        <v>1316</v>
      </c>
    </row>
    <row r="210" spans="1:30" hidden="1" x14ac:dyDescent="0.55000000000000004">
      <c r="A210">
        <v>3900702345</v>
      </c>
      <c r="B210">
        <v>4</v>
      </c>
      <c r="C210">
        <v>499207</v>
      </c>
      <c r="D210" t="s">
        <v>1217</v>
      </c>
      <c r="E210">
        <v>0.18</v>
      </c>
      <c r="F210">
        <v>12</v>
      </c>
      <c r="G210">
        <v>3378800</v>
      </c>
      <c r="H210">
        <v>124402292</v>
      </c>
      <c r="I210">
        <v>286886</v>
      </c>
      <c r="J210">
        <v>449521</v>
      </c>
      <c r="K210">
        <v>0</v>
      </c>
      <c r="L210">
        <v>292381</v>
      </c>
      <c r="M210">
        <v>554162</v>
      </c>
      <c r="N210">
        <v>9275191</v>
      </c>
      <c r="O210">
        <v>11036</v>
      </c>
      <c r="P210">
        <v>44114</v>
      </c>
      <c r="Q210">
        <v>0</v>
      </c>
      <c r="R210">
        <v>21229</v>
      </c>
      <c r="S210" t="s">
        <v>1218</v>
      </c>
      <c r="T210" s="4">
        <v>2.3999999999999998E-3</v>
      </c>
      <c r="U210" t="s">
        <v>1219</v>
      </c>
      <c r="V210" s="4">
        <v>5.5999999999999999E-3</v>
      </c>
      <c r="W210" t="s">
        <v>1220</v>
      </c>
      <c r="X210" s="4">
        <v>2.2000000000000001E-3</v>
      </c>
      <c r="Y210" t="s">
        <v>1219</v>
      </c>
      <c r="Z210" s="4">
        <v>1.1000000000000001E-3</v>
      </c>
      <c r="AA210" t="s">
        <v>1221</v>
      </c>
      <c r="AB210" s="4">
        <v>1E-4</v>
      </c>
      <c r="AC210" t="s">
        <v>1219</v>
      </c>
      <c r="AD210" t="s">
        <v>1272</v>
      </c>
    </row>
    <row r="211" spans="1:30" hidden="1" x14ac:dyDescent="0.55000000000000004">
      <c r="A211">
        <v>3900736094</v>
      </c>
      <c r="B211">
        <v>1</v>
      </c>
      <c r="C211">
        <v>499207</v>
      </c>
      <c r="D211" t="s">
        <v>1217</v>
      </c>
      <c r="E211">
        <v>0.18</v>
      </c>
      <c r="F211">
        <v>12</v>
      </c>
      <c r="G211">
        <v>6340131</v>
      </c>
      <c r="H211">
        <v>121435428</v>
      </c>
      <c r="I211">
        <v>363867</v>
      </c>
      <c r="J211">
        <v>546028</v>
      </c>
      <c r="K211">
        <v>0</v>
      </c>
      <c r="L211">
        <v>338656</v>
      </c>
      <c r="M211">
        <v>572861</v>
      </c>
      <c r="N211">
        <v>9257147</v>
      </c>
      <c r="O211">
        <v>14116</v>
      </c>
      <c r="P211">
        <v>49470</v>
      </c>
      <c r="Q211">
        <v>0</v>
      </c>
      <c r="R211">
        <v>27781</v>
      </c>
      <c r="S211" t="s">
        <v>1218</v>
      </c>
      <c r="T211" s="4">
        <v>2.9999999999999997E-4</v>
      </c>
      <c r="U211" t="s">
        <v>1219</v>
      </c>
      <c r="V211" s="4">
        <v>6.4000000000000003E-3</v>
      </c>
      <c r="W211" t="s">
        <v>1220</v>
      </c>
      <c r="X211" s="4">
        <v>2.8E-3</v>
      </c>
      <c r="Y211" t="s">
        <v>1219</v>
      </c>
      <c r="Z211" s="4">
        <v>1.4E-3</v>
      </c>
      <c r="AA211" t="s">
        <v>1221</v>
      </c>
      <c r="AB211" s="4">
        <v>8.9999999999999998E-4</v>
      </c>
      <c r="AC211" t="s">
        <v>1219</v>
      </c>
      <c r="AD211" t="s">
        <v>1244</v>
      </c>
    </row>
    <row r="212" spans="1:30" hidden="1" x14ac:dyDescent="0.55000000000000004">
      <c r="A212">
        <v>3900755771</v>
      </c>
      <c r="B212">
        <v>7</v>
      </c>
      <c r="C212">
        <v>499207</v>
      </c>
      <c r="D212" t="s">
        <v>1217</v>
      </c>
      <c r="E212">
        <v>0.18</v>
      </c>
      <c r="F212">
        <v>12</v>
      </c>
      <c r="G212">
        <v>5902116</v>
      </c>
      <c r="H212">
        <v>121879148</v>
      </c>
      <c r="I212">
        <v>229118</v>
      </c>
      <c r="J212">
        <v>509331</v>
      </c>
      <c r="K212">
        <v>0</v>
      </c>
      <c r="L212">
        <v>333854</v>
      </c>
      <c r="M212">
        <v>577722</v>
      </c>
      <c r="N212">
        <v>9251964</v>
      </c>
      <c r="O212">
        <v>15018</v>
      </c>
      <c r="P212">
        <v>43022</v>
      </c>
      <c r="Q212">
        <v>0</v>
      </c>
      <c r="R212">
        <v>22231</v>
      </c>
      <c r="S212" t="s">
        <v>1218</v>
      </c>
      <c r="T212" s="4">
        <v>2.3999999999999998E-3</v>
      </c>
      <c r="U212" t="s">
        <v>1219</v>
      </c>
      <c r="V212" s="4">
        <v>5.8999999999999999E-3</v>
      </c>
      <c r="W212" t="s">
        <v>1220</v>
      </c>
      <c r="X212" s="4">
        <v>1.6999999999999999E-3</v>
      </c>
      <c r="Y212" t="s">
        <v>1219</v>
      </c>
      <c r="Z212" s="4">
        <v>1.5E-3</v>
      </c>
      <c r="AA212" t="s">
        <v>1221</v>
      </c>
      <c r="AB212" s="4">
        <v>5.9999999999999995E-4</v>
      </c>
      <c r="AC212" t="s">
        <v>1219</v>
      </c>
      <c r="AD212" t="s">
        <v>1288</v>
      </c>
    </row>
    <row r="213" spans="1:30" hidden="1" x14ac:dyDescent="0.55000000000000004">
      <c r="A213">
        <v>3900803992</v>
      </c>
      <c r="B213">
        <v>14</v>
      </c>
      <c r="C213">
        <v>499207</v>
      </c>
      <c r="D213" t="s">
        <v>1217</v>
      </c>
      <c r="E213">
        <v>0.18</v>
      </c>
      <c r="F213">
        <v>12</v>
      </c>
      <c r="G213">
        <v>5905932</v>
      </c>
      <c r="H213">
        <v>121871492</v>
      </c>
      <c r="I213">
        <v>372309</v>
      </c>
      <c r="J213">
        <v>521520</v>
      </c>
      <c r="K213">
        <v>0</v>
      </c>
      <c r="L213">
        <v>323913</v>
      </c>
      <c r="M213">
        <v>553840</v>
      </c>
      <c r="N213">
        <v>9275764</v>
      </c>
      <c r="O213">
        <v>10076</v>
      </c>
      <c r="P213">
        <v>41758</v>
      </c>
      <c r="Q213">
        <v>0</v>
      </c>
      <c r="R213">
        <v>22953</v>
      </c>
      <c r="S213" t="s">
        <v>1218</v>
      </c>
      <c r="T213" s="4">
        <v>2.0000000000000001E-4</v>
      </c>
      <c r="U213" t="s">
        <v>1219</v>
      </c>
      <c r="V213" s="4">
        <v>5.1999999999999998E-3</v>
      </c>
      <c r="W213" t="s">
        <v>1220</v>
      </c>
      <c r="X213" s="4">
        <v>2.8999999999999998E-3</v>
      </c>
      <c r="Y213" t="s">
        <v>1219</v>
      </c>
      <c r="Z213" s="4">
        <v>1E-3</v>
      </c>
      <c r="AA213" t="s">
        <v>1221</v>
      </c>
      <c r="AB213" s="4">
        <v>6.9999999999999999E-4</v>
      </c>
      <c r="AC213" t="s">
        <v>1219</v>
      </c>
      <c r="AD213" t="s">
        <v>1240</v>
      </c>
    </row>
    <row r="214" spans="1:30" hidden="1" x14ac:dyDescent="0.55000000000000004">
      <c r="A214">
        <v>3900816536</v>
      </c>
      <c r="B214">
        <v>15</v>
      </c>
      <c r="C214">
        <v>499207</v>
      </c>
      <c r="D214" t="s">
        <v>1217</v>
      </c>
      <c r="E214">
        <v>0.18</v>
      </c>
      <c r="F214">
        <v>12</v>
      </c>
      <c r="G214">
        <v>5998469</v>
      </c>
      <c r="H214">
        <v>121784904</v>
      </c>
      <c r="I214">
        <v>555165</v>
      </c>
      <c r="J214">
        <v>668943</v>
      </c>
      <c r="K214">
        <v>0</v>
      </c>
      <c r="L214">
        <v>370051</v>
      </c>
      <c r="M214">
        <v>558848</v>
      </c>
      <c r="N214">
        <v>9270865</v>
      </c>
      <c r="O214">
        <v>12983</v>
      </c>
      <c r="P214">
        <v>42232</v>
      </c>
      <c r="Q214">
        <v>0</v>
      </c>
      <c r="R214">
        <v>21779</v>
      </c>
      <c r="S214" t="s">
        <v>1218</v>
      </c>
      <c r="T214" s="4">
        <v>2.8E-3</v>
      </c>
      <c r="U214" t="s">
        <v>1219</v>
      </c>
      <c r="V214" s="4">
        <v>5.5999999999999999E-3</v>
      </c>
      <c r="W214" t="s">
        <v>1220</v>
      </c>
      <c r="X214" s="4">
        <v>8.9999999999999998E-4</v>
      </c>
      <c r="Y214" t="s">
        <v>1219</v>
      </c>
      <c r="Z214" s="4">
        <v>1.2999999999999999E-3</v>
      </c>
      <c r="AA214" t="s">
        <v>1221</v>
      </c>
      <c r="AB214" s="4">
        <v>1.8E-3</v>
      </c>
      <c r="AC214" t="s">
        <v>1219</v>
      </c>
      <c r="AD214" t="s">
        <v>1240</v>
      </c>
    </row>
    <row r="215" spans="1:30" hidden="1" x14ac:dyDescent="0.55000000000000004">
      <c r="A215">
        <v>3900834655</v>
      </c>
      <c r="B215">
        <v>16</v>
      </c>
      <c r="C215">
        <v>499208</v>
      </c>
      <c r="D215" t="s">
        <v>1217</v>
      </c>
      <c r="E215">
        <v>0.18</v>
      </c>
      <c r="F215">
        <v>12</v>
      </c>
      <c r="G215">
        <v>5673161</v>
      </c>
      <c r="H215">
        <v>122108674</v>
      </c>
      <c r="I215">
        <v>325299</v>
      </c>
      <c r="J215">
        <v>548729</v>
      </c>
      <c r="K215">
        <v>0</v>
      </c>
      <c r="L215">
        <v>332759</v>
      </c>
      <c r="M215">
        <v>561396</v>
      </c>
      <c r="N215">
        <v>9268170</v>
      </c>
      <c r="O215">
        <v>14177</v>
      </c>
      <c r="P215">
        <v>42711</v>
      </c>
      <c r="Q215">
        <v>0</v>
      </c>
      <c r="R215">
        <v>19952</v>
      </c>
      <c r="S215" t="s">
        <v>1218</v>
      </c>
      <c r="T215" s="4">
        <v>1E-4</v>
      </c>
      <c r="U215" t="s">
        <v>1219</v>
      </c>
      <c r="V215" s="4">
        <v>5.7000000000000002E-3</v>
      </c>
      <c r="W215" t="s">
        <v>1220</v>
      </c>
      <c r="X215" s="4">
        <v>2.5000000000000001E-3</v>
      </c>
      <c r="Y215" t="s">
        <v>1219</v>
      </c>
      <c r="Z215" s="4">
        <v>1.4E-3</v>
      </c>
      <c r="AA215" t="s">
        <v>1221</v>
      </c>
      <c r="AB215" s="4">
        <v>8.9999999999999998E-4</v>
      </c>
      <c r="AC215" t="s">
        <v>1219</v>
      </c>
      <c r="AD215" t="s">
        <v>1288</v>
      </c>
    </row>
    <row r="216" spans="1:30" hidden="1" x14ac:dyDescent="0.55000000000000004">
      <c r="A216">
        <v>3900910608</v>
      </c>
      <c r="B216">
        <v>10</v>
      </c>
      <c r="C216">
        <v>499207</v>
      </c>
      <c r="D216" t="s">
        <v>1217</v>
      </c>
      <c r="E216">
        <v>0.18</v>
      </c>
      <c r="F216">
        <v>12</v>
      </c>
      <c r="G216">
        <v>6449674</v>
      </c>
      <c r="H216">
        <v>121331629</v>
      </c>
      <c r="I216">
        <v>666740</v>
      </c>
      <c r="J216">
        <v>706988</v>
      </c>
      <c r="K216">
        <v>0</v>
      </c>
      <c r="L216">
        <v>348208</v>
      </c>
      <c r="M216">
        <v>555666</v>
      </c>
      <c r="N216">
        <v>9274273</v>
      </c>
      <c r="O216">
        <v>11357</v>
      </c>
      <c r="P216">
        <v>44066</v>
      </c>
      <c r="Q216">
        <v>0</v>
      </c>
      <c r="R216">
        <v>22463</v>
      </c>
      <c r="S216" t="s">
        <v>1218</v>
      </c>
      <c r="T216" t="s">
        <v>1260</v>
      </c>
      <c r="U216" t="s">
        <v>1219</v>
      </c>
      <c r="V216" s="4">
        <v>5.5999999999999999E-3</v>
      </c>
      <c r="W216" t="s">
        <v>1220</v>
      </c>
      <c r="X216" s="4">
        <v>1.8E-3</v>
      </c>
      <c r="Y216" t="s">
        <v>1219</v>
      </c>
      <c r="Z216" s="4">
        <v>1.1000000000000001E-3</v>
      </c>
      <c r="AA216" t="s">
        <v>1221</v>
      </c>
      <c r="AB216" s="4">
        <v>2.0999999999999999E-3</v>
      </c>
      <c r="AC216" t="s">
        <v>1219</v>
      </c>
      <c r="AD216" t="s">
        <v>1272</v>
      </c>
    </row>
    <row r="217" spans="1:30" hidden="1" x14ac:dyDescent="0.55000000000000004">
      <c r="A217">
        <v>3900948416</v>
      </c>
      <c r="B217">
        <v>12</v>
      </c>
      <c r="C217">
        <v>499207</v>
      </c>
      <c r="D217" t="s">
        <v>1217</v>
      </c>
      <c r="E217">
        <v>0.18</v>
      </c>
      <c r="F217">
        <v>12</v>
      </c>
      <c r="G217">
        <v>3178069</v>
      </c>
      <c r="H217">
        <v>124607393</v>
      </c>
      <c r="I217">
        <v>183730</v>
      </c>
      <c r="J217">
        <v>383758</v>
      </c>
      <c r="K217">
        <v>0</v>
      </c>
      <c r="L217">
        <v>296992</v>
      </c>
      <c r="M217">
        <v>569685</v>
      </c>
      <c r="N217">
        <v>9260365</v>
      </c>
      <c r="O217">
        <v>13464</v>
      </c>
      <c r="P217">
        <v>42488</v>
      </c>
      <c r="Q217">
        <v>0</v>
      </c>
      <c r="R217">
        <v>22637</v>
      </c>
      <c r="S217" t="s">
        <v>1218</v>
      </c>
      <c r="T217" s="4">
        <v>1E-3</v>
      </c>
      <c r="U217" t="s">
        <v>1219</v>
      </c>
      <c r="V217" s="4">
        <v>5.5999999999999999E-3</v>
      </c>
      <c r="W217" t="s">
        <v>1220</v>
      </c>
      <c r="X217" s="4">
        <v>1.4E-3</v>
      </c>
      <c r="Y217" t="s">
        <v>1219</v>
      </c>
      <c r="Z217" s="4">
        <v>1.2999999999999999E-3</v>
      </c>
      <c r="AA217" t="s">
        <v>1221</v>
      </c>
      <c r="AB217" s="4">
        <v>3.0000000000000001E-3</v>
      </c>
      <c r="AC217" t="s">
        <v>1219</v>
      </c>
      <c r="AD217" t="s">
        <v>1288</v>
      </c>
    </row>
    <row r="218" spans="1:30" hidden="1" x14ac:dyDescent="0.55000000000000004">
      <c r="A218">
        <v>3901062446</v>
      </c>
      <c r="B218">
        <v>9</v>
      </c>
      <c r="C218">
        <v>499207</v>
      </c>
      <c r="D218" t="s">
        <v>1217</v>
      </c>
      <c r="E218">
        <v>0.18</v>
      </c>
      <c r="F218">
        <v>12</v>
      </c>
      <c r="G218">
        <v>6045987</v>
      </c>
      <c r="H218">
        <v>121736043</v>
      </c>
      <c r="I218">
        <v>463227</v>
      </c>
      <c r="J218">
        <v>564691</v>
      </c>
      <c r="K218">
        <v>0</v>
      </c>
      <c r="L218">
        <v>327803</v>
      </c>
      <c r="M218">
        <v>558252</v>
      </c>
      <c r="N218">
        <v>9271790</v>
      </c>
      <c r="O218">
        <v>10657</v>
      </c>
      <c r="P218">
        <v>41353</v>
      </c>
      <c r="Q218">
        <v>0</v>
      </c>
      <c r="R218">
        <v>22475</v>
      </c>
      <c r="S218" t="s">
        <v>1218</v>
      </c>
      <c r="T218" s="4">
        <v>1.2999999999999999E-3</v>
      </c>
      <c r="U218" t="s">
        <v>1219</v>
      </c>
      <c r="V218" s="4">
        <v>5.1999999999999998E-3</v>
      </c>
      <c r="W218" t="s">
        <v>1220</v>
      </c>
      <c r="X218" s="4">
        <v>2.0000000000000001E-4</v>
      </c>
      <c r="Y218" t="s">
        <v>1219</v>
      </c>
      <c r="Z218" s="4">
        <v>1E-3</v>
      </c>
      <c r="AA218" t="s">
        <v>1221</v>
      </c>
      <c r="AB218" s="4">
        <v>1E-3</v>
      </c>
      <c r="AC218" t="s">
        <v>1219</v>
      </c>
      <c r="AD218" t="s">
        <v>1240</v>
      </c>
    </row>
    <row r="219" spans="1:30" hidden="1" x14ac:dyDescent="0.55000000000000004">
      <c r="A219">
        <v>3901069129</v>
      </c>
      <c r="B219">
        <v>5</v>
      </c>
      <c r="C219">
        <v>499207</v>
      </c>
      <c r="D219" t="s">
        <v>1217</v>
      </c>
      <c r="E219">
        <v>0.18</v>
      </c>
      <c r="F219">
        <v>12</v>
      </c>
      <c r="G219">
        <v>5436685</v>
      </c>
      <c r="H219">
        <v>122342192</v>
      </c>
      <c r="I219">
        <v>378639</v>
      </c>
      <c r="J219">
        <v>561589</v>
      </c>
      <c r="K219">
        <v>0</v>
      </c>
      <c r="L219">
        <v>340972</v>
      </c>
      <c r="M219">
        <v>575030</v>
      </c>
      <c r="N219">
        <v>9254686</v>
      </c>
      <c r="O219">
        <v>15495</v>
      </c>
      <c r="P219">
        <v>45041</v>
      </c>
      <c r="Q219">
        <v>0</v>
      </c>
      <c r="R219">
        <v>22205</v>
      </c>
      <c r="S219" t="s">
        <v>1218</v>
      </c>
      <c r="T219" s="4">
        <v>5.9999999999999995E-4</v>
      </c>
      <c r="U219" t="s">
        <v>1219</v>
      </c>
      <c r="V219" s="4">
        <v>6.1000000000000004E-3</v>
      </c>
      <c r="W219" t="s">
        <v>1220</v>
      </c>
      <c r="X219" s="4">
        <v>2.8999999999999998E-3</v>
      </c>
      <c r="Y219" t="s">
        <v>1219</v>
      </c>
      <c r="Z219" s="4">
        <v>1.5E-3</v>
      </c>
      <c r="AA219" t="s">
        <v>1221</v>
      </c>
      <c r="AB219" s="4">
        <v>1E-3</v>
      </c>
      <c r="AC219" t="s">
        <v>1219</v>
      </c>
      <c r="AD219" t="s">
        <v>1265</v>
      </c>
    </row>
    <row r="220" spans="1:30" x14ac:dyDescent="0.55000000000000004">
      <c r="A220">
        <v>3901170858</v>
      </c>
      <c r="B220">
        <v>17</v>
      </c>
      <c r="C220">
        <v>499208</v>
      </c>
      <c r="D220" t="s">
        <v>1217</v>
      </c>
      <c r="E220">
        <v>0.18</v>
      </c>
      <c r="F220">
        <v>12</v>
      </c>
      <c r="G220">
        <v>5993407</v>
      </c>
      <c r="H220">
        <v>121792158</v>
      </c>
      <c r="I220">
        <v>493625</v>
      </c>
      <c r="J220">
        <v>617022</v>
      </c>
      <c r="K220">
        <v>0</v>
      </c>
      <c r="L220">
        <v>347945</v>
      </c>
      <c r="M220">
        <v>572210</v>
      </c>
      <c r="N220">
        <v>9257873</v>
      </c>
      <c r="O220">
        <v>15598</v>
      </c>
      <c r="P220">
        <v>45461</v>
      </c>
      <c r="Q220">
        <v>0</v>
      </c>
      <c r="R220">
        <v>23308</v>
      </c>
      <c r="S220" t="s">
        <v>1218</v>
      </c>
      <c r="T220" s="4">
        <v>1.9E-3</v>
      </c>
      <c r="U220" t="s">
        <v>1219</v>
      </c>
      <c r="V220" s="4">
        <v>6.1999999999999998E-3</v>
      </c>
      <c r="W220" t="s">
        <v>1220</v>
      </c>
      <c r="X220" s="4">
        <v>5.0000000000000001E-4</v>
      </c>
      <c r="Y220" t="s">
        <v>1219</v>
      </c>
      <c r="Z220" s="4">
        <v>1.5E-3</v>
      </c>
      <c r="AA220" t="s">
        <v>1221</v>
      </c>
      <c r="AB220" s="4">
        <v>1.4E-3</v>
      </c>
      <c r="AC220" t="s">
        <v>1219</v>
      </c>
      <c r="AD220" t="s">
        <v>1293</v>
      </c>
    </row>
    <row r="221" spans="1:30" hidden="1" x14ac:dyDescent="0.55000000000000004">
      <c r="A221">
        <v>3901238015</v>
      </c>
      <c r="B221">
        <v>13</v>
      </c>
      <c r="C221">
        <v>499207</v>
      </c>
      <c r="D221" t="s">
        <v>1217</v>
      </c>
      <c r="E221">
        <v>0.18</v>
      </c>
      <c r="F221">
        <v>12</v>
      </c>
      <c r="G221">
        <v>6559617</v>
      </c>
      <c r="H221">
        <v>121219965</v>
      </c>
      <c r="I221">
        <v>657354</v>
      </c>
      <c r="J221">
        <v>741474</v>
      </c>
      <c r="K221">
        <v>0</v>
      </c>
      <c r="L221">
        <v>361649</v>
      </c>
      <c r="M221">
        <v>556274</v>
      </c>
      <c r="N221">
        <v>9271846</v>
      </c>
      <c r="O221">
        <v>13846</v>
      </c>
      <c r="P221">
        <v>48319</v>
      </c>
      <c r="Q221">
        <v>0</v>
      </c>
      <c r="R221">
        <v>26857</v>
      </c>
      <c r="S221" t="s">
        <v>1218</v>
      </c>
      <c r="T221" t="s">
        <v>1297</v>
      </c>
      <c r="U221" t="s">
        <v>1219</v>
      </c>
      <c r="V221" s="4">
        <v>6.3E-3</v>
      </c>
      <c r="W221" t="s">
        <v>1220</v>
      </c>
      <c r="X221" s="4">
        <v>1.6999999999999999E-3</v>
      </c>
      <c r="Y221" t="s">
        <v>1219</v>
      </c>
      <c r="Z221" s="4">
        <v>1.4E-3</v>
      </c>
      <c r="AA221" t="s">
        <v>1221</v>
      </c>
      <c r="AB221" s="4">
        <v>2.3999999999999998E-3</v>
      </c>
      <c r="AC221" t="s">
        <v>1219</v>
      </c>
      <c r="AD221" t="s">
        <v>1257</v>
      </c>
    </row>
    <row r="222" spans="1:30" hidden="1" x14ac:dyDescent="0.55000000000000004">
      <c r="A222">
        <v>3901253420</v>
      </c>
      <c r="B222">
        <v>3</v>
      </c>
      <c r="C222">
        <v>499207</v>
      </c>
      <c r="D222" t="s">
        <v>1217</v>
      </c>
      <c r="E222">
        <v>0.18</v>
      </c>
      <c r="F222">
        <v>12</v>
      </c>
      <c r="G222">
        <v>6441344</v>
      </c>
      <c r="H222">
        <v>121342136</v>
      </c>
      <c r="I222">
        <v>413094</v>
      </c>
      <c r="J222">
        <v>669823</v>
      </c>
      <c r="K222">
        <v>0</v>
      </c>
      <c r="L222">
        <v>393844</v>
      </c>
      <c r="M222">
        <v>569444</v>
      </c>
      <c r="N222">
        <v>9260093</v>
      </c>
      <c r="O222">
        <v>12420</v>
      </c>
      <c r="P222">
        <v>44797</v>
      </c>
      <c r="Q222">
        <v>0</v>
      </c>
      <c r="R222">
        <v>21255</v>
      </c>
      <c r="S222" t="s">
        <v>1218</v>
      </c>
      <c r="T222" s="4">
        <v>1.6999999999999999E-3</v>
      </c>
      <c r="U222" t="s">
        <v>1219</v>
      </c>
      <c r="V222" s="4">
        <v>5.7999999999999996E-3</v>
      </c>
      <c r="W222" t="s">
        <v>1220</v>
      </c>
      <c r="X222" s="4">
        <v>3.2000000000000002E-3</v>
      </c>
      <c r="Y222" t="s">
        <v>1219</v>
      </c>
      <c r="Z222" s="4">
        <v>1.1999999999999999E-3</v>
      </c>
      <c r="AA222" t="s">
        <v>1221</v>
      </c>
      <c r="AB222" s="4">
        <v>1.8E-3</v>
      </c>
      <c r="AC222" t="s">
        <v>1219</v>
      </c>
      <c r="AD222" t="s">
        <v>1265</v>
      </c>
    </row>
    <row r="223" spans="1:30" hidden="1" x14ac:dyDescent="0.55000000000000004">
      <c r="A223">
        <v>4200425643</v>
      </c>
      <c r="B223">
        <v>8</v>
      </c>
      <c r="C223">
        <v>537607</v>
      </c>
      <c r="D223" t="s">
        <v>1217</v>
      </c>
      <c r="E223">
        <v>0.18</v>
      </c>
      <c r="F223">
        <v>13</v>
      </c>
      <c r="G223">
        <v>6622282</v>
      </c>
      <c r="H223">
        <v>130988231</v>
      </c>
      <c r="I223">
        <v>363001</v>
      </c>
      <c r="J223">
        <v>639458</v>
      </c>
      <c r="K223">
        <v>0</v>
      </c>
      <c r="L223">
        <v>389728</v>
      </c>
      <c r="M223">
        <v>575957</v>
      </c>
      <c r="N223">
        <v>9253490</v>
      </c>
      <c r="O223">
        <v>14893</v>
      </c>
      <c r="P223">
        <v>48244</v>
      </c>
      <c r="Q223">
        <v>0</v>
      </c>
      <c r="R223">
        <v>26137</v>
      </c>
      <c r="S223" t="s">
        <v>1218</v>
      </c>
      <c r="T223" s="4">
        <v>1E-3</v>
      </c>
      <c r="U223" t="s">
        <v>1219</v>
      </c>
      <c r="V223" s="4">
        <v>6.4000000000000003E-3</v>
      </c>
      <c r="W223" t="s">
        <v>1220</v>
      </c>
      <c r="X223" s="4">
        <v>2.5999999999999999E-3</v>
      </c>
      <c r="Y223" t="s">
        <v>1219</v>
      </c>
      <c r="Z223" s="4">
        <v>1.5E-3</v>
      </c>
      <c r="AA223" t="s">
        <v>1221</v>
      </c>
      <c r="AB223" s="4">
        <v>1.5E-3</v>
      </c>
      <c r="AC223" t="s">
        <v>1219</v>
      </c>
      <c r="AD223" t="s">
        <v>1257</v>
      </c>
    </row>
    <row r="224" spans="1:30" hidden="1" x14ac:dyDescent="0.55000000000000004">
      <c r="A224">
        <v>4200543326</v>
      </c>
      <c r="B224">
        <v>11</v>
      </c>
      <c r="C224">
        <v>537607</v>
      </c>
      <c r="D224" t="s">
        <v>1217</v>
      </c>
      <c r="E224">
        <v>0.18</v>
      </c>
      <c r="F224">
        <v>13</v>
      </c>
      <c r="G224">
        <v>6255497</v>
      </c>
      <c r="H224">
        <v>131357316</v>
      </c>
      <c r="I224">
        <v>416768</v>
      </c>
      <c r="J224">
        <v>635817</v>
      </c>
      <c r="K224">
        <v>0</v>
      </c>
      <c r="L224">
        <v>376644</v>
      </c>
      <c r="M224">
        <v>565473</v>
      </c>
      <c r="N224">
        <v>9264250</v>
      </c>
      <c r="O224">
        <v>13665</v>
      </c>
      <c r="P224">
        <v>49319</v>
      </c>
      <c r="Q224">
        <v>0</v>
      </c>
      <c r="R224">
        <v>25442</v>
      </c>
      <c r="S224" t="s">
        <v>1218</v>
      </c>
      <c r="T224" s="4">
        <v>1.4E-3</v>
      </c>
      <c r="U224" t="s">
        <v>1219</v>
      </c>
      <c r="V224" s="4">
        <v>6.4000000000000003E-3</v>
      </c>
      <c r="W224" t="s">
        <v>1220</v>
      </c>
      <c r="X224" s="4">
        <v>3.0000000000000001E-3</v>
      </c>
      <c r="Y224" t="s">
        <v>1219</v>
      </c>
      <c r="Z224" s="4">
        <v>1.2999999999999999E-3</v>
      </c>
      <c r="AA224" t="s">
        <v>1221</v>
      </c>
      <c r="AB224" s="4">
        <v>1.4E-3</v>
      </c>
      <c r="AC224" t="s">
        <v>1219</v>
      </c>
      <c r="AD224" t="s">
        <v>1244</v>
      </c>
    </row>
    <row r="225" spans="1:30" hidden="1" x14ac:dyDescent="0.55000000000000004">
      <c r="A225">
        <v>4200588903</v>
      </c>
      <c r="B225">
        <v>2</v>
      </c>
      <c r="C225">
        <v>537607</v>
      </c>
      <c r="D225" t="s">
        <v>1217</v>
      </c>
      <c r="E225">
        <v>0.18</v>
      </c>
      <c r="F225">
        <v>13</v>
      </c>
      <c r="G225">
        <v>5765610</v>
      </c>
      <c r="H225">
        <v>131838308</v>
      </c>
      <c r="I225">
        <v>477242</v>
      </c>
      <c r="J225">
        <v>600197</v>
      </c>
      <c r="K225">
        <v>0</v>
      </c>
      <c r="L225">
        <v>343710</v>
      </c>
      <c r="M225">
        <v>575980</v>
      </c>
      <c r="N225">
        <v>9251849</v>
      </c>
      <c r="O225">
        <v>19830</v>
      </c>
      <c r="P225">
        <v>50357</v>
      </c>
      <c r="Q225">
        <v>0</v>
      </c>
      <c r="R225">
        <v>23904</v>
      </c>
      <c r="S225" t="s">
        <v>1218</v>
      </c>
      <c r="T225" s="4">
        <v>1.5E-3</v>
      </c>
      <c r="U225" t="s">
        <v>1219</v>
      </c>
      <c r="V225" s="4">
        <v>7.1000000000000004E-3</v>
      </c>
      <c r="W225" t="s">
        <v>1220</v>
      </c>
      <c r="X225" s="4">
        <v>2.9999999999999997E-4</v>
      </c>
      <c r="Y225" t="s">
        <v>1219</v>
      </c>
      <c r="Z225" s="4">
        <v>2E-3</v>
      </c>
      <c r="AA225" t="s">
        <v>1221</v>
      </c>
      <c r="AB225" s="4">
        <v>1.1999999999999999E-3</v>
      </c>
      <c r="AC225" t="s">
        <v>1219</v>
      </c>
      <c r="AD225" t="s">
        <v>1269</v>
      </c>
    </row>
    <row r="226" spans="1:30" hidden="1" x14ac:dyDescent="0.55000000000000004">
      <c r="A226">
        <v>4200603473</v>
      </c>
      <c r="B226">
        <v>6</v>
      </c>
      <c r="C226">
        <v>537607</v>
      </c>
      <c r="D226" t="s">
        <v>1217</v>
      </c>
      <c r="E226">
        <v>0.18</v>
      </c>
      <c r="F226">
        <v>13</v>
      </c>
      <c r="G226">
        <v>6923274</v>
      </c>
      <c r="H226">
        <v>130690515</v>
      </c>
      <c r="I226">
        <v>307701</v>
      </c>
      <c r="J226">
        <v>594429</v>
      </c>
      <c r="K226">
        <v>0</v>
      </c>
      <c r="L226">
        <v>364203</v>
      </c>
      <c r="M226">
        <v>604340</v>
      </c>
      <c r="N226">
        <v>9225411</v>
      </c>
      <c r="O226">
        <v>19505</v>
      </c>
      <c r="P226">
        <v>52747</v>
      </c>
      <c r="Q226">
        <v>0</v>
      </c>
      <c r="R226">
        <v>24101</v>
      </c>
      <c r="S226" t="s">
        <v>1218</v>
      </c>
      <c r="T226" s="4">
        <v>2.9999999999999997E-4</v>
      </c>
      <c r="U226" t="s">
        <v>1219</v>
      </c>
      <c r="V226" s="4">
        <v>7.3000000000000001E-3</v>
      </c>
      <c r="W226" t="s">
        <v>1220</v>
      </c>
      <c r="X226" s="4">
        <v>2.2000000000000001E-3</v>
      </c>
      <c r="Y226" t="s">
        <v>1219</v>
      </c>
      <c r="Z226" s="4">
        <v>1.9E-3</v>
      </c>
      <c r="AA226" t="s">
        <v>1221</v>
      </c>
      <c r="AB226" s="4">
        <v>1.1000000000000001E-3</v>
      </c>
      <c r="AC226" t="s">
        <v>1219</v>
      </c>
      <c r="AD226" t="s">
        <v>1315</v>
      </c>
    </row>
    <row r="227" spans="1:30" hidden="1" x14ac:dyDescent="0.55000000000000004">
      <c r="A227">
        <v>4200701130</v>
      </c>
      <c r="B227">
        <v>4</v>
      </c>
      <c r="C227">
        <v>537607</v>
      </c>
      <c r="D227" t="s">
        <v>1217</v>
      </c>
      <c r="E227">
        <v>0.18</v>
      </c>
      <c r="F227">
        <v>13</v>
      </c>
      <c r="G227">
        <v>4001554</v>
      </c>
      <c r="H227">
        <v>133607475</v>
      </c>
      <c r="I227">
        <v>315570</v>
      </c>
      <c r="J227">
        <v>508069</v>
      </c>
      <c r="K227">
        <v>0</v>
      </c>
      <c r="L227">
        <v>313053</v>
      </c>
      <c r="M227">
        <v>622751</v>
      </c>
      <c r="N227">
        <v>9205183</v>
      </c>
      <c r="O227">
        <v>28684</v>
      </c>
      <c r="P227">
        <v>58548</v>
      </c>
      <c r="Q227">
        <v>0</v>
      </c>
      <c r="R227">
        <v>20672</v>
      </c>
      <c r="S227" t="s">
        <v>1218</v>
      </c>
      <c r="T227" s="4">
        <v>2.8E-3</v>
      </c>
      <c r="U227" t="s">
        <v>1219</v>
      </c>
      <c r="V227" s="4">
        <v>8.8000000000000005E-3</v>
      </c>
      <c r="W227" t="s">
        <v>1220</v>
      </c>
      <c r="X227" s="4">
        <v>2.2000000000000001E-3</v>
      </c>
      <c r="Y227" t="s">
        <v>1219</v>
      </c>
      <c r="Z227" s="4">
        <v>2.8999999999999998E-3</v>
      </c>
      <c r="AA227" t="s">
        <v>1221</v>
      </c>
      <c r="AB227" s="4">
        <v>5.0000000000000001E-4</v>
      </c>
      <c r="AC227" t="s">
        <v>1219</v>
      </c>
      <c r="AD227" t="s">
        <v>1291</v>
      </c>
    </row>
    <row r="228" spans="1:30" hidden="1" x14ac:dyDescent="0.55000000000000004">
      <c r="A228">
        <v>4200735021</v>
      </c>
      <c r="B228">
        <v>1</v>
      </c>
      <c r="C228">
        <v>537607</v>
      </c>
      <c r="D228" t="s">
        <v>1217</v>
      </c>
      <c r="E228">
        <v>0.18</v>
      </c>
      <c r="F228">
        <v>13</v>
      </c>
      <c r="G228">
        <v>6939352</v>
      </c>
      <c r="H228">
        <v>130665919</v>
      </c>
      <c r="I228">
        <v>385762</v>
      </c>
      <c r="J228">
        <v>603278</v>
      </c>
      <c r="K228">
        <v>0</v>
      </c>
      <c r="L228">
        <v>368035</v>
      </c>
      <c r="M228">
        <v>599218</v>
      </c>
      <c r="N228">
        <v>9230491</v>
      </c>
      <c r="O228">
        <v>21895</v>
      </c>
      <c r="P228">
        <v>57250</v>
      </c>
      <c r="Q228">
        <v>0</v>
      </c>
      <c r="R228">
        <v>29379</v>
      </c>
      <c r="S228" t="s">
        <v>1218</v>
      </c>
      <c r="T228" s="4">
        <v>8.9999999999999998E-4</v>
      </c>
      <c r="U228" t="s">
        <v>1219</v>
      </c>
      <c r="V228" s="4">
        <v>8.0000000000000002E-3</v>
      </c>
      <c r="W228" t="s">
        <v>1220</v>
      </c>
      <c r="X228" s="4">
        <v>2.8E-3</v>
      </c>
      <c r="Y228" t="s">
        <v>1219</v>
      </c>
      <c r="Z228" s="4">
        <v>2.2000000000000001E-3</v>
      </c>
      <c r="AA228" t="s">
        <v>1221</v>
      </c>
      <c r="AB228" s="4">
        <v>1.1999999999999999E-3</v>
      </c>
      <c r="AC228" t="s">
        <v>1219</v>
      </c>
      <c r="AD228" t="s">
        <v>1319</v>
      </c>
    </row>
    <row r="229" spans="1:30" hidden="1" x14ac:dyDescent="0.55000000000000004">
      <c r="A229">
        <v>4200754544</v>
      </c>
      <c r="B229">
        <v>7</v>
      </c>
      <c r="C229">
        <v>537607</v>
      </c>
      <c r="D229" t="s">
        <v>1217</v>
      </c>
      <c r="E229">
        <v>0.18</v>
      </c>
      <c r="F229">
        <v>13</v>
      </c>
      <c r="G229">
        <v>6491256</v>
      </c>
      <c r="H229">
        <v>131119657</v>
      </c>
      <c r="I229">
        <v>250552</v>
      </c>
      <c r="J229">
        <v>560403</v>
      </c>
      <c r="K229">
        <v>0</v>
      </c>
      <c r="L229">
        <v>356760</v>
      </c>
      <c r="M229">
        <v>589137</v>
      </c>
      <c r="N229">
        <v>9240509</v>
      </c>
      <c r="O229">
        <v>21434</v>
      </c>
      <c r="P229">
        <v>51072</v>
      </c>
      <c r="Q229">
        <v>0</v>
      </c>
      <c r="R229">
        <v>22906</v>
      </c>
      <c r="S229" t="s">
        <v>1218</v>
      </c>
      <c r="T229" s="4">
        <v>2.7000000000000001E-3</v>
      </c>
      <c r="U229" t="s">
        <v>1219</v>
      </c>
      <c r="V229" s="4">
        <v>7.3000000000000001E-3</v>
      </c>
      <c r="W229" t="s">
        <v>1220</v>
      </c>
      <c r="X229" s="4">
        <v>1.8E-3</v>
      </c>
      <c r="Y229" t="s">
        <v>1219</v>
      </c>
      <c r="Z229" s="4">
        <v>2.0999999999999999E-3</v>
      </c>
      <c r="AA229" t="s">
        <v>1221</v>
      </c>
      <c r="AB229" s="4">
        <v>8.9999999999999998E-4</v>
      </c>
      <c r="AC229" t="s">
        <v>1219</v>
      </c>
      <c r="AD229" t="s">
        <v>1269</v>
      </c>
    </row>
    <row r="230" spans="1:30" hidden="1" x14ac:dyDescent="0.55000000000000004">
      <c r="A230">
        <v>4200802910</v>
      </c>
      <c r="B230">
        <v>14</v>
      </c>
      <c r="C230">
        <v>537607</v>
      </c>
      <c r="D230" t="s">
        <v>1217</v>
      </c>
      <c r="E230">
        <v>0.18</v>
      </c>
      <c r="F230">
        <v>13</v>
      </c>
      <c r="G230">
        <v>6473934</v>
      </c>
      <c r="H230">
        <v>131133302</v>
      </c>
      <c r="I230">
        <v>386637</v>
      </c>
      <c r="J230">
        <v>570242</v>
      </c>
      <c r="K230">
        <v>0</v>
      </c>
      <c r="L230">
        <v>350995</v>
      </c>
      <c r="M230">
        <v>567999</v>
      </c>
      <c r="N230">
        <v>9261810</v>
      </c>
      <c r="O230">
        <v>14328</v>
      </c>
      <c r="P230">
        <v>48722</v>
      </c>
      <c r="Q230">
        <v>0</v>
      </c>
      <c r="R230">
        <v>27082</v>
      </c>
      <c r="S230" t="s">
        <v>1218</v>
      </c>
      <c r="T230" s="4">
        <v>6.9999999999999999E-4</v>
      </c>
      <c r="U230" t="s">
        <v>1219</v>
      </c>
      <c r="V230" s="4">
        <v>6.4000000000000003E-3</v>
      </c>
      <c r="W230" t="s">
        <v>1220</v>
      </c>
      <c r="X230" s="4">
        <v>2.8E-3</v>
      </c>
      <c r="Y230" t="s">
        <v>1219</v>
      </c>
      <c r="Z230" s="4">
        <v>1.4E-3</v>
      </c>
      <c r="AA230" t="s">
        <v>1221</v>
      </c>
      <c r="AB230" s="4">
        <v>1E-3</v>
      </c>
      <c r="AC230" t="s">
        <v>1219</v>
      </c>
      <c r="AD230" t="s">
        <v>1257</v>
      </c>
    </row>
    <row r="231" spans="1:30" hidden="1" x14ac:dyDescent="0.55000000000000004">
      <c r="A231">
        <v>4200815384</v>
      </c>
      <c r="B231">
        <v>15</v>
      </c>
      <c r="C231">
        <v>537607</v>
      </c>
      <c r="D231" t="s">
        <v>1217</v>
      </c>
      <c r="E231">
        <v>0.18</v>
      </c>
      <c r="F231">
        <v>13</v>
      </c>
      <c r="G231">
        <v>6578685</v>
      </c>
      <c r="H231">
        <v>131034198</v>
      </c>
      <c r="I231">
        <v>572102</v>
      </c>
      <c r="J231">
        <v>719517</v>
      </c>
      <c r="K231">
        <v>0</v>
      </c>
      <c r="L231">
        <v>395335</v>
      </c>
      <c r="M231">
        <v>580213</v>
      </c>
      <c r="N231">
        <v>9249294</v>
      </c>
      <c r="O231">
        <v>16937</v>
      </c>
      <c r="P231">
        <v>50574</v>
      </c>
      <c r="Q231">
        <v>0</v>
      </c>
      <c r="R231">
        <v>25284</v>
      </c>
      <c r="S231" t="s">
        <v>1218</v>
      </c>
      <c r="T231" s="4">
        <v>0</v>
      </c>
      <c r="U231" t="s">
        <v>1219</v>
      </c>
      <c r="V231" s="4">
        <v>6.7999999999999996E-3</v>
      </c>
      <c r="W231" t="s">
        <v>1220</v>
      </c>
      <c r="X231" s="4">
        <v>1E-3</v>
      </c>
      <c r="Y231" t="s">
        <v>1219</v>
      </c>
      <c r="Z231" s="4">
        <v>1.6999999999999999E-3</v>
      </c>
      <c r="AA231" t="s">
        <v>1221</v>
      </c>
      <c r="AB231" s="4">
        <v>2.0999999999999999E-3</v>
      </c>
      <c r="AC231" t="s">
        <v>1219</v>
      </c>
      <c r="AD231" t="s">
        <v>1269</v>
      </c>
    </row>
    <row r="232" spans="1:30" hidden="1" x14ac:dyDescent="0.55000000000000004">
      <c r="A232">
        <v>4200833561</v>
      </c>
      <c r="B232">
        <v>16</v>
      </c>
      <c r="C232">
        <v>537608</v>
      </c>
      <c r="D232" t="s">
        <v>1217</v>
      </c>
      <c r="E232">
        <v>0.18</v>
      </c>
      <c r="F232">
        <v>13</v>
      </c>
      <c r="G232">
        <v>6240818</v>
      </c>
      <c r="H232">
        <v>131370598</v>
      </c>
      <c r="I232">
        <v>342625</v>
      </c>
      <c r="J232">
        <v>595676</v>
      </c>
      <c r="K232">
        <v>0</v>
      </c>
      <c r="L232">
        <v>356221</v>
      </c>
      <c r="M232">
        <v>567654</v>
      </c>
      <c r="N232">
        <v>9261924</v>
      </c>
      <c r="O232">
        <v>17326</v>
      </c>
      <c r="P232">
        <v>46947</v>
      </c>
      <c r="Q232">
        <v>0</v>
      </c>
      <c r="R232">
        <v>23462</v>
      </c>
      <c r="S232" t="s">
        <v>1218</v>
      </c>
      <c r="T232" s="4">
        <v>5.0000000000000001E-4</v>
      </c>
      <c r="U232" t="s">
        <v>1219</v>
      </c>
      <c r="V232" s="4">
        <v>6.4999999999999997E-3</v>
      </c>
      <c r="W232" t="s">
        <v>1220</v>
      </c>
      <c r="X232" s="4">
        <v>2.3999999999999998E-3</v>
      </c>
      <c r="Y232" t="s">
        <v>1219</v>
      </c>
      <c r="Z232" s="4">
        <v>1.6999999999999999E-3</v>
      </c>
      <c r="AA232" t="s">
        <v>1221</v>
      </c>
      <c r="AB232" s="4">
        <v>1.1999999999999999E-3</v>
      </c>
      <c r="AC232" t="s">
        <v>1219</v>
      </c>
      <c r="AD232" t="s">
        <v>1262</v>
      </c>
    </row>
    <row r="233" spans="1:30" hidden="1" x14ac:dyDescent="0.55000000000000004">
      <c r="A233">
        <v>4200909390</v>
      </c>
      <c r="B233">
        <v>10</v>
      </c>
      <c r="C233">
        <v>537607</v>
      </c>
      <c r="D233" t="s">
        <v>1217</v>
      </c>
      <c r="E233">
        <v>0.18</v>
      </c>
      <c r="F233">
        <v>13</v>
      </c>
      <c r="G233">
        <v>7022899</v>
      </c>
      <c r="H233">
        <v>130588018</v>
      </c>
      <c r="I233">
        <v>684857</v>
      </c>
      <c r="J233">
        <v>755890</v>
      </c>
      <c r="K233">
        <v>0</v>
      </c>
      <c r="L233">
        <v>373972</v>
      </c>
      <c r="M233">
        <v>573222</v>
      </c>
      <c r="N233">
        <v>9256389</v>
      </c>
      <c r="O233">
        <v>18117</v>
      </c>
      <c r="P233">
        <v>48902</v>
      </c>
      <c r="Q233">
        <v>0</v>
      </c>
      <c r="R233">
        <v>25764</v>
      </c>
      <c r="S233" t="s">
        <v>1218</v>
      </c>
      <c r="T233" t="s">
        <v>1320</v>
      </c>
      <c r="U233" t="s">
        <v>1219</v>
      </c>
      <c r="V233" s="4">
        <v>6.7999999999999996E-3</v>
      </c>
      <c r="W233" t="s">
        <v>1220</v>
      </c>
      <c r="X233" s="4">
        <v>1.8E-3</v>
      </c>
      <c r="Y233" t="s">
        <v>1219</v>
      </c>
      <c r="Z233" s="4">
        <v>1.8E-3</v>
      </c>
      <c r="AA233" t="s">
        <v>1221</v>
      </c>
      <c r="AB233" s="4">
        <v>2.3E-3</v>
      </c>
      <c r="AC233" t="s">
        <v>1219</v>
      </c>
      <c r="AD233" t="s">
        <v>1257</v>
      </c>
    </row>
    <row r="234" spans="1:30" hidden="1" x14ac:dyDescent="0.55000000000000004">
      <c r="A234">
        <v>4200947081</v>
      </c>
      <c r="B234">
        <v>12</v>
      </c>
      <c r="C234">
        <v>537607</v>
      </c>
      <c r="D234" t="s">
        <v>1217</v>
      </c>
      <c r="E234">
        <v>0.18</v>
      </c>
      <c r="F234">
        <v>13</v>
      </c>
      <c r="G234">
        <v>3782946</v>
      </c>
      <c r="H234">
        <v>133832406</v>
      </c>
      <c r="I234">
        <v>206249</v>
      </c>
      <c r="J234">
        <v>440634</v>
      </c>
      <c r="K234">
        <v>0</v>
      </c>
      <c r="L234">
        <v>321958</v>
      </c>
      <c r="M234">
        <v>604874</v>
      </c>
      <c r="N234">
        <v>9225013</v>
      </c>
      <c r="O234">
        <v>22519</v>
      </c>
      <c r="P234">
        <v>56876</v>
      </c>
      <c r="Q234">
        <v>0</v>
      </c>
      <c r="R234">
        <v>24966</v>
      </c>
      <c r="S234" t="s">
        <v>1218</v>
      </c>
      <c r="T234" s="4">
        <v>1.5E-3</v>
      </c>
      <c r="U234" t="s">
        <v>1219</v>
      </c>
      <c r="V234" s="4">
        <v>8.0000000000000002E-3</v>
      </c>
      <c r="W234" t="s">
        <v>1220</v>
      </c>
      <c r="X234" s="4">
        <v>1.4E-3</v>
      </c>
      <c r="Y234" t="s">
        <v>1219</v>
      </c>
      <c r="Z234" s="4">
        <v>2.2000000000000001E-3</v>
      </c>
      <c r="AA234" t="s">
        <v>1221</v>
      </c>
      <c r="AB234" s="4">
        <v>0</v>
      </c>
      <c r="AC234" t="s">
        <v>1219</v>
      </c>
      <c r="AD234" t="s">
        <v>1261</v>
      </c>
    </row>
    <row r="235" spans="1:30" hidden="1" x14ac:dyDescent="0.55000000000000004">
      <c r="A235">
        <v>4201061248</v>
      </c>
      <c r="B235">
        <v>9</v>
      </c>
      <c r="C235">
        <v>537607</v>
      </c>
      <c r="D235" t="s">
        <v>1217</v>
      </c>
      <c r="E235">
        <v>0.18</v>
      </c>
      <c r="F235">
        <v>13</v>
      </c>
      <c r="G235">
        <v>6603239</v>
      </c>
      <c r="H235">
        <v>131008400</v>
      </c>
      <c r="I235">
        <v>475224</v>
      </c>
      <c r="J235">
        <v>610511</v>
      </c>
      <c r="K235">
        <v>0</v>
      </c>
      <c r="L235">
        <v>354392</v>
      </c>
      <c r="M235">
        <v>557249</v>
      </c>
      <c r="N235">
        <v>9272357</v>
      </c>
      <c r="O235">
        <v>11997</v>
      </c>
      <c r="P235">
        <v>45820</v>
      </c>
      <c r="Q235">
        <v>0</v>
      </c>
      <c r="R235">
        <v>26589</v>
      </c>
      <c r="S235" t="s">
        <v>1218</v>
      </c>
      <c r="T235" s="4">
        <v>1.6000000000000001E-3</v>
      </c>
      <c r="U235" t="s">
        <v>1219</v>
      </c>
      <c r="V235" s="4">
        <v>5.7999999999999996E-3</v>
      </c>
      <c r="W235" t="s">
        <v>1220</v>
      </c>
      <c r="X235" s="4">
        <v>2.9999999999999997E-4</v>
      </c>
      <c r="Y235" t="s">
        <v>1219</v>
      </c>
      <c r="Z235" s="4">
        <v>1.1999999999999999E-3</v>
      </c>
      <c r="AA235" t="s">
        <v>1221</v>
      </c>
      <c r="AB235" s="4">
        <v>1.2999999999999999E-3</v>
      </c>
      <c r="AC235" t="s">
        <v>1219</v>
      </c>
      <c r="AD235" t="s">
        <v>1293</v>
      </c>
    </row>
    <row r="236" spans="1:30" hidden="1" x14ac:dyDescent="0.55000000000000004">
      <c r="A236">
        <v>4201067973</v>
      </c>
      <c r="B236">
        <v>5</v>
      </c>
      <c r="C236">
        <v>537607</v>
      </c>
      <c r="D236" t="s">
        <v>1217</v>
      </c>
      <c r="E236">
        <v>0.18</v>
      </c>
      <c r="F236">
        <v>13</v>
      </c>
      <c r="G236">
        <v>6009529</v>
      </c>
      <c r="H236">
        <v>131599257</v>
      </c>
      <c r="I236">
        <v>390633</v>
      </c>
      <c r="J236">
        <v>612848</v>
      </c>
      <c r="K236">
        <v>0</v>
      </c>
      <c r="L236">
        <v>367538</v>
      </c>
      <c r="M236">
        <v>572841</v>
      </c>
      <c r="N236">
        <v>9257065</v>
      </c>
      <c r="O236">
        <v>11994</v>
      </c>
      <c r="P236">
        <v>51259</v>
      </c>
      <c r="Q236">
        <v>0</v>
      </c>
      <c r="R236">
        <v>26566</v>
      </c>
      <c r="S236" t="s">
        <v>1218</v>
      </c>
      <c r="T236" s="4">
        <v>1E-3</v>
      </c>
      <c r="U236" t="s">
        <v>1219</v>
      </c>
      <c r="V236" s="4">
        <v>6.4000000000000003E-3</v>
      </c>
      <c r="W236" t="s">
        <v>1220</v>
      </c>
      <c r="X236" s="4">
        <v>2.8E-3</v>
      </c>
      <c r="Y236" t="s">
        <v>1219</v>
      </c>
      <c r="Z236" s="4">
        <v>1.1999999999999999E-3</v>
      </c>
      <c r="AA236" t="s">
        <v>1221</v>
      </c>
      <c r="AB236" s="4">
        <v>1.2999999999999999E-3</v>
      </c>
      <c r="AC236" t="s">
        <v>1219</v>
      </c>
      <c r="AD236" t="s">
        <v>1299</v>
      </c>
    </row>
    <row r="237" spans="1:30" x14ac:dyDescent="0.55000000000000004">
      <c r="A237">
        <v>4201169293</v>
      </c>
      <c r="B237">
        <v>17</v>
      </c>
      <c r="C237">
        <v>537608</v>
      </c>
      <c r="D237" t="s">
        <v>1217</v>
      </c>
      <c r="E237">
        <v>0.18</v>
      </c>
      <c r="F237">
        <v>13</v>
      </c>
      <c r="G237">
        <v>6543873</v>
      </c>
      <c r="H237">
        <v>131071641</v>
      </c>
      <c r="I237">
        <v>503378</v>
      </c>
      <c r="J237">
        <v>661549</v>
      </c>
      <c r="K237">
        <v>0</v>
      </c>
      <c r="L237">
        <v>373359</v>
      </c>
      <c r="M237">
        <v>550463</v>
      </c>
      <c r="N237">
        <v>9279483</v>
      </c>
      <c r="O237">
        <v>9753</v>
      </c>
      <c r="P237">
        <v>44527</v>
      </c>
      <c r="Q237">
        <v>0</v>
      </c>
      <c r="R237">
        <v>25414</v>
      </c>
      <c r="S237" t="s">
        <v>1218</v>
      </c>
      <c r="T237" s="4">
        <v>2.2000000000000001E-3</v>
      </c>
      <c r="U237" t="s">
        <v>1219</v>
      </c>
      <c r="V237" s="4">
        <v>5.4999999999999997E-3</v>
      </c>
      <c r="W237" t="s">
        <v>1220</v>
      </c>
      <c r="X237" s="4">
        <v>5.0000000000000001E-4</v>
      </c>
      <c r="Y237" t="s">
        <v>1219</v>
      </c>
      <c r="Z237" s="4">
        <v>8.9999999999999998E-4</v>
      </c>
      <c r="AA237" t="s">
        <v>1221</v>
      </c>
      <c r="AB237" s="4">
        <v>1.6000000000000001E-3</v>
      </c>
      <c r="AC237" t="s">
        <v>1219</v>
      </c>
      <c r="AD237" t="s">
        <v>1265</v>
      </c>
    </row>
    <row r="238" spans="1:30" hidden="1" x14ac:dyDescent="0.55000000000000004">
      <c r="A238">
        <v>4201236802</v>
      </c>
      <c r="B238">
        <v>13</v>
      </c>
      <c r="C238">
        <v>537607</v>
      </c>
      <c r="D238" t="s">
        <v>1217</v>
      </c>
      <c r="E238">
        <v>0.18</v>
      </c>
      <c r="F238">
        <v>13</v>
      </c>
      <c r="G238">
        <v>7116630</v>
      </c>
      <c r="H238">
        <v>130492266</v>
      </c>
      <c r="I238">
        <v>672008</v>
      </c>
      <c r="J238">
        <v>792169</v>
      </c>
      <c r="K238">
        <v>0</v>
      </c>
      <c r="L238">
        <v>390646</v>
      </c>
      <c r="M238">
        <v>557010</v>
      </c>
      <c r="N238">
        <v>9272301</v>
      </c>
      <c r="O238">
        <v>14654</v>
      </c>
      <c r="P238">
        <v>50695</v>
      </c>
      <c r="Q238">
        <v>0</v>
      </c>
      <c r="R238">
        <v>28997</v>
      </c>
      <c r="S238" t="s">
        <v>1218</v>
      </c>
      <c r="T238" t="s">
        <v>1321</v>
      </c>
      <c r="U238" t="s">
        <v>1219</v>
      </c>
      <c r="V238" s="4">
        <v>6.6E-3</v>
      </c>
      <c r="W238" t="s">
        <v>1220</v>
      </c>
      <c r="X238" s="4">
        <v>1.6999999999999999E-3</v>
      </c>
      <c r="Y238" t="s">
        <v>1219</v>
      </c>
      <c r="Z238" s="4">
        <v>1.4E-3</v>
      </c>
      <c r="AA238" t="s">
        <v>1221</v>
      </c>
      <c r="AB238" s="4">
        <v>2.5999999999999999E-3</v>
      </c>
      <c r="AC238" t="s">
        <v>1219</v>
      </c>
      <c r="AD238" t="s">
        <v>1269</v>
      </c>
    </row>
    <row r="239" spans="1:30" hidden="1" x14ac:dyDescent="0.55000000000000004">
      <c r="A239">
        <v>4201252112</v>
      </c>
      <c r="B239">
        <v>3</v>
      </c>
      <c r="C239">
        <v>537607</v>
      </c>
      <c r="D239" t="s">
        <v>1217</v>
      </c>
      <c r="E239">
        <v>0.18</v>
      </c>
      <c r="F239">
        <v>13</v>
      </c>
      <c r="G239">
        <v>7035812</v>
      </c>
      <c r="H239">
        <v>130576930</v>
      </c>
      <c r="I239">
        <v>433342</v>
      </c>
      <c r="J239">
        <v>721667</v>
      </c>
      <c r="K239">
        <v>0</v>
      </c>
      <c r="L239">
        <v>418209</v>
      </c>
      <c r="M239">
        <v>594465</v>
      </c>
      <c r="N239">
        <v>9234794</v>
      </c>
      <c r="O239">
        <v>20248</v>
      </c>
      <c r="P239">
        <v>51844</v>
      </c>
      <c r="Q239">
        <v>0</v>
      </c>
      <c r="R239">
        <v>24365</v>
      </c>
      <c r="S239" t="s">
        <v>1218</v>
      </c>
      <c r="T239" s="4">
        <v>2.0999999999999999E-3</v>
      </c>
      <c r="U239" t="s">
        <v>1219</v>
      </c>
      <c r="V239" s="4">
        <v>7.3000000000000001E-3</v>
      </c>
      <c r="W239" t="s">
        <v>1220</v>
      </c>
      <c r="X239" s="4">
        <v>0</v>
      </c>
      <c r="Y239" t="s">
        <v>1219</v>
      </c>
      <c r="Z239" s="4">
        <v>2E-3</v>
      </c>
      <c r="AA239" t="s">
        <v>1221</v>
      </c>
      <c r="AB239" s="4">
        <v>2.0999999999999999E-3</v>
      </c>
      <c r="AC239" t="s">
        <v>1219</v>
      </c>
      <c r="AD239" t="s">
        <v>1299</v>
      </c>
    </row>
    <row r="240" spans="1:30" hidden="1" x14ac:dyDescent="0.55000000000000004">
      <c r="A240">
        <v>4500426850</v>
      </c>
      <c r="B240">
        <v>8</v>
      </c>
      <c r="C240">
        <v>576007</v>
      </c>
      <c r="D240" t="s">
        <v>1217</v>
      </c>
      <c r="E240">
        <v>0.18</v>
      </c>
      <c r="F240">
        <v>14</v>
      </c>
      <c r="G240">
        <v>7215482</v>
      </c>
      <c r="H240">
        <v>140224670</v>
      </c>
      <c r="I240">
        <v>384452</v>
      </c>
      <c r="J240">
        <v>693496</v>
      </c>
      <c r="K240">
        <v>0</v>
      </c>
      <c r="L240">
        <v>414596</v>
      </c>
      <c r="M240">
        <v>593197</v>
      </c>
      <c r="N240">
        <v>9236439</v>
      </c>
      <c r="O240">
        <v>21451</v>
      </c>
      <c r="P240">
        <v>54038</v>
      </c>
      <c r="Q240">
        <v>0</v>
      </c>
      <c r="R240">
        <v>24868</v>
      </c>
      <c r="S240" t="s">
        <v>1218</v>
      </c>
      <c r="T240" s="4">
        <v>1.4E-3</v>
      </c>
      <c r="U240" t="s">
        <v>1219</v>
      </c>
      <c r="V240" s="4">
        <v>7.6E-3</v>
      </c>
      <c r="W240" t="s">
        <v>1220</v>
      </c>
      <c r="X240" s="4">
        <v>2.5999999999999999E-3</v>
      </c>
      <c r="Y240" t="s">
        <v>1219</v>
      </c>
      <c r="Z240" s="4">
        <v>2.0999999999999999E-3</v>
      </c>
      <c r="AA240" t="s">
        <v>1221</v>
      </c>
      <c r="AB240" s="4">
        <v>1.6999999999999999E-3</v>
      </c>
      <c r="AC240" t="s">
        <v>1219</v>
      </c>
      <c r="AD240" t="s">
        <v>1270</v>
      </c>
    </row>
    <row r="241" spans="1:30" hidden="1" x14ac:dyDescent="0.55000000000000004">
      <c r="A241">
        <v>4500544439</v>
      </c>
      <c r="B241">
        <v>11</v>
      </c>
      <c r="C241">
        <v>576007</v>
      </c>
      <c r="D241" t="s">
        <v>1217</v>
      </c>
      <c r="E241">
        <v>0.18</v>
      </c>
      <c r="F241">
        <v>14</v>
      </c>
      <c r="G241">
        <v>6842290</v>
      </c>
      <c r="H241">
        <v>140600130</v>
      </c>
      <c r="I241">
        <v>434729</v>
      </c>
      <c r="J241">
        <v>689518</v>
      </c>
      <c r="K241">
        <v>0</v>
      </c>
      <c r="L241">
        <v>404916</v>
      </c>
      <c r="M241">
        <v>586790</v>
      </c>
      <c r="N241">
        <v>9242814</v>
      </c>
      <c r="O241">
        <v>17961</v>
      </c>
      <c r="P241">
        <v>53701</v>
      </c>
      <c r="Q241">
        <v>0</v>
      </c>
      <c r="R241">
        <v>28272</v>
      </c>
      <c r="S241" t="s">
        <v>1218</v>
      </c>
      <c r="T241" s="4">
        <v>1.6999999999999999E-3</v>
      </c>
      <c r="U241" t="s">
        <v>1219</v>
      </c>
      <c r="V241" s="4">
        <v>7.1999999999999998E-3</v>
      </c>
      <c r="W241" t="s">
        <v>1220</v>
      </c>
      <c r="X241" s="4">
        <v>0</v>
      </c>
      <c r="Y241" t="s">
        <v>1219</v>
      </c>
      <c r="Z241" s="4">
        <v>1.8E-3</v>
      </c>
      <c r="AA241" t="s">
        <v>1221</v>
      </c>
      <c r="AB241" s="4">
        <v>1.6999999999999999E-3</v>
      </c>
      <c r="AC241" t="s">
        <v>1219</v>
      </c>
      <c r="AD241" t="s">
        <v>1270</v>
      </c>
    </row>
    <row r="242" spans="1:30" hidden="1" x14ac:dyDescent="0.55000000000000004">
      <c r="A242">
        <v>4500590139</v>
      </c>
      <c r="B242">
        <v>2</v>
      </c>
      <c r="C242">
        <v>576007</v>
      </c>
      <c r="D242" t="s">
        <v>1217</v>
      </c>
      <c r="E242">
        <v>0.18</v>
      </c>
      <c r="F242">
        <v>14</v>
      </c>
      <c r="G242">
        <v>6317525</v>
      </c>
      <c r="H242">
        <v>141114237</v>
      </c>
      <c r="I242">
        <v>495622</v>
      </c>
      <c r="J242">
        <v>647773</v>
      </c>
      <c r="K242">
        <v>0</v>
      </c>
      <c r="L242">
        <v>367493</v>
      </c>
      <c r="M242">
        <v>551912</v>
      </c>
      <c r="N242">
        <v>9275929</v>
      </c>
      <c r="O242">
        <v>18380</v>
      </c>
      <c r="P242">
        <v>47576</v>
      </c>
      <c r="Q242">
        <v>0</v>
      </c>
      <c r="R242">
        <v>23783</v>
      </c>
      <c r="S242" t="s">
        <v>1218</v>
      </c>
      <c r="T242" s="4">
        <v>1.9E-3</v>
      </c>
      <c r="U242" t="s">
        <v>1219</v>
      </c>
      <c r="V242" s="4">
        <v>6.7000000000000002E-3</v>
      </c>
      <c r="W242" t="s">
        <v>1220</v>
      </c>
      <c r="X242" s="4">
        <v>4.0000000000000002E-4</v>
      </c>
      <c r="Y242" t="s">
        <v>1219</v>
      </c>
      <c r="Z242" s="4">
        <v>1.8E-3</v>
      </c>
      <c r="AA242" t="s">
        <v>1221</v>
      </c>
      <c r="AB242" s="4">
        <v>1.4E-3</v>
      </c>
      <c r="AC242" t="s">
        <v>1219</v>
      </c>
      <c r="AD242" t="s">
        <v>1316</v>
      </c>
    </row>
    <row r="243" spans="1:30" hidden="1" x14ac:dyDescent="0.55000000000000004">
      <c r="A243">
        <v>4500604673</v>
      </c>
      <c r="B243">
        <v>6</v>
      </c>
      <c r="C243">
        <v>576007</v>
      </c>
      <c r="D243" t="s">
        <v>1217</v>
      </c>
      <c r="E243">
        <v>0.18</v>
      </c>
      <c r="F243">
        <v>14</v>
      </c>
      <c r="G243">
        <v>7527388</v>
      </c>
      <c r="H243">
        <v>139916112</v>
      </c>
      <c r="I243">
        <v>324959</v>
      </c>
      <c r="J243">
        <v>651314</v>
      </c>
      <c r="K243">
        <v>0</v>
      </c>
      <c r="L243">
        <v>392652</v>
      </c>
      <c r="M243">
        <v>604111</v>
      </c>
      <c r="N243">
        <v>9225597</v>
      </c>
      <c r="O243">
        <v>17258</v>
      </c>
      <c r="P243">
        <v>56885</v>
      </c>
      <c r="Q243">
        <v>0</v>
      </c>
      <c r="R243">
        <v>28449</v>
      </c>
      <c r="S243" t="s">
        <v>1218</v>
      </c>
      <c r="T243" s="4">
        <v>6.9999999999999999E-4</v>
      </c>
      <c r="U243" t="s">
        <v>1219</v>
      </c>
      <c r="V243" s="4">
        <v>7.4999999999999997E-3</v>
      </c>
      <c r="W243" t="s">
        <v>1220</v>
      </c>
      <c r="X243" s="4">
        <v>2.2000000000000001E-3</v>
      </c>
      <c r="Y243" t="s">
        <v>1219</v>
      </c>
      <c r="Z243" s="4">
        <v>1.6999999999999999E-3</v>
      </c>
      <c r="AA243" t="s">
        <v>1221</v>
      </c>
      <c r="AB243" s="4">
        <v>1.5E-3</v>
      </c>
      <c r="AC243" t="s">
        <v>1219</v>
      </c>
      <c r="AD243" t="s">
        <v>1261</v>
      </c>
    </row>
    <row r="244" spans="1:30" hidden="1" x14ac:dyDescent="0.55000000000000004">
      <c r="A244">
        <v>4500702255</v>
      </c>
      <c r="B244">
        <v>4</v>
      </c>
      <c r="C244">
        <v>576007</v>
      </c>
      <c r="D244" t="s">
        <v>1217</v>
      </c>
      <c r="E244">
        <v>0.18</v>
      </c>
      <c r="F244">
        <v>14</v>
      </c>
      <c r="G244">
        <v>4569193</v>
      </c>
      <c r="H244">
        <v>142869599</v>
      </c>
      <c r="I244">
        <v>330962</v>
      </c>
      <c r="J244">
        <v>558761</v>
      </c>
      <c r="K244">
        <v>0</v>
      </c>
      <c r="L244">
        <v>341785</v>
      </c>
      <c r="M244">
        <v>567636</v>
      </c>
      <c r="N244">
        <v>9262124</v>
      </c>
      <c r="O244">
        <v>15392</v>
      </c>
      <c r="P244">
        <v>50692</v>
      </c>
      <c r="Q244">
        <v>0</v>
      </c>
      <c r="R244">
        <v>28732</v>
      </c>
      <c r="S244" t="s">
        <v>1218</v>
      </c>
      <c r="T244" s="4">
        <v>2.0000000000000001E-4</v>
      </c>
      <c r="U244" t="s">
        <v>1219</v>
      </c>
      <c r="V244" s="4">
        <v>6.7000000000000002E-3</v>
      </c>
      <c r="W244" t="s">
        <v>1220</v>
      </c>
      <c r="X244" s="4">
        <v>2.2000000000000001E-3</v>
      </c>
      <c r="Y244" t="s">
        <v>1219</v>
      </c>
      <c r="Z244" s="4">
        <v>1.5E-3</v>
      </c>
      <c r="AA244" t="s">
        <v>1221</v>
      </c>
      <c r="AB244" s="4">
        <v>8.0000000000000004E-4</v>
      </c>
      <c r="AC244" t="s">
        <v>1219</v>
      </c>
      <c r="AD244" t="s">
        <v>1269</v>
      </c>
    </row>
    <row r="245" spans="1:30" hidden="1" x14ac:dyDescent="0.55000000000000004">
      <c r="A245">
        <v>4500736263</v>
      </c>
      <c r="B245">
        <v>1</v>
      </c>
      <c r="C245">
        <v>576007</v>
      </c>
      <c r="D245" t="s">
        <v>1217</v>
      </c>
      <c r="E245">
        <v>0.18</v>
      </c>
      <c r="F245">
        <v>14</v>
      </c>
      <c r="G245">
        <v>7555761</v>
      </c>
      <c r="H245">
        <v>139879447</v>
      </c>
      <c r="I245">
        <v>412734</v>
      </c>
      <c r="J245">
        <v>667336</v>
      </c>
      <c r="K245">
        <v>0</v>
      </c>
      <c r="L245">
        <v>397584</v>
      </c>
      <c r="M245">
        <v>616406</v>
      </c>
      <c r="N245">
        <v>9213528</v>
      </c>
      <c r="O245">
        <v>26972</v>
      </c>
      <c r="P245">
        <v>64058</v>
      </c>
      <c r="Q245">
        <v>0</v>
      </c>
      <c r="R245">
        <v>29549</v>
      </c>
      <c r="S245" t="s">
        <v>1218</v>
      </c>
      <c r="T245" s="4">
        <v>1.4E-3</v>
      </c>
      <c r="U245" t="s">
        <v>1219</v>
      </c>
      <c r="V245" s="4">
        <v>9.1999999999999998E-3</v>
      </c>
      <c r="W245" t="s">
        <v>1220</v>
      </c>
      <c r="X245" s="4">
        <v>2.7000000000000001E-3</v>
      </c>
      <c r="Y245" t="s">
        <v>1219</v>
      </c>
      <c r="Z245" s="4">
        <v>2.7000000000000001E-3</v>
      </c>
      <c r="AA245" t="s">
        <v>1221</v>
      </c>
      <c r="AB245" s="4">
        <v>1.6000000000000001E-3</v>
      </c>
      <c r="AC245" t="s">
        <v>1219</v>
      </c>
      <c r="AD245" t="s">
        <v>1306</v>
      </c>
    </row>
    <row r="246" spans="1:30" hidden="1" x14ac:dyDescent="0.55000000000000004">
      <c r="A246">
        <v>4500755749</v>
      </c>
      <c r="B246">
        <v>7</v>
      </c>
      <c r="C246">
        <v>576007</v>
      </c>
      <c r="D246" t="s">
        <v>1217</v>
      </c>
      <c r="E246">
        <v>0.18</v>
      </c>
      <c r="F246">
        <v>14</v>
      </c>
      <c r="G246">
        <v>7079997</v>
      </c>
      <c r="H246">
        <v>140360523</v>
      </c>
      <c r="I246">
        <v>266880</v>
      </c>
      <c r="J246">
        <v>610350</v>
      </c>
      <c r="K246">
        <v>0</v>
      </c>
      <c r="L246">
        <v>380837</v>
      </c>
      <c r="M246">
        <v>588738</v>
      </c>
      <c r="N246">
        <v>9240866</v>
      </c>
      <c r="O246">
        <v>16328</v>
      </c>
      <c r="P246">
        <v>49947</v>
      </c>
      <c r="Q246">
        <v>0</v>
      </c>
      <c r="R246">
        <v>24077</v>
      </c>
      <c r="S246" t="s">
        <v>1218</v>
      </c>
      <c r="T246" s="4">
        <v>1E-4</v>
      </c>
      <c r="U246" t="s">
        <v>1219</v>
      </c>
      <c r="V246" s="4">
        <v>6.7000000000000002E-3</v>
      </c>
      <c r="W246" t="s">
        <v>1220</v>
      </c>
      <c r="X246" s="4">
        <v>1.8E-3</v>
      </c>
      <c r="Y246" t="s">
        <v>1219</v>
      </c>
      <c r="Z246" s="4">
        <v>1.6000000000000001E-3</v>
      </c>
      <c r="AA246" t="s">
        <v>1221</v>
      </c>
      <c r="AB246" s="4">
        <v>1.1999999999999999E-3</v>
      </c>
      <c r="AC246" t="s">
        <v>1219</v>
      </c>
      <c r="AD246" t="s">
        <v>1244</v>
      </c>
    </row>
    <row r="247" spans="1:30" hidden="1" x14ac:dyDescent="0.55000000000000004">
      <c r="A247">
        <v>4500804195</v>
      </c>
      <c r="B247">
        <v>14</v>
      </c>
      <c r="C247">
        <v>576007</v>
      </c>
      <c r="D247" t="s">
        <v>1217</v>
      </c>
      <c r="E247">
        <v>0.18</v>
      </c>
      <c r="F247">
        <v>14</v>
      </c>
      <c r="G247">
        <v>7060739</v>
      </c>
      <c r="H247">
        <v>140375954</v>
      </c>
      <c r="I247">
        <v>407614</v>
      </c>
      <c r="J247">
        <v>626521</v>
      </c>
      <c r="K247">
        <v>0</v>
      </c>
      <c r="L247">
        <v>380083</v>
      </c>
      <c r="M247">
        <v>586802</v>
      </c>
      <c r="N247">
        <v>9242652</v>
      </c>
      <c r="O247">
        <v>20977</v>
      </c>
      <c r="P247">
        <v>56279</v>
      </c>
      <c r="Q247">
        <v>0</v>
      </c>
      <c r="R247">
        <v>29088</v>
      </c>
      <c r="S247" t="s">
        <v>1218</v>
      </c>
      <c r="T247" s="4">
        <v>1.1000000000000001E-3</v>
      </c>
      <c r="U247" t="s">
        <v>1219</v>
      </c>
      <c r="V247" s="4">
        <v>7.7999999999999996E-3</v>
      </c>
      <c r="W247" t="s">
        <v>1220</v>
      </c>
      <c r="X247" s="4">
        <v>2.7000000000000001E-3</v>
      </c>
      <c r="Y247" t="s">
        <v>1219</v>
      </c>
      <c r="Z247" s="4">
        <v>2.0999999999999999E-3</v>
      </c>
      <c r="AA247" t="s">
        <v>1221</v>
      </c>
      <c r="AB247" s="4">
        <v>1.2999999999999999E-3</v>
      </c>
      <c r="AC247" t="s">
        <v>1219</v>
      </c>
      <c r="AD247" t="s">
        <v>1261</v>
      </c>
    </row>
    <row r="248" spans="1:30" hidden="1" x14ac:dyDescent="0.55000000000000004">
      <c r="A248">
        <v>4500816548</v>
      </c>
      <c r="B248">
        <v>15</v>
      </c>
      <c r="C248">
        <v>576007</v>
      </c>
      <c r="D248" t="s">
        <v>1217</v>
      </c>
      <c r="E248">
        <v>0.18</v>
      </c>
      <c r="F248">
        <v>14</v>
      </c>
      <c r="G248">
        <v>7142417</v>
      </c>
      <c r="H248">
        <v>140300313</v>
      </c>
      <c r="I248">
        <v>588032</v>
      </c>
      <c r="J248">
        <v>773872</v>
      </c>
      <c r="K248">
        <v>0</v>
      </c>
      <c r="L248">
        <v>428647</v>
      </c>
      <c r="M248">
        <v>563729</v>
      </c>
      <c r="N248">
        <v>9266115</v>
      </c>
      <c r="O248">
        <v>15930</v>
      </c>
      <c r="P248">
        <v>54355</v>
      </c>
      <c r="Q248">
        <v>0</v>
      </c>
      <c r="R248">
        <v>33312</v>
      </c>
      <c r="S248" t="s">
        <v>1218</v>
      </c>
      <c r="T248" s="4">
        <v>4.0000000000000002E-4</v>
      </c>
      <c r="U248" t="s">
        <v>1219</v>
      </c>
      <c r="V248" s="4">
        <v>7.1000000000000004E-3</v>
      </c>
      <c r="W248" t="s">
        <v>1220</v>
      </c>
      <c r="X248" s="4">
        <v>1E-3</v>
      </c>
      <c r="Y248" t="s">
        <v>1219</v>
      </c>
      <c r="Z248" s="4">
        <v>1.6000000000000001E-3</v>
      </c>
      <c r="AA248" t="s">
        <v>1221</v>
      </c>
      <c r="AB248" s="4">
        <v>2.3E-3</v>
      </c>
      <c r="AC248" t="s">
        <v>1219</v>
      </c>
      <c r="AD248" t="s">
        <v>1278</v>
      </c>
    </row>
    <row r="249" spans="1:30" hidden="1" x14ac:dyDescent="0.55000000000000004">
      <c r="A249">
        <v>4500834835</v>
      </c>
      <c r="B249">
        <v>16</v>
      </c>
      <c r="C249">
        <v>576008</v>
      </c>
      <c r="D249" t="s">
        <v>1217</v>
      </c>
      <c r="E249">
        <v>0.18</v>
      </c>
      <c r="F249">
        <v>14</v>
      </c>
      <c r="G249">
        <v>6825301</v>
      </c>
      <c r="H249">
        <v>140615759</v>
      </c>
      <c r="I249">
        <v>364637</v>
      </c>
      <c r="J249">
        <v>646182</v>
      </c>
      <c r="K249">
        <v>0</v>
      </c>
      <c r="L249">
        <v>380523</v>
      </c>
      <c r="M249">
        <v>584480</v>
      </c>
      <c r="N249">
        <v>9245161</v>
      </c>
      <c r="O249">
        <v>22012</v>
      </c>
      <c r="P249">
        <v>50506</v>
      </c>
      <c r="Q249">
        <v>0</v>
      </c>
      <c r="R249">
        <v>24302</v>
      </c>
      <c r="S249" t="s">
        <v>1218</v>
      </c>
      <c r="T249" s="4">
        <v>1E-3</v>
      </c>
      <c r="U249" t="s">
        <v>1219</v>
      </c>
      <c r="V249" s="4">
        <v>7.3000000000000001E-3</v>
      </c>
      <c r="W249" t="s">
        <v>1220</v>
      </c>
      <c r="X249" s="4">
        <v>2.3999999999999998E-3</v>
      </c>
      <c r="Y249" t="s">
        <v>1219</v>
      </c>
      <c r="Z249" s="4">
        <v>2.2000000000000001E-3</v>
      </c>
      <c r="AA249" t="s">
        <v>1221</v>
      </c>
      <c r="AB249" s="4">
        <v>1.4E-3</v>
      </c>
      <c r="AC249" t="s">
        <v>1219</v>
      </c>
      <c r="AD249" t="s">
        <v>1269</v>
      </c>
    </row>
    <row r="250" spans="1:30" hidden="1" x14ac:dyDescent="0.55000000000000004">
      <c r="A250">
        <v>4500910642</v>
      </c>
      <c r="B250">
        <v>10</v>
      </c>
      <c r="C250">
        <v>576007</v>
      </c>
      <c r="D250" t="s">
        <v>1217</v>
      </c>
      <c r="E250">
        <v>0.18</v>
      </c>
      <c r="F250">
        <v>14</v>
      </c>
      <c r="G250">
        <v>7607577</v>
      </c>
      <c r="H250">
        <v>139832947</v>
      </c>
      <c r="I250">
        <v>701506</v>
      </c>
      <c r="J250">
        <v>811181</v>
      </c>
      <c r="K250">
        <v>0</v>
      </c>
      <c r="L250">
        <v>405233</v>
      </c>
      <c r="M250">
        <v>584675</v>
      </c>
      <c r="N250">
        <v>9244929</v>
      </c>
      <c r="O250">
        <v>16649</v>
      </c>
      <c r="P250">
        <v>55291</v>
      </c>
      <c r="Q250">
        <v>0</v>
      </c>
      <c r="R250">
        <v>31261</v>
      </c>
      <c r="S250" t="s">
        <v>1218</v>
      </c>
      <c r="T250" t="s">
        <v>1322</v>
      </c>
      <c r="U250" t="s">
        <v>1219</v>
      </c>
      <c r="V250" s="4">
        <v>7.3000000000000001E-3</v>
      </c>
      <c r="W250" t="s">
        <v>1220</v>
      </c>
      <c r="X250" s="4">
        <v>1.8E-3</v>
      </c>
      <c r="Y250" t="s">
        <v>1219</v>
      </c>
      <c r="Z250" s="4">
        <v>1.6000000000000001E-3</v>
      </c>
      <c r="AA250" t="s">
        <v>1221</v>
      </c>
      <c r="AB250" s="4">
        <v>2.5000000000000001E-3</v>
      </c>
      <c r="AC250" t="s">
        <v>1219</v>
      </c>
      <c r="AD250" t="s">
        <v>1241</v>
      </c>
    </row>
    <row r="251" spans="1:30" hidden="1" x14ac:dyDescent="0.55000000000000004">
      <c r="A251">
        <v>4500948331</v>
      </c>
      <c r="B251">
        <v>12</v>
      </c>
      <c r="C251">
        <v>576007</v>
      </c>
      <c r="D251" t="s">
        <v>1217</v>
      </c>
      <c r="E251">
        <v>0.18</v>
      </c>
      <c r="F251">
        <v>14</v>
      </c>
      <c r="G251">
        <v>4400488</v>
      </c>
      <c r="H251">
        <v>143044765</v>
      </c>
      <c r="I251">
        <v>230469</v>
      </c>
      <c r="J251">
        <v>499752</v>
      </c>
      <c r="K251">
        <v>0</v>
      </c>
      <c r="L251">
        <v>349596</v>
      </c>
      <c r="M251">
        <v>617539</v>
      </c>
      <c r="N251">
        <v>9212359</v>
      </c>
      <c r="O251">
        <v>24220</v>
      </c>
      <c r="P251">
        <v>59118</v>
      </c>
      <c r="Q251">
        <v>0</v>
      </c>
      <c r="R251">
        <v>27638</v>
      </c>
      <c r="S251" t="s">
        <v>1218</v>
      </c>
      <c r="T251" s="4">
        <v>2E-3</v>
      </c>
      <c r="U251" t="s">
        <v>1219</v>
      </c>
      <c r="V251" s="4">
        <v>8.3999999999999995E-3</v>
      </c>
      <c r="W251" t="s">
        <v>1220</v>
      </c>
      <c r="X251" s="4">
        <v>1.5E-3</v>
      </c>
      <c r="Y251" t="s">
        <v>1219</v>
      </c>
      <c r="Z251" s="4">
        <v>2.3999999999999998E-3</v>
      </c>
      <c r="AA251" t="s">
        <v>1221</v>
      </c>
      <c r="AB251" s="4">
        <v>4.0000000000000002E-4</v>
      </c>
      <c r="AC251" t="s">
        <v>1219</v>
      </c>
      <c r="AD251" t="s">
        <v>1323</v>
      </c>
    </row>
    <row r="252" spans="1:30" hidden="1" x14ac:dyDescent="0.55000000000000004">
      <c r="A252">
        <v>4501062470</v>
      </c>
      <c r="B252">
        <v>9</v>
      </c>
      <c r="C252">
        <v>576007</v>
      </c>
      <c r="D252" t="s">
        <v>1217</v>
      </c>
      <c r="E252">
        <v>0.18</v>
      </c>
      <c r="F252">
        <v>14</v>
      </c>
      <c r="G252">
        <v>7214580</v>
      </c>
      <c r="H252">
        <v>140226745</v>
      </c>
      <c r="I252">
        <v>498712</v>
      </c>
      <c r="J252">
        <v>664127</v>
      </c>
      <c r="K252">
        <v>0</v>
      </c>
      <c r="L252">
        <v>378317</v>
      </c>
      <c r="M252">
        <v>611338</v>
      </c>
      <c r="N252">
        <v>9218345</v>
      </c>
      <c r="O252">
        <v>23488</v>
      </c>
      <c r="P252">
        <v>53616</v>
      </c>
      <c r="Q252">
        <v>0</v>
      </c>
      <c r="R252">
        <v>23925</v>
      </c>
      <c r="S252" t="s">
        <v>1218</v>
      </c>
      <c r="T252" s="4">
        <v>2E-3</v>
      </c>
      <c r="U252" t="s">
        <v>1219</v>
      </c>
      <c r="V252" s="4">
        <v>7.7999999999999996E-3</v>
      </c>
      <c r="W252" t="s">
        <v>1220</v>
      </c>
      <c r="X252" s="4">
        <v>4.0000000000000002E-4</v>
      </c>
      <c r="Y252" t="s">
        <v>1219</v>
      </c>
      <c r="Z252" s="4">
        <v>2.3E-3</v>
      </c>
      <c r="AA252" t="s">
        <v>1221</v>
      </c>
      <c r="AB252" s="4">
        <v>1.5E-3</v>
      </c>
      <c r="AC252" t="s">
        <v>1219</v>
      </c>
      <c r="AD252" t="s">
        <v>1270</v>
      </c>
    </row>
    <row r="253" spans="1:30" hidden="1" x14ac:dyDescent="0.55000000000000004">
      <c r="A253">
        <v>4501069198</v>
      </c>
      <c r="B253">
        <v>5</v>
      </c>
      <c r="C253">
        <v>576007</v>
      </c>
      <c r="D253" t="s">
        <v>1217</v>
      </c>
      <c r="E253">
        <v>0.18</v>
      </c>
      <c r="F253">
        <v>14</v>
      </c>
      <c r="G253">
        <v>6598190</v>
      </c>
      <c r="H253">
        <v>140840609</v>
      </c>
      <c r="I253">
        <v>407720</v>
      </c>
      <c r="J253">
        <v>669700</v>
      </c>
      <c r="K253">
        <v>0</v>
      </c>
      <c r="L253">
        <v>397421</v>
      </c>
      <c r="M253">
        <v>588658</v>
      </c>
      <c r="N253">
        <v>9241352</v>
      </c>
      <c r="O253">
        <v>17087</v>
      </c>
      <c r="P253">
        <v>56852</v>
      </c>
      <c r="Q253">
        <v>0</v>
      </c>
      <c r="R253">
        <v>29883</v>
      </c>
      <c r="S253" t="s">
        <v>1218</v>
      </c>
      <c r="T253" s="4">
        <v>1.4E-3</v>
      </c>
      <c r="U253" t="s">
        <v>1219</v>
      </c>
      <c r="V253" s="4">
        <v>7.4999999999999997E-3</v>
      </c>
      <c r="W253" t="s">
        <v>1220</v>
      </c>
      <c r="X253" s="4">
        <v>2.7000000000000001E-3</v>
      </c>
      <c r="Y253" t="s">
        <v>1219</v>
      </c>
      <c r="Z253" s="4">
        <v>1.6999999999999999E-3</v>
      </c>
      <c r="AA253" t="s">
        <v>1221</v>
      </c>
      <c r="AB253" s="4">
        <v>1.6000000000000001E-3</v>
      </c>
      <c r="AC253" t="s">
        <v>1219</v>
      </c>
      <c r="AD253" t="s">
        <v>1261</v>
      </c>
    </row>
    <row r="254" spans="1:30" x14ac:dyDescent="0.55000000000000004">
      <c r="A254">
        <v>4501170883</v>
      </c>
      <c r="B254">
        <v>17</v>
      </c>
      <c r="C254">
        <v>576008</v>
      </c>
      <c r="D254" t="s">
        <v>1217</v>
      </c>
      <c r="E254">
        <v>0.18</v>
      </c>
      <c r="F254">
        <v>14</v>
      </c>
      <c r="G254">
        <v>7161853</v>
      </c>
      <c r="H254">
        <v>140283530</v>
      </c>
      <c r="I254">
        <v>528595</v>
      </c>
      <c r="J254">
        <v>719550</v>
      </c>
      <c r="K254">
        <v>0</v>
      </c>
      <c r="L254">
        <v>398662</v>
      </c>
      <c r="M254">
        <v>617977</v>
      </c>
      <c r="N254">
        <v>9211889</v>
      </c>
      <c r="O254">
        <v>25217</v>
      </c>
      <c r="P254">
        <v>58001</v>
      </c>
      <c r="Q254">
        <v>0</v>
      </c>
      <c r="R254">
        <v>25303</v>
      </c>
      <c r="S254" t="s">
        <v>1218</v>
      </c>
      <c r="T254" s="4">
        <v>2.5999999999999999E-3</v>
      </c>
      <c r="U254" t="s">
        <v>1219</v>
      </c>
      <c r="V254" s="4">
        <v>8.3999999999999995E-3</v>
      </c>
      <c r="W254" t="s">
        <v>1220</v>
      </c>
      <c r="X254" s="4">
        <v>5.9999999999999995E-4</v>
      </c>
      <c r="Y254" t="s">
        <v>1219</v>
      </c>
      <c r="Z254" s="4">
        <v>2.5000000000000001E-3</v>
      </c>
      <c r="AA254" t="s">
        <v>1221</v>
      </c>
      <c r="AB254" s="4">
        <v>1.9E-3</v>
      </c>
      <c r="AC254" t="s">
        <v>1219</v>
      </c>
      <c r="AD254" t="s">
        <v>1291</v>
      </c>
    </row>
    <row r="255" spans="1:30" hidden="1" x14ac:dyDescent="0.55000000000000004">
      <c r="A255">
        <v>4501237999</v>
      </c>
      <c r="B255">
        <v>13</v>
      </c>
      <c r="C255">
        <v>576007</v>
      </c>
      <c r="D255" t="s">
        <v>1217</v>
      </c>
      <c r="E255">
        <v>0.18</v>
      </c>
      <c r="F255">
        <v>14</v>
      </c>
      <c r="G255">
        <v>7681665</v>
      </c>
      <c r="H255">
        <v>139754976</v>
      </c>
      <c r="I255">
        <v>682685</v>
      </c>
      <c r="J255">
        <v>845146</v>
      </c>
      <c r="K255">
        <v>0</v>
      </c>
      <c r="L255">
        <v>422324</v>
      </c>
      <c r="M255">
        <v>565032</v>
      </c>
      <c r="N255">
        <v>9262710</v>
      </c>
      <c r="O255">
        <v>10677</v>
      </c>
      <c r="P255">
        <v>52977</v>
      </c>
      <c r="Q255">
        <v>0</v>
      </c>
      <c r="R255">
        <v>31678</v>
      </c>
      <c r="S255" t="s">
        <v>1218</v>
      </c>
      <c r="T255" t="s">
        <v>1303</v>
      </c>
      <c r="U255" t="s">
        <v>1219</v>
      </c>
      <c r="V255" s="4">
        <v>6.4000000000000003E-3</v>
      </c>
      <c r="W255" t="s">
        <v>1220</v>
      </c>
      <c r="X255" s="4">
        <v>1.6999999999999999E-3</v>
      </c>
      <c r="Y255" t="s">
        <v>1219</v>
      </c>
      <c r="Z255" s="4">
        <v>1E-3</v>
      </c>
      <c r="AA255" t="s">
        <v>1221</v>
      </c>
      <c r="AB255" s="4">
        <v>2.8E-3</v>
      </c>
      <c r="AC255" t="s">
        <v>1219</v>
      </c>
      <c r="AD255" t="s">
        <v>1315</v>
      </c>
    </row>
    <row r="256" spans="1:30" hidden="1" x14ac:dyDescent="0.55000000000000004">
      <c r="A256">
        <v>4501253340</v>
      </c>
      <c r="B256">
        <v>3</v>
      </c>
      <c r="C256">
        <v>576007</v>
      </c>
      <c r="D256" t="s">
        <v>1217</v>
      </c>
      <c r="E256">
        <v>0.18</v>
      </c>
      <c r="F256">
        <v>14</v>
      </c>
      <c r="G256">
        <v>7613343</v>
      </c>
      <c r="H256">
        <v>139829023</v>
      </c>
      <c r="I256">
        <v>450252</v>
      </c>
      <c r="J256">
        <v>772513</v>
      </c>
      <c r="K256">
        <v>0</v>
      </c>
      <c r="L256">
        <v>446105</v>
      </c>
      <c r="M256">
        <v>577528</v>
      </c>
      <c r="N256">
        <v>9252093</v>
      </c>
      <c r="O256">
        <v>16910</v>
      </c>
      <c r="P256">
        <v>50846</v>
      </c>
      <c r="Q256">
        <v>0</v>
      </c>
      <c r="R256">
        <v>27896</v>
      </c>
      <c r="S256" t="s">
        <v>1218</v>
      </c>
      <c r="T256" s="4">
        <v>2.3999999999999998E-3</v>
      </c>
      <c r="U256" t="s">
        <v>1219</v>
      </c>
      <c r="V256" s="4">
        <v>6.7999999999999996E-3</v>
      </c>
      <c r="W256" t="s">
        <v>1220</v>
      </c>
      <c r="X256" s="4">
        <v>1E-4</v>
      </c>
      <c r="Y256" t="s">
        <v>1219</v>
      </c>
      <c r="Z256" s="4">
        <v>1.6999999999999999E-3</v>
      </c>
      <c r="AA256" t="s">
        <v>1221</v>
      </c>
      <c r="AB256" s="4">
        <v>2.3E-3</v>
      </c>
      <c r="AC256" t="s">
        <v>1219</v>
      </c>
      <c r="AD256" t="s">
        <v>1269</v>
      </c>
    </row>
    <row r="257" spans="1:30" hidden="1" x14ac:dyDescent="0.55000000000000004">
      <c r="A257">
        <v>4800425635</v>
      </c>
      <c r="B257">
        <v>8</v>
      </c>
      <c r="C257">
        <v>614407</v>
      </c>
      <c r="D257" t="s">
        <v>1217</v>
      </c>
      <c r="E257">
        <v>0.18</v>
      </c>
      <c r="F257">
        <v>15</v>
      </c>
      <c r="G257">
        <v>7811737</v>
      </c>
      <c r="H257">
        <v>149456395</v>
      </c>
      <c r="I257">
        <v>401928</v>
      </c>
      <c r="J257">
        <v>743370</v>
      </c>
      <c r="K257">
        <v>0</v>
      </c>
      <c r="L257">
        <v>437109</v>
      </c>
      <c r="M257">
        <v>596252</v>
      </c>
      <c r="N257">
        <v>9231725</v>
      </c>
      <c r="O257">
        <v>17476</v>
      </c>
      <c r="P257">
        <v>49874</v>
      </c>
      <c r="Q257">
        <v>0</v>
      </c>
      <c r="R257">
        <v>22513</v>
      </c>
      <c r="S257" t="s">
        <v>1218</v>
      </c>
      <c r="T257" s="4">
        <v>1.8E-3</v>
      </c>
      <c r="U257" t="s">
        <v>1219</v>
      </c>
      <c r="V257" s="4">
        <v>6.7999999999999996E-3</v>
      </c>
      <c r="W257" t="s">
        <v>1220</v>
      </c>
      <c r="X257" s="4">
        <v>2.5000000000000001E-3</v>
      </c>
      <c r="Y257" t="s">
        <v>1219</v>
      </c>
      <c r="Z257" s="4">
        <v>1.6999999999999999E-3</v>
      </c>
      <c r="AA257" t="s">
        <v>1221</v>
      </c>
      <c r="AB257" s="4">
        <v>1.9E-3</v>
      </c>
      <c r="AC257" t="s">
        <v>1219</v>
      </c>
      <c r="AD257" t="s">
        <v>1244</v>
      </c>
    </row>
    <row r="258" spans="1:30" hidden="1" x14ac:dyDescent="0.55000000000000004">
      <c r="A258">
        <v>4800543234</v>
      </c>
      <c r="B258">
        <v>11</v>
      </c>
      <c r="C258">
        <v>614407</v>
      </c>
      <c r="D258" t="s">
        <v>1217</v>
      </c>
      <c r="E258">
        <v>0.18</v>
      </c>
      <c r="F258">
        <v>15</v>
      </c>
      <c r="G258">
        <v>7418433</v>
      </c>
      <c r="H258">
        <v>149851928</v>
      </c>
      <c r="I258">
        <v>451917</v>
      </c>
      <c r="J258">
        <v>741163</v>
      </c>
      <c r="K258">
        <v>0</v>
      </c>
      <c r="L258">
        <v>430376</v>
      </c>
      <c r="M258">
        <v>576140</v>
      </c>
      <c r="N258">
        <v>9251798</v>
      </c>
      <c r="O258">
        <v>17188</v>
      </c>
      <c r="P258">
        <v>51645</v>
      </c>
      <c r="Q258">
        <v>0</v>
      </c>
      <c r="R258">
        <v>25460</v>
      </c>
      <c r="S258" t="s">
        <v>1218</v>
      </c>
      <c r="T258" s="4">
        <v>2.0999999999999999E-3</v>
      </c>
      <c r="U258" t="s">
        <v>1219</v>
      </c>
      <c r="V258" s="4">
        <v>7.0000000000000001E-3</v>
      </c>
      <c r="W258" t="s">
        <v>1220</v>
      </c>
      <c r="X258" s="4">
        <v>1E-4</v>
      </c>
      <c r="Y258" t="s">
        <v>1219</v>
      </c>
      <c r="Z258" s="4">
        <v>1.6999999999999999E-3</v>
      </c>
      <c r="AA258" t="s">
        <v>1221</v>
      </c>
      <c r="AB258" s="4">
        <v>1.9E-3</v>
      </c>
      <c r="AC258" t="s">
        <v>1219</v>
      </c>
      <c r="AD258" t="s">
        <v>1299</v>
      </c>
    </row>
    <row r="259" spans="1:30" hidden="1" x14ac:dyDescent="0.55000000000000004">
      <c r="A259">
        <v>4800588892</v>
      </c>
      <c r="B259">
        <v>2</v>
      </c>
      <c r="C259">
        <v>614407</v>
      </c>
      <c r="D259" t="s">
        <v>1217</v>
      </c>
      <c r="E259">
        <v>0.18</v>
      </c>
      <c r="F259">
        <v>15</v>
      </c>
      <c r="G259">
        <v>6884330</v>
      </c>
      <c r="H259">
        <v>150375231</v>
      </c>
      <c r="I259">
        <v>513749</v>
      </c>
      <c r="J259">
        <v>695005</v>
      </c>
      <c r="K259">
        <v>0</v>
      </c>
      <c r="L259">
        <v>388924</v>
      </c>
      <c r="M259">
        <v>566802</v>
      </c>
      <c r="N259">
        <v>9260994</v>
      </c>
      <c r="O259">
        <v>18127</v>
      </c>
      <c r="P259">
        <v>47232</v>
      </c>
      <c r="Q259">
        <v>0</v>
      </c>
      <c r="R259">
        <v>21431</v>
      </c>
      <c r="S259" t="s">
        <v>1218</v>
      </c>
      <c r="T259" s="4">
        <v>2.2000000000000001E-3</v>
      </c>
      <c r="U259" t="s">
        <v>1219</v>
      </c>
      <c r="V259" s="4">
        <v>6.6E-3</v>
      </c>
      <c r="W259" t="s">
        <v>1220</v>
      </c>
      <c r="X259" s="4">
        <v>5.0000000000000001E-4</v>
      </c>
      <c r="Y259" t="s">
        <v>1219</v>
      </c>
      <c r="Z259" s="4">
        <v>1.8E-3</v>
      </c>
      <c r="AA259" t="s">
        <v>1221</v>
      </c>
      <c r="AB259" s="4">
        <v>1.6000000000000001E-3</v>
      </c>
      <c r="AC259" t="s">
        <v>1219</v>
      </c>
      <c r="AD259" t="s">
        <v>1316</v>
      </c>
    </row>
    <row r="260" spans="1:30" hidden="1" x14ac:dyDescent="0.55000000000000004">
      <c r="A260">
        <v>4800603521</v>
      </c>
      <c r="B260">
        <v>6</v>
      </c>
      <c r="C260">
        <v>614407</v>
      </c>
      <c r="D260" t="s">
        <v>1217</v>
      </c>
      <c r="E260">
        <v>0.18</v>
      </c>
      <c r="F260">
        <v>15</v>
      </c>
      <c r="G260">
        <v>8117922</v>
      </c>
      <c r="H260">
        <v>149155465</v>
      </c>
      <c r="I260">
        <v>340757</v>
      </c>
      <c r="J260">
        <v>703853</v>
      </c>
      <c r="K260">
        <v>0</v>
      </c>
      <c r="L260">
        <v>418800</v>
      </c>
      <c r="M260">
        <v>590531</v>
      </c>
      <c r="N260">
        <v>9239353</v>
      </c>
      <c r="O260">
        <v>15798</v>
      </c>
      <c r="P260">
        <v>52539</v>
      </c>
      <c r="Q260">
        <v>0</v>
      </c>
      <c r="R260">
        <v>26148</v>
      </c>
      <c r="S260" t="s">
        <v>1218</v>
      </c>
      <c r="T260" s="4">
        <v>1.1000000000000001E-3</v>
      </c>
      <c r="U260" t="s">
        <v>1219</v>
      </c>
      <c r="V260" s="4">
        <v>6.8999999999999999E-3</v>
      </c>
      <c r="W260" t="s">
        <v>1220</v>
      </c>
      <c r="X260" s="4">
        <v>2.0999999999999999E-3</v>
      </c>
      <c r="Y260" t="s">
        <v>1219</v>
      </c>
      <c r="Z260" s="4">
        <v>1.6000000000000001E-3</v>
      </c>
      <c r="AA260" t="s">
        <v>1221</v>
      </c>
      <c r="AB260" s="4">
        <v>1.6999999999999999E-3</v>
      </c>
      <c r="AC260" t="s">
        <v>1219</v>
      </c>
      <c r="AD260" t="s">
        <v>1315</v>
      </c>
    </row>
    <row r="261" spans="1:30" hidden="1" x14ac:dyDescent="0.55000000000000004">
      <c r="A261">
        <v>4800701199</v>
      </c>
      <c r="B261">
        <v>4</v>
      </c>
      <c r="C261">
        <v>614407</v>
      </c>
      <c r="D261" t="s">
        <v>1217</v>
      </c>
      <c r="E261">
        <v>0.18</v>
      </c>
      <c r="F261">
        <v>15</v>
      </c>
      <c r="G261">
        <v>5182223</v>
      </c>
      <c r="H261">
        <v>152084483</v>
      </c>
      <c r="I261">
        <v>351974</v>
      </c>
      <c r="J261">
        <v>613649</v>
      </c>
      <c r="K261">
        <v>0</v>
      </c>
      <c r="L261">
        <v>365059</v>
      </c>
      <c r="M261">
        <v>613027</v>
      </c>
      <c r="N261">
        <v>9214884</v>
      </c>
      <c r="O261">
        <v>21012</v>
      </c>
      <c r="P261">
        <v>54888</v>
      </c>
      <c r="Q261">
        <v>0</v>
      </c>
      <c r="R261">
        <v>23274</v>
      </c>
      <c r="S261" t="s">
        <v>1218</v>
      </c>
      <c r="T261" s="4">
        <v>5.9999999999999995E-4</v>
      </c>
      <c r="U261" t="s">
        <v>1219</v>
      </c>
      <c r="V261" s="4">
        <v>7.7000000000000002E-3</v>
      </c>
      <c r="W261" t="s">
        <v>1220</v>
      </c>
      <c r="X261" s="4">
        <v>2.2000000000000001E-3</v>
      </c>
      <c r="Y261" t="s">
        <v>1219</v>
      </c>
      <c r="Z261" s="4">
        <v>2.0999999999999999E-3</v>
      </c>
      <c r="AA261" t="s">
        <v>1221</v>
      </c>
      <c r="AB261" s="4">
        <v>1.1000000000000001E-3</v>
      </c>
      <c r="AC261" t="s">
        <v>1219</v>
      </c>
      <c r="AD261" t="s">
        <v>1278</v>
      </c>
    </row>
    <row r="262" spans="1:30" hidden="1" x14ac:dyDescent="0.55000000000000004">
      <c r="A262">
        <v>4800734967</v>
      </c>
      <c r="B262">
        <v>1</v>
      </c>
      <c r="C262">
        <v>614407</v>
      </c>
      <c r="D262" t="s">
        <v>1217</v>
      </c>
      <c r="E262">
        <v>0.18</v>
      </c>
      <c r="F262">
        <v>15</v>
      </c>
      <c r="G262">
        <v>8149930</v>
      </c>
      <c r="H262">
        <v>149115055</v>
      </c>
      <c r="I262">
        <v>431434</v>
      </c>
      <c r="J262">
        <v>717197</v>
      </c>
      <c r="K262">
        <v>0</v>
      </c>
      <c r="L262">
        <v>421081</v>
      </c>
      <c r="M262">
        <v>594166</v>
      </c>
      <c r="N262">
        <v>9235608</v>
      </c>
      <c r="O262">
        <v>18700</v>
      </c>
      <c r="P262">
        <v>49861</v>
      </c>
      <c r="Q262">
        <v>0</v>
      </c>
      <c r="R262">
        <v>23497</v>
      </c>
      <c r="S262" t="s">
        <v>1218</v>
      </c>
      <c r="T262" s="4">
        <v>1.8E-3</v>
      </c>
      <c r="U262" t="s">
        <v>1219</v>
      </c>
      <c r="V262" s="4">
        <v>6.8999999999999999E-3</v>
      </c>
      <c r="W262" t="s">
        <v>1220</v>
      </c>
      <c r="X262" s="4">
        <v>0</v>
      </c>
      <c r="Y262" t="s">
        <v>1219</v>
      </c>
      <c r="Z262" s="4">
        <v>1.9E-3</v>
      </c>
      <c r="AA262" t="s">
        <v>1221</v>
      </c>
      <c r="AB262" s="4">
        <v>1.8E-3</v>
      </c>
      <c r="AC262" t="s">
        <v>1219</v>
      </c>
      <c r="AD262" t="s">
        <v>1244</v>
      </c>
    </row>
    <row r="263" spans="1:30" hidden="1" x14ac:dyDescent="0.55000000000000004">
      <c r="A263">
        <v>4800754603</v>
      </c>
      <c r="B263">
        <v>7</v>
      </c>
      <c r="C263">
        <v>614407</v>
      </c>
      <c r="D263" t="s">
        <v>1217</v>
      </c>
      <c r="E263">
        <v>0.18</v>
      </c>
      <c r="F263">
        <v>15</v>
      </c>
      <c r="G263">
        <v>7683341</v>
      </c>
      <c r="H263">
        <v>149585145</v>
      </c>
      <c r="I263">
        <v>286271</v>
      </c>
      <c r="J263">
        <v>659829</v>
      </c>
      <c r="K263">
        <v>0</v>
      </c>
      <c r="L263">
        <v>405311</v>
      </c>
      <c r="M263">
        <v>603341</v>
      </c>
      <c r="N263">
        <v>9224622</v>
      </c>
      <c r="O263">
        <v>19391</v>
      </c>
      <c r="P263">
        <v>49479</v>
      </c>
      <c r="Q263">
        <v>0</v>
      </c>
      <c r="R263">
        <v>24474</v>
      </c>
      <c r="S263" t="s">
        <v>1218</v>
      </c>
      <c r="T263" s="4">
        <v>5.0000000000000001E-4</v>
      </c>
      <c r="U263" t="s">
        <v>1219</v>
      </c>
      <c r="V263" s="4">
        <v>7.0000000000000001E-3</v>
      </c>
      <c r="W263" t="s">
        <v>1220</v>
      </c>
      <c r="X263" s="4">
        <v>1.8E-3</v>
      </c>
      <c r="Y263" t="s">
        <v>1219</v>
      </c>
      <c r="Z263" s="4">
        <v>1.9E-3</v>
      </c>
      <c r="AA263" t="s">
        <v>1221</v>
      </c>
      <c r="AB263" s="4">
        <v>1.4E-3</v>
      </c>
      <c r="AC263" t="s">
        <v>1219</v>
      </c>
      <c r="AD263" t="s">
        <v>1244</v>
      </c>
    </row>
    <row r="264" spans="1:30" hidden="1" x14ac:dyDescent="0.55000000000000004">
      <c r="A264">
        <v>4800802962</v>
      </c>
      <c r="B264">
        <v>14</v>
      </c>
      <c r="C264">
        <v>614407</v>
      </c>
      <c r="D264" t="s">
        <v>1217</v>
      </c>
      <c r="E264">
        <v>0.18</v>
      </c>
      <c r="F264">
        <v>15</v>
      </c>
      <c r="G264">
        <v>7653205</v>
      </c>
      <c r="H264">
        <v>149613031</v>
      </c>
      <c r="I264">
        <v>422952</v>
      </c>
      <c r="J264">
        <v>676438</v>
      </c>
      <c r="K264">
        <v>0</v>
      </c>
      <c r="L264">
        <v>406017</v>
      </c>
      <c r="M264">
        <v>592463</v>
      </c>
      <c r="N264">
        <v>9237077</v>
      </c>
      <c r="O264">
        <v>15338</v>
      </c>
      <c r="P264">
        <v>49917</v>
      </c>
      <c r="Q264">
        <v>0</v>
      </c>
      <c r="R264">
        <v>25934</v>
      </c>
      <c r="S264" t="s">
        <v>1218</v>
      </c>
      <c r="T264" s="4">
        <v>1.5E-3</v>
      </c>
      <c r="U264" t="s">
        <v>1219</v>
      </c>
      <c r="V264" s="4">
        <v>6.6E-3</v>
      </c>
      <c r="W264" t="s">
        <v>1220</v>
      </c>
      <c r="X264" s="4">
        <v>2.5999999999999999E-3</v>
      </c>
      <c r="Y264" t="s">
        <v>1219</v>
      </c>
      <c r="Z264" s="4">
        <v>1.5E-3</v>
      </c>
      <c r="AA264" t="s">
        <v>1221</v>
      </c>
      <c r="AB264" s="4">
        <v>1.5E-3</v>
      </c>
      <c r="AC264" t="s">
        <v>1219</v>
      </c>
      <c r="AD264" t="s">
        <v>1244</v>
      </c>
    </row>
    <row r="265" spans="1:30" hidden="1" x14ac:dyDescent="0.55000000000000004">
      <c r="A265">
        <v>4800815383</v>
      </c>
      <c r="B265">
        <v>15</v>
      </c>
      <c r="C265">
        <v>614407</v>
      </c>
      <c r="D265" t="s">
        <v>1217</v>
      </c>
      <c r="E265">
        <v>0.18</v>
      </c>
      <c r="F265">
        <v>15</v>
      </c>
      <c r="G265">
        <v>7734955</v>
      </c>
      <c r="H265">
        <v>149537268</v>
      </c>
      <c r="I265">
        <v>603624</v>
      </c>
      <c r="J265">
        <v>826117</v>
      </c>
      <c r="K265">
        <v>0</v>
      </c>
      <c r="L265">
        <v>453682</v>
      </c>
      <c r="M265">
        <v>592535</v>
      </c>
      <c r="N265">
        <v>9236955</v>
      </c>
      <c r="O265">
        <v>15592</v>
      </c>
      <c r="P265">
        <v>52245</v>
      </c>
      <c r="Q265">
        <v>0</v>
      </c>
      <c r="R265">
        <v>25035</v>
      </c>
      <c r="S265" t="s">
        <v>1218</v>
      </c>
      <c r="T265" s="4">
        <v>8.0000000000000004E-4</v>
      </c>
      <c r="U265" t="s">
        <v>1219</v>
      </c>
      <c r="V265" s="4">
        <v>6.8999999999999999E-3</v>
      </c>
      <c r="W265" t="s">
        <v>1220</v>
      </c>
      <c r="X265" s="4">
        <v>1.1000000000000001E-3</v>
      </c>
      <c r="Y265" t="s">
        <v>1219</v>
      </c>
      <c r="Z265" s="4">
        <v>1.5E-3</v>
      </c>
      <c r="AA265" t="s">
        <v>1221</v>
      </c>
      <c r="AB265" s="4">
        <v>2.5000000000000001E-3</v>
      </c>
      <c r="AC265" t="s">
        <v>1219</v>
      </c>
      <c r="AD265" t="s">
        <v>1315</v>
      </c>
    </row>
    <row r="266" spans="1:30" hidden="1" x14ac:dyDescent="0.55000000000000004">
      <c r="A266">
        <v>4800833620</v>
      </c>
      <c r="B266">
        <v>16</v>
      </c>
      <c r="C266">
        <v>614408</v>
      </c>
      <c r="D266" t="s">
        <v>1217</v>
      </c>
      <c r="E266">
        <v>0.18</v>
      </c>
      <c r="F266">
        <v>15</v>
      </c>
      <c r="G266">
        <v>7437997</v>
      </c>
      <c r="H266">
        <v>149832526</v>
      </c>
      <c r="I266">
        <v>385088</v>
      </c>
      <c r="J266">
        <v>700179</v>
      </c>
      <c r="K266">
        <v>0</v>
      </c>
      <c r="L266">
        <v>403375</v>
      </c>
      <c r="M266">
        <v>612693</v>
      </c>
      <c r="N266">
        <v>9216767</v>
      </c>
      <c r="O266">
        <v>20451</v>
      </c>
      <c r="P266">
        <v>53997</v>
      </c>
      <c r="Q266">
        <v>0</v>
      </c>
      <c r="R266">
        <v>22852</v>
      </c>
      <c r="S266" t="s">
        <v>1218</v>
      </c>
      <c r="T266" s="4">
        <v>1.4E-3</v>
      </c>
      <c r="U266" t="s">
        <v>1219</v>
      </c>
      <c r="V266" s="4">
        <v>7.4999999999999997E-3</v>
      </c>
      <c r="W266" t="s">
        <v>1220</v>
      </c>
      <c r="X266" s="4">
        <v>2.3999999999999998E-3</v>
      </c>
      <c r="Y266" t="s">
        <v>1219</v>
      </c>
      <c r="Z266" s="4">
        <v>2E-3</v>
      </c>
      <c r="AA266" t="s">
        <v>1221</v>
      </c>
      <c r="AB266" s="4">
        <v>1.6999999999999999E-3</v>
      </c>
      <c r="AC266" t="s">
        <v>1219</v>
      </c>
      <c r="AD266" t="s">
        <v>1270</v>
      </c>
    </row>
    <row r="267" spans="1:30" hidden="1" x14ac:dyDescent="0.55000000000000004">
      <c r="A267">
        <v>4800909288</v>
      </c>
      <c r="B267">
        <v>10</v>
      </c>
      <c r="C267">
        <v>614407</v>
      </c>
      <c r="D267" t="s">
        <v>1217</v>
      </c>
      <c r="E267">
        <v>0.18</v>
      </c>
      <c r="F267">
        <v>15</v>
      </c>
      <c r="G267">
        <v>8192289</v>
      </c>
      <c r="H267">
        <v>149077926</v>
      </c>
      <c r="I267">
        <v>715508</v>
      </c>
      <c r="J267">
        <v>860046</v>
      </c>
      <c r="K267">
        <v>0</v>
      </c>
      <c r="L267">
        <v>427349</v>
      </c>
      <c r="M267">
        <v>584709</v>
      </c>
      <c r="N267">
        <v>9244979</v>
      </c>
      <c r="O267">
        <v>14002</v>
      </c>
      <c r="P267">
        <v>48865</v>
      </c>
      <c r="Q267">
        <v>0</v>
      </c>
      <c r="R267">
        <v>22116</v>
      </c>
      <c r="S267" t="s">
        <v>1218</v>
      </c>
      <c r="T267" t="s">
        <v>1271</v>
      </c>
      <c r="U267" t="s">
        <v>1219</v>
      </c>
      <c r="V267" s="4">
        <v>6.3E-3</v>
      </c>
      <c r="W267" t="s">
        <v>1220</v>
      </c>
      <c r="X267" s="4">
        <v>1.8E-3</v>
      </c>
      <c r="Y267" t="s">
        <v>1219</v>
      </c>
      <c r="Z267" s="4">
        <v>1.4E-3</v>
      </c>
      <c r="AA267" t="s">
        <v>1221</v>
      </c>
      <c r="AB267" s="4">
        <v>0</v>
      </c>
      <c r="AC267" t="s">
        <v>1219</v>
      </c>
      <c r="AD267" t="s">
        <v>1257</v>
      </c>
    </row>
    <row r="268" spans="1:30" hidden="1" x14ac:dyDescent="0.55000000000000004">
      <c r="A268">
        <v>4800947112</v>
      </c>
      <c r="B268">
        <v>12</v>
      </c>
      <c r="C268">
        <v>614407</v>
      </c>
      <c r="D268" t="s">
        <v>1217</v>
      </c>
      <c r="E268">
        <v>0.18</v>
      </c>
      <c r="F268">
        <v>15</v>
      </c>
      <c r="G268">
        <v>4990437</v>
      </c>
      <c r="H268">
        <v>152284464</v>
      </c>
      <c r="I268">
        <v>244744</v>
      </c>
      <c r="J268">
        <v>554853</v>
      </c>
      <c r="K268">
        <v>0</v>
      </c>
      <c r="L268">
        <v>377923</v>
      </c>
      <c r="M268">
        <v>589946</v>
      </c>
      <c r="N268">
        <v>9239699</v>
      </c>
      <c r="O268">
        <v>14275</v>
      </c>
      <c r="P268">
        <v>55101</v>
      </c>
      <c r="Q268">
        <v>0</v>
      </c>
      <c r="R268">
        <v>28327</v>
      </c>
      <c r="S268" t="s">
        <v>1218</v>
      </c>
      <c r="T268" s="4">
        <v>2.3E-3</v>
      </c>
      <c r="U268" t="s">
        <v>1219</v>
      </c>
      <c r="V268" s="4">
        <v>7.0000000000000001E-3</v>
      </c>
      <c r="W268" t="s">
        <v>1220</v>
      </c>
      <c r="X268" s="4">
        <v>1.5E-3</v>
      </c>
      <c r="Y268" t="s">
        <v>1219</v>
      </c>
      <c r="Z268" s="4">
        <v>1.4E-3</v>
      </c>
      <c r="AA268" t="s">
        <v>1221</v>
      </c>
      <c r="AB268" s="4">
        <v>6.9999999999999999E-4</v>
      </c>
      <c r="AC268" t="s">
        <v>1219</v>
      </c>
      <c r="AD268" t="s">
        <v>1241</v>
      </c>
    </row>
    <row r="269" spans="1:30" hidden="1" x14ac:dyDescent="0.55000000000000004">
      <c r="A269">
        <v>4801061250</v>
      </c>
      <c r="B269">
        <v>9</v>
      </c>
      <c r="C269">
        <v>614407</v>
      </c>
      <c r="D269" t="s">
        <v>1217</v>
      </c>
      <c r="E269">
        <v>0.18</v>
      </c>
      <c r="F269">
        <v>15</v>
      </c>
      <c r="G269">
        <v>7830666</v>
      </c>
      <c r="H269">
        <v>149440466</v>
      </c>
      <c r="I269">
        <v>522582</v>
      </c>
      <c r="J269">
        <v>717787</v>
      </c>
      <c r="K269">
        <v>0</v>
      </c>
      <c r="L269">
        <v>402700</v>
      </c>
      <c r="M269">
        <v>616083</v>
      </c>
      <c r="N269">
        <v>9213721</v>
      </c>
      <c r="O269">
        <v>23870</v>
      </c>
      <c r="P269">
        <v>53660</v>
      </c>
      <c r="Q269">
        <v>0</v>
      </c>
      <c r="R269">
        <v>24383</v>
      </c>
      <c r="S269" t="s">
        <v>1218</v>
      </c>
      <c r="T269" s="4">
        <v>2.3999999999999998E-3</v>
      </c>
      <c r="U269" t="s">
        <v>1219</v>
      </c>
      <c r="V269" s="4">
        <v>7.7999999999999996E-3</v>
      </c>
      <c r="W269" t="s">
        <v>1220</v>
      </c>
      <c r="X269" s="4">
        <v>5.0000000000000001E-4</v>
      </c>
      <c r="Y269" t="s">
        <v>1219</v>
      </c>
      <c r="Z269" s="4">
        <v>2.3999999999999998E-3</v>
      </c>
      <c r="AA269" t="s">
        <v>1221</v>
      </c>
      <c r="AB269" s="4">
        <v>1.8E-3</v>
      </c>
      <c r="AC269" t="s">
        <v>1219</v>
      </c>
      <c r="AD269" t="s">
        <v>1270</v>
      </c>
    </row>
    <row r="270" spans="1:30" hidden="1" x14ac:dyDescent="0.55000000000000004">
      <c r="A270">
        <v>4801067974</v>
      </c>
      <c r="B270">
        <v>5</v>
      </c>
      <c r="C270">
        <v>614407</v>
      </c>
      <c r="D270" t="s">
        <v>1217</v>
      </c>
      <c r="E270">
        <v>0.18</v>
      </c>
      <c r="F270">
        <v>15</v>
      </c>
      <c r="G270">
        <v>7175886</v>
      </c>
      <c r="H270">
        <v>150092669</v>
      </c>
      <c r="I270">
        <v>425132</v>
      </c>
      <c r="J270">
        <v>722462</v>
      </c>
      <c r="K270">
        <v>0</v>
      </c>
      <c r="L270">
        <v>425117</v>
      </c>
      <c r="M270">
        <v>577693</v>
      </c>
      <c r="N270">
        <v>9252060</v>
      </c>
      <c r="O270">
        <v>17412</v>
      </c>
      <c r="P270">
        <v>52762</v>
      </c>
      <c r="Q270">
        <v>0</v>
      </c>
      <c r="R270">
        <v>27696</v>
      </c>
      <c r="S270" t="s">
        <v>1218</v>
      </c>
      <c r="T270" s="4">
        <v>1.8E-3</v>
      </c>
      <c r="U270" t="s">
        <v>1219</v>
      </c>
      <c r="V270" s="4">
        <v>7.1000000000000004E-3</v>
      </c>
      <c r="W270" t="s">
        <v>1220</v>
      </c>
      <c r="X270" s="4">
        <v>2.7000000000000001E-3</v>
      </c>
      <c r="Y270" t="s">
        <v>1219</v>
      </c>
      <c r="Z270" s="4">
        <v>1.6999999999999999E-3</v>
      </c>
      <c r="AA270" t="s">
        <v>1221</v>
      </c>
      <c r="AB270" s="4">
        <v>1.8E-3</v>
      </c>
      <c r="AC270" t="s">
        <v>1219</v>
      </c>
      <c r="AD270" t="s">
        <v>1315</v>
      </c>
    </row>
    <row r="271" spans="1:30" x14ac:dyDescent="0.55000000000000004">
      <c r="A271">
        <v>4801169605</v>
      </c>
      <c r="B271">
        <v>17</v>
      </c>
      <c r="C271">
        <v>614408</v>
      </c>
      <c r="D271" t="s">
        <v>1217</v>
      </c>
      <c r="E271">
        <v>0.18</v>
      </c>
      <c r="F271">
        <v>15</v>
      </c>
      <c r="G271">
        <v>7738117</v>
      </c>
      <c r="H271">
        <v>149536913</v>
      </c>
      <c r="I271">
        <v>542870</v>
      </c>
      <c r="J271">
        <v>766377</v>
      </c>
      <c r="K271">
        <v>0</v>
      </c>
      <c r="L271">
        <v>421355</v>
      </c>
      <c r="M271">
        <v>576261</v>
      </c>
      <c r="N271">
        <v>9253383</v>
      </c>
      <c r="O271">
        <v>14275</v>
      </c>
      <c r="P271">
        <v>46827</v>
      </c>
      <c r="Q271">
        <v>0</v>
      </c>
      <c r="R271">
        <v>22693</v>
      </c>
      <c r="S271" t="s">
        <v>1218</v>
      </c>
      <c r="T271" s="4">
        <v>1E-4</v>
      </c>
      <c r="U271" t="s">
        <v>1219</v>
      </c>
      <c r="V271" s="4">
        <v>6.1999999999999998E-3</v>
      </c>
      <c r="W271" t="s">
        <v>1220</v>
      </c>
      <c r="X271" s="4">
        <v>6.9999999999999999E-4</v>
      </c>
      <c r="Y271" t="s">
        <v>1219</v>
      </c>
      <c r="Z271" s="4">
        <v>1.4E-3</v>
      </c>
      <c r="AA271" t="s">
        <v>1221</v>
      </c>
      <c r="AB271" s="4">
        <v>2.0999999999999999E-3</v>
      </c>
      <c r="AC271" t="s">
        <v>1219</v>
      </c>
      <c r="AD271" t="s">
        <v>1262</v>
      </c>
    </row>
    <row r="272" spans="1:30" hidden="1" x14ac:dyDescent="0.55000000000000004">
      <c r="A272">
        <v>4801236692</v>
      </c>
      <c r="B272">
        <v>13</v>
      </c>
      <c r="C272">
        <v>614407</v>
      </c>
      <c r="D272" t="s">
        <v>1217</v>
      </c>
      <c r="E272">
        <v>0.18</v>
      </c>
      <c r="F272">
        <v>15</v>
      </c>
      <c r="G272">
        <v>8232600</v>
      </c>
      <c r="H272">
        <v>149033452</v>
      </c>
      <c r="I272">
        <v>695048</v>
      </c>
      <c r="J272">
        <v>891692</v>
      </c>
      <c r="K272">
        <v>0</v>
      </c>
      <c r="L272">
        <v>449080</v>
      </c>
      <c r="M272">
        <v>550932</v>
      </c>
      <c r="N272">
        <v>9278476</v>
      </c>
      <c r="O272">
        <v>12363</v>
      </c>
      <c r="P272">
        <v>46546</v>
      </c>
      <c r="Q272">
        <v>0</v>
      </c>
      <c r="R272">
        <v>26756</v>
      </c>
      <c r="S272" t="s">
        <v>1218</v>
      </c>
      <c r="T272" t="s">
        <v>1271</v>
      </c>
      <c r="U272" t="s">
        <v>1219</v>
      </c>
      <c r="V272" s="4">
        <v>5.8999999999999999E-3</v>
      </c>
      <c r="W272" t="s">
        <v>1220</v>
      </c>
      <c r="X272" s="4">
        <v>1.6000000000000001E-3</v>
      </c>
      <c r="Y272" t="s">
        <v>1219</v>
      </c>
      <c r="Z272" s="4">
        <v>1.1999999999999999E-3</v>
      </c>
      <c r="AA272" t="s">
        <v>1221</v>
      </c>
      <c r="AB272" s="4">
        <v>2.0000000000000001E-4</v>
      </c>
      <c r="AC272" t="s">
        <v>1219</v>
      </c>
      <c r="AD272" t="s">
        <v>1262</v>
      </c>
    </row>
    <row r="273" spans="1:30" hidden="1" x14ac:dyDescent="0.55000000000000004">
      <c r="A273">
        <v>4801252071</v>
      </c>
      <c r="B273">
        <v>3</v>
      </c>
      <c r="C273">
        <v>614407</v>
      </c>
      <c r="D273" t="s">
        <v>1217</v>
      </c>
      <c r="E273">
        <v>0.18</v>
      </c>
      <c r="F273">
        <v>15</v>
      </c>
      <c r="G273">
        <v>8237005</v>
      </c>
      <c r="H273">
        <v>149034785</v>
      </c>
      <c r="I273">
        <v>468944</v>
      </c>
      <c r="J273">
        <v>827693</v>
      </c>
      <c r="K273">
        <v>0</v>
      </c>
      <c r="L273">
        <v>470486</v>
      </c>
      <c r="M273">
        <v>623659</v>
      </c>
      <c r="N273">
        <v>9205762</v>
      </c>
      <c r="O273">
        <v>18692</v>
      </c>
      <c r="P273">
        <v>55180</v>
      </c>
      <c r="Q273">
        <v>0</v>
      </c>
      <c r="R273">
        <v>24381</v>
      </c>
      <c r="S273" t="s">
        <v>1218</v>
      </c>
      <c r="T273" s="4">
        <v>0</v>
      </c>
      <c r="U273" t="s">
        <v>1219</v>
      </c>
      <c r="V273" s="4">
        <v>7.4999999999999997E-3</v>
      </c>
      <c r="W273" t="s">
        <v>1220</v>
      </c>
      <c r="X273" s="4">
        <v>2.0000000000000001E-4</v>
      </c>
      <c r="Y273" t="s">
        <v>1219</v>
      </c>
      <c r="Z273" s="4">
        <v>1.9E-3</v>
      </c>
      <c r="AA273" t="s">
        <v>1221</v>
      </c>
      <c r="AB273" s="4">
        <v>2.5000000000000001E-3</v>
      </c>
      <c r="AC273" t="s">
        <v>1219</v>
      </c>
      <c r="AD273" t="s">
        <v>1241</v>
      </c>
    </row>
    <row r="274" spans="1:30" hidden="1" x14ac:dyDescent="0.55000000000000004">
      <c r="A274">
        <v>5100426788</v>
      </c>
      <c r="B274">
        <v>8</v>
      </c>
      <c r="C274">
        <v>652807</v>
      </c>
      <c r="D274" t="s">
        <v>1217</v>
      </c>
      <c r="E274">
        <v>0.18</v>
      </c>
      <c r="F274">
        <v>16</v>
      </c>
      <c r="G274">
        <v>8453714</v>
      </c>
      <c r="H274">
        <v>158642421</v>
      </c>
      <c r="I274">
        <v>434305</v>
      </c>
      <c r="J274">
        <v>808207</v>
      </c>
      <c r="K274">
        <v>0</v>
      </c>
      <c r="L274">
        <v>465551</v>
      </c>
      <c r="M274">
        <v>641974</v>
      </c>
      <c r="N274">
        <v>9186026</v>
      </c>
      <c r="O274">
        <v>32377</v>
      </c>
      <c r="P274">
        <v>64837</v>
      </c>
      <c r="Q274">
        <v>0</v>
      </c>
      <c r="R274">
        <v>28442</v>
      </c>
      <c r="S274" t="s">
        <v>1218</v>
      </c>
      <c r="T274" s="4">
        <v>2.2000000000000001E-3</v>
      </c>
      <c r="U274" t="s">
        <v>1219</v>
      </c>
      <c r="V274" s="4">
        <v>9.7999999999999997E-3</v>
      </c>
      <c r="W274" t="s">
        <v>1220</v>
      </c>
      <c r="X274" s="4">
        <v>0</v>
      </c>
      <c r="Y274" t="s">
        <v>1219</v>
      </c>
      <c r="Z274" s="4">
        <v>3.2000000000000002E-3</v>
      </c>
      <c r="AA274" t="s">
        <v>1221</v>
      </c>
      <c r="AB274" s="4">
        <v>2.2000000000000001E-3</v>
      </c>
      <c r="AC274" t="s">
        <v>1219</v>
      </c>
      <c r="AD274" t="s">
        <v>1306</v>
      </c>
    </row>
    <row r="275" spans="1:30" hidden="1" x14ac:dyDescent="0.55000000000000004">
      <c r="A275">
        <v>5100544472</v>
      </c>
      <c r="B275">
        <v>11</v>
      </c>
      <c r="C275">
        <v>652807</v>
      </c>
      <c r="D275" t="s">
        <v>1217</v>
      </c>
      <c r="E275">
        <v>0.18</v>
      </c>
      <c r="F275">
        <v>16</v>
      </c>
      <c r="G275">
        <v>8022701</v>
      </c>
      <c r="H275">
        <v>159077336</v>
      </c>
      <c r="I275">
        <v>469276</v>
      </c>
      <c r="J275">
        <v>800186</v>
      </c>
      <c r="K275">
        <v>0</v>
      </c>
      <c r="L275">
        <v>457306</v>
      </c>
      <c r="M275">
        <v>604265</v>
      </c>
      <c r="N275">
        <v>9225408</v>
      </c>
      <c r="O275">
        <v>17359</v>
      </c>
      <c r="P275">
        <v>59023</v>
      </c>
      <c r="Q275">
        <v>0</v>
      </c>
      <c r="R275">
        <v>26930</v>
      </c>
      <c r="S275" t="s">
        <v>1218</v>
      </c>
      <c r="T275" s="4">
        <v>2.3999999999999998E-3</v>
      </c>
      <c r="U275" t="s">
        <v>1219</v>
      </c>
      <c r="V275" s="4">
        <v>7.7000000000000002E-3</v>
      </c>
      <c r="W275" t="s">
        <v>1220</v>
      </c>
      <c r="X275" s="4">
        <v>2.0000000000000001E-4</v>
      </c>
      <c r="Y275" t="s">
        <v>1219</v>
      </c>
      <c r="Z275" s="4">
        <v>1.6999999999999999E-3</v>
      </c>
      <c r="AA275" t="s">
        <v>1221</v>
      </c>
      <c r="AB275" s="4">
        <v>2.2000000000000001E-3</v>
      </c>
      <c r="AC275" t="s">
        <v>1219</v>
      </c>
      <c r="AD275" t="s">
        <v>1323</v>
      </c>
    </row>
    <row r="276" spans="1:30" hidden="1" x14ac:dyDescent="0.55000000000000004">
      <c r="A276">
        <v>5100590135</v>
      </c>
      <c r="B276">
        <v>2</v>
      </c>
      <c r="C276">
        <v>652807</v>
      </c>
      <c r="D276" t="s">
        <v>1217</v>
      </c>
      <c r="E276">
        <v>0.18</v>
      </c>
      <c r="F276">
        <v>16</v>
      </c>
      <c r="G276">
        <v>7456885</v>
      </c>
      <c r="H276">
        <v>159630774</v>
      </c>
      <c r="I276">
        <v>529970</v>
      </c>
      <c r="J276">
        <v>749478</v>
      </c>
      <c r="K276">
        <v>0</v>
      </c>
      <c r="L276">
        <v>414350</v>
      </c>
      <c r="M276">
        <v>572552</v>
      </c>
      <c r="N276">
        <v>9255543</v>
      </c>
      <c r="O276">
        <v>16221</v>
      </c>
      <c r="P276">
        <v>54473</v>
      </c>
      <c r="Q276">
        <v>0</v>
      </c>
      <c r="R276">
        <v>25426</v>
      </c>
      <c r="S276" t="s">
        <v>1218</v>
      </c>
      <c r="T276" s="4">
        <v>2.5000000000000001E-3</v>
      </c>
      <c r="U276" t="s">
        <v>1219</v>
      </c>
      <c r="V276" s="4">
        <v>7.1000000000000004E-3</v>
      </c>
      <c r="W276" t="s">
        <v>1220</v>
      </c>
      <c r="X276" s="4">
        <v>5.9999999999999995E-4</v>
      </c>
      <c r="Y276" t="s">
        <v>1219</v>
      </c>
      <c r="Z276" s="4">
        <v>1.6000000000000001E-3</v>
      </c>
      <c r="AA276" t="s">
        <v>1221</v>
      </c>
      <c r="AB276" s="4">
        <v>1.9E-3</v>
      </c>
      <c r="AC276" t="s">
        <v>1219</v>
      </c>
      <c r="AD276" t="s">
        <v>1278</v>
      </c>
    </row>
    <row r="277" spans="1:30" hidden="1" x14ac:dyDescent="0.55000000000000004">
      <c r="A277">
        <v>5100604922</v>
      </c>
      <c r="B277">
        <v>6</v>
      </c>
      <c r="C277">
        <v>652807</v>
      </c>
      <c r="D277" t="s">
        <v>1217</v>
      </c>
      <c r="E277">
        <v>0.18</v>
      </c>
      <c r="F277">
        <v>16</v>
      </c>
      <c r="G277">
        <v>8713989</v>
      </c>
      <c r="H277">
        <v>158389231</v>
      </c>
      <c r="I277">
        <v>354465</v>
      </c>
      <c r="J277">
        <v>763004</v>
      </c>
      <c r="K277">
        <v>0</v>
      </c>
      <c r="L277">
        <v>447917</v>
      </c>
      <c r="M277">
        <v>596064</v>
      </c>
      <c r="N277">
        <v>9233766</v>
      </c>
      <c r="O277">
        <v>13708</v>
      </c>
      <c r="P277">
        <v>59151</v>
      </c>
      <c r="Q277">
        <v>0</v>
      </c>
      <c r="R277">
        <v>29117</v>
      </c>
      <c r="S277" t="s">
        <v>1218</v>
      </c>
      <c r="T277" s="4">
        <v>1.5E-3</v>
      </c>
      <c r="U277" t="s">
        <v>1219</v>
      </c>
      <c r="V277" s="4">
        <v>7.4000000000000003E-3</v>
      </c>
      <c r="W277" t="s">
        <v>1220</v>
      </c>
      <c r="X277" s="4">
        <v>2.0999999999999999E-3</v>
      </c>
      <c r="Y277" t="s">
        <v>1219</v>
      </c>
      <c r="Z277" s="4">
        <v>1.2999999999999999E-3</v>
      </c>
      <c r="AA277" t="s">
        <v>1221</v>
      </c>
      <c r="AB277" s="4">
        <v>1.9E-3</v>
      </c>
      <c r="AC277" t="s">
        <v>1219</v>
      </c>
      <c r="AD277" t="s">
        <v>1323</v>
      </c>
    </row>
    <row r="278" spans="1:30" hidden="1" x14ac:dyDescent="0.55000000000000004">
      <c r="A278">
        <v>5100736350</v>
      </c>
      <c r="B278">
        <v>1</v>
      </c>
      <c r="C278">
        <v>652807</v>
      </c>
      <c r="D278" t="s">
        <v>1217</v>
      </c>
      <c r="E278">
        <v>0.18</v>
      </c>
      <c r="F278">
        <v>16</v>
      </c>
      <c r="G278">
        <v>8798638</v>
      </c>
      <c r="H278">
        <v>158295882</v>
      </c>
      <c r="I278">
        <v>453932</v>
      </c>
      <c r="J278">
        <v>792323</v>
      </c>
      <c r="K278">
        <v>0</v>
      </c>
      <c r="L278">
        <v>458479</v>
      </c>
      <c r="M278">
        <v>648705</v>
      </c>
      <c r="N278">
        <v>9180827</v>
      </c>
      <c r="O278">
        <v>22498</v>
      </c>
      <c r="P278">
        <v>75126</v>
      </c>
      <c r="Q278">
        <v>0</v>
      </c>
      <c r="R278">
        <v>37398</v>
      </c>
      <c r="S278" t="s">
        <v>1218</v>
      </c>
      <c r="T278" s="4">
        <v>2.3E-3</v>
      </c>
      <c r="U278" t="s">
        <v>1219</v>
      </c>
      <c r="V278" s="4">
        <v>9.9000000000000008E-3</v>
      </c>
      <c r="W278" t="s">
        <v>1220</v>
      </c>
      <c r="X278" s="4">
        <v>1E-4</v>
      </c>
      <c r="Y278" t="s">
        <v>1219</v>
      </c>
      <c r="Z278" s="4">
        <v>2.2000000000000001E-3</v>
      </c>
      <c r="AA278" t="s">
        <v>1221</v>
      </c>
      <c r="AB278" s="4">
        <v>2.0999999999999999E-3</v>
      </c>
      <c r="AC278" t="s">
        <v>1219</v>
      </c>
      <c r="AD278" t="s">
        <v>1324</v>
      </c>
    </row>
    <row r="279" spans="1:30" hidden="1" x14ac:dyDescent="0.55000000000000004">
      <c r="A279">
        <v>5100756232</v>
      </c>
      <c r="B279">
        <v>7</v>
      </c>
      <c r="C279">
        <v>652807</v>
      </c>
      <c r="D279" t="s">
        <v>1217</v>
      </c>
      <c r="E279">
        <v>0.18</v>
      </c>
      <c r="F279">
        <v>16</v>
      </c>
      <c r="G279">
        <v>8312295</v>
      </c>
      <c r="H279">
        <v>158786016</v>
      </c>
      <c r="I279">
        <v>316222</v>
      </c>
      <c r="J279">
        <v>714753</v>
      </c>
      <c r="K279">
        <v>0</v>
      </c>
      <c r="L279">
        <v>428369</v>
      </c>
      <c r="M279">
        <v>628951</v>
      </c>
      <c r="N279">
        <v>9200871</v>
      </c>
      <c r="O279">
        <v>29951</v>
      </c>
      <c r="P279">
        <v>54924</v>
      </c>
      <c r="Q279">
        <v>0</v>
      </c>
      <c r="R279">
        <v>23058</v>
      </c>
      <c r="S279" t="s">
        <v>1218</v>
      </c>
      <c r="T279" s="4">
        <v>1E-3</v>
      </c>
      <c r="U279" t="s">
        <v>1219</v>
      </c>
      <c r="V279" s="4">
        <v>8.6E-3</v>
      </c>
      <c r="W279" t="s">
        <v>1220</v>
      </c>
      <c r="X279" s="4">
        <v>1.8E-3</v>
      </c>
      <c r="Y279" t="s">
        <v>1219</v>
      </c>
      <c r="Z279" s="4">
        <v>3.0000000000000001E-3</v>
      </c>
      <c r="AA279" t="s">
        <v>1221</v>
      </c>
      <c r="AB279" s="4">
        <v>1.6999999999999999E-3</v>
      </c>
      <c r="AC279" t="s">
        <v>1219</v>
      </c>
      <c r="AD279" t="s">
        <v>1278</v>
      </c>
    </row>
    <row r="280" spans="1:30" hidden="1" x14ac:dyDescent="0.55000000000000004">
      <c r="A280">
        <v>5100804454</v>
      </c>
      <c r="B280">
        <v>14</v>
      </c>
      <c r="C280">
        <v>652807</v>
      </c>
      <c r="D280" t="s">
        <v>1217</v>
      </c>
      <c r="E280">
        <v>0.18</v>
      </c>
      <c r="F280">
        <v>16</v>
      </c>
      <c r="G280">
        <v>8255875</v>
      </c>
      <c r="H280">
        <v>158840155</v>
      </c>
      <c r="I280">
        <v>444519</v>
      </c>
      <c r="J280">
        <v>732728</v>
      </c>
      <c r="K280">
        <v>0</v>
      </c>
      <c r="L280">
        <v>431874</v>
      </c>
      <c r="M280">
        <v>602667</v>
      </c>
      <c r="N280">
        <v>9227124</v>
      </c>
      <c r="O280">
        <v>21567</v>
      </c>
      <c r="P280">
        <v>56290</v>
      </c>
      <c r="Q280">
        <v>0</v>
      </c>
      <c r="R280">
        <v>25857</v>
      </c>
      <c r="S280" t="s">
        <v>1218</v>
      </c>
      <c r="T280" s="4">
        <v>1.9E-3</v>
      </c>
      <c r="U280" t="s">
        <v>1219</v>
      </c>
      <c r="V280" s="4">
        <v>7.9000000000000008E-3</v>
      </c>
      <c r="W280" t="s">
        <v>1220</v>
      </c>
      <c r="X280" s="4">
        <v>0</v>
      </c>
      <c r="Y280" t="s">
        <v>1219</v>
      </c>
      <c r="Z280" s="4">
        <v>2.0999999999999999E-3</v>
      </c>
      <c r="AA280" t="s">
        <v>1221</v>
      </c>
      <c r="AB280" s="4">
        <v>1.8E-3</v>
      </c>
      <c r="AC280" t="s">
        <v>1219</v>
      </c>
      <c r="AD280" t="s">
        <v>1261</v>
      </c>
    </row>
    <row r="281" spans="1:30" hidden="1" x14ac:dyDescent="0.55000000000000004">
      <c r="A281">
        <v>5100816557</v>
      </c>
      <c r="B281">
        <v>15</v>
      </c>
      <c r="C281">
        <v>652807</v>
      </c>
      <c r="D281" t="s">
        <v>1217</v>
      </c>
      <c r="E281">
        <v>0.18</v>
      </c>
      <c r="F281">
        <v>16</v>
      </c>
      <c r="G281">
        <v>8315016</v>
      </c>
      <c r="H281">
        <v>158786987</v>
      </c>
      <c r="I281">
        <v>621819</v>
      </c>
      <c r="J281">
        <v>892558</v>
      </c>
      <c r="K281">
        <v>0</v>
      </c>
      <c r="L281">
        <v>489866</v>
      </c>
      <c r="M281">
        <v>580058</v>
      </c>
      <c r="N281">
        <v>9249719</v>
      </c>
      <c r="O281">
        <v>18195</v>
      </c>
      <c r="P281">
        <v>66441</v>
      </c>
      <c r="Q281">
        <v>0</v>
      </c>
      <c r="R281">
        <v>36184</v>
      </c>
      <c r="S281" t="s">
        <v>1218</v>
      </c>
      <c r="T281" s="4">
        <v>1.2999999999999999E-3</v>
      </c>
      <c r="U281" t="s">
        <v>1219</v>
      </c>
      <c r="V281" s="4">
        <v>8.6E-3</v>
      </c>
      <c r="W281" t="s">
        <v>1220</v>
      </c>
      <c r="X281" s="4">
        <v>1.1000000000000001E-3</v>
      </c>
      <c r="Y281" t="s">
        <v>1219</v>
      </c>
      <c r="Z281" s="4">
        <v>1.8E-3</v>
      </c>
      <c r="AA281" t="s">
        <v>1221</v>
      </c>
      <c r="AB281" s="4">
        <v>2.0000000000000001E-4</v>
      </c>
      <c r="AC281" t="s">
        <v>1219</v>
      </c>
      <c r="AD281" t="s">
        <v>1325</v>
      </c>
    </row>
    <row r="282" spans="1:30" hidden="1" x14ac:dyDescent="0.55000000000000004">
      <c r="A282">
        <v>5100834845</v>
      </c>
      <c r="B282">
        <v>16</v>
      </c>
      <c r="C282">
        <v>652808</v>
      </c>
      <c r="D282" t="s">
        <v>1217</v>
      </c>
      <c r="E282">
        <v>0.18</v>
      </c>
      <c r="F282">
        <v>16</v>
      </c>
      <c r="G282">
        <v>8053314</v>
      </c>
      <c r="H282">
        <v>159047072</v>
      </c>
      <c r="I282">
        <v>402630</v>
      </c>
      <c r="J282">
        <v>764826</v>
      </c>
      <c r="K282">
        <v>0</v>
      </c>
      <c r="L282">
        <v>433062</v>
      </c>
      <c r="M282">
        <v>615314</v>
      </c>
      <c r="N282">
        <v>9214546</v>
      </c>
      <c r="O282">
        <v>17542</v>
      </c>
      <c r="P282">
        <v>64647</v>
      </c>
      <c r="Q282">
        <v>0</v>
      </c>
      <c r="R282">
        <v>29687</v>
      </c>
      <c r="S282" t="s">
        <v>1218</v>
      </c>
      <c r="T282" s="4">
        <v>1.8E-3</v>
      </c>
      <c r="U282" t="s">
        <v>1219</v>
      </c>
      <c r="V282" s="4">
        <v>8.3000000000000001E-3</v>
      </c>
      <c r="W282" t="s">
        <v>1220</v>
      </c>
      <c r="X282" s="4">
        <v>2.3999999999999998E-3</v>
      </c>
      <c r="Y282" t="s">
        <v>1219</v>
      </c>
      <c r="Z282" s="4">
        <v>1.6999999999999999E-3</v>
      </c>
      <c r="AA282" t="s">
        <v>1221</v>
      </c>
      <c r="AB282" s="4">
        <v>2E-3</v>
      </c>
      <c r="AC282" t="s">
        <v>1219</v>
      </c>
      <c r="AD282" t="s">
        <v>1306</v>
      </c>
    </row>
    <row r="283" spans="1:30" hidden="1" x14ac:dyDescent="0.55000000000000004">
      <c r="A283">
        <v>5100910554</v>
      </c>
      <c r="B283">
        <v>10</v>
      </c>
      <c r="C283">
        <v>652807</v>
      </c>
      <c r="D283" t="s">
        <v>1217</v>
      </c>
      <c r="E283">
        <v>0.18</v>
      </c>
      <c r="F283">
        <v>16</v>
      </c>
      <c r="G283">
        <v>8784910</v>
      </c>
      <c r="H283">
        <v>158315104</v>
      </c>
      <c r="I283">
        <v>737935</v>
      </c>
      <c r="J283">
        <v>925288</v>
      </c>
      <c r="K283">
        <v>0</v>
      </c>
      <c r="L283">
        <v>461275</v>
      </c>
      <c r="M283">
        <v>592618</v>
      </c>
      <c r="N283">
        <v>9237178</v>
      </c>
      <c r="O283">
        <v>22427</v>
      </c>
      <c r="P283">
        <v>65242</v>
      </c>
      <c r="Q283">
        <v>0</v>
      </c>
      <c r="R283">
        <v>33926</v>
      </c>
      <c r="S283" t="s">
        <v>1218</v>
      </c>
      <c r="T283" s="4">
        <v>2.2000000000000001E-3</v>
      </c>
      <c r="U283" t="s">
        <v>1219</v>
      </c>
      <c r="V283" s="4">
        <v>8.8999999999999999E-3</v>
      </c>
      <c r="W283" t="s">
        <v>1220</v>
      </c>
      <c r="X283" s="4">
        <v>1.8E-3</v>
      </c>
      <c r="Y283" t="s">
        <v>1219</v>
      </c>
      <c r="Z283" s="4">
        <v>2.2000000000000001E-3</v>
      </c>
      <c r="AA283" t="s">
        <v>1221</v>
      </c>
      <c r="AB283" s="4">
        <v>2.9999999999999997E-4</v>
      </c>
      <c r="AC283" t="s">
        <v>1219</v>
      </c>
      <c r="AD283" t="s">
        <v>1232</v>
      </c>
    </row>
    <row r="284" spans="1:30" hidden="1" x14ac:dyDescent="0.55000000000000004">
      <c r="A284">
        <v>5100948357</v>
      </c>
      <c r="B284">
        <v>12</v>
      </c>
      <c r="C284">
        <v>652807</v>
      </c>
      <c r="D284" t="s">
        <v>1217</v>
      </c>
      <c r="E284">
        <v>0.18</v>
      </c>
      <c r="F284">
        <v>16</v>
      </c>
      <c r="G284">
        <v>5621224</v>
      </c>
      <c r="H284">
        <v>161483426</v>
      </c>
      <c r="I284">
        <v>272689</v>
      </c>
      <c r="J284">
        <v>616230</v>
      </c>
      <c r="K284">
        <v>0</v>
      </c>
      <c r="L284">
        <v>403964</v>
      </c>
      <c r="M284">
        <v>630784</v>
      </c>
      <c r="N284">
        <v>9198962</v>
      </c>
      <c r="O284">
        <v>27945</v>
      </c>
      <c r="P284">
        <v>61377</v>
      </c>
      <c r="Q284">
        <v>0</v>
      </c>
      <c r="R284">
        <v>26041</v>
      </c>
      <c r="S284" t="s">
        <v>1218</v>
      </c>
      <c r="T284" s="4">
        <v>1E-4</v>
      </c>
      <c r="U284" t="s">
        <v>1219</v>
      </c>
      <c r="V284" s="4">
        <v>8.9999999999999993E-3</v>
      </c>
      <c r="W284" t="s">
        <v>1220</v>
      </c>
      <c r="X284" s="4">
        <v>1.6000000000000001E-3</v>
      </c>
      <c r="Y284" t="s">
        <v>1219</v>
      </c>
      <c r="Z284" s="4">
        <v>2.8E-3</v>
      </c>
      <c r="AA284" t="s">
        <v>1221</v>
      </c>
      <c r="AB284" s="4">
        <v>1.1000000000000001E-3</v>
      </c>
      <c r="AC284" t="s">
        <v>1219</v>
      </c>
      <c r="AD284" t="s">
        <v>1309</v>
      </c>
    </row>
    <row r="285" spans="1:30" hidden="1" x14ac:dyDescent="0.55000000000000004">
      <c r="A285">
        <v>5101062482</v>
      </c>
      <c r="B285">
        <v>9</v>
      </c>
      <c r="C285">
        <v>652807</v>
      </c>
      <c r="D285" t="s">
        <v>1217</v>
      </c>
      <c r="E285">
        <v>0.18</v>
      </c>
      <c r="F285">
        <v>16</v>
      </c>
      <c r="G285">
        <v>8450874</v>
      </c>
      <c r="H285">
        <v>158650014</v>
      </c>
      <c r="I285">
        <v>540028</v>
      </c>
      <c r="J285">
        <v>781531</v>
      </c>
      <c r="K285">
        <v>0</v>
      </c>
      <c r="L285">
        <v>437484</v>
      </c>
      <c r="M285">
        <v>620205</v>
      </c>
      <c r="N285">
        <v>9209548</v>
      </c>
      <c r="O285">
        <v>17446</v>
      </c>
      <c r="P285">
        <v>63744</v>
      </c>
      <c r="Q285">
        <v>0</v>
      </c>
      <c r="R285">
        <v>34784</v>
      </c>
      <c r="S285" t="s">
        <v>1218</v>
      </c>
      <c r="T285" s="4">
        <v>1E-4</v>
      </c>
      <c r="U285" t="s">
        <v>1219</v>
      </c>
      <c r="V285" s="4">
        <v>8.2000000000000007E-3</v>
      </c>
      <c r="W285" t="s">
        <v>1220</v>
      </c>
      <c r="X285" s="4">
        <v>5.9999999999999995E-4</v>
      </c>
      <c r="Y285" t="s">
        <v>1219</v>
      </c>
      <c r="Z285" s="4">
        <v>1.6999999999999999E-3</v>
      </c>
      <c r="AA285" t="s">
        <v>1221</v>
      </c>
      <c r="AB285" s="4">
        <v>2.0999999999999999E-3</v>
      </c>
      <c r="AC285" t="s">
        <v>1219</v>
      </c>
      <c r="AD285" t="s">
        <v>1277</v>
      </c>
    </row>
    <row r="286" spans="1:30" x14ac:dyDescent="0.55000000000000004">
      <c r="A286">
        <v>5101170773</v>
      </c>
      <c r="B286">
        <v>17</v>
      </c>
      <c r="C286">
        <v>652808</v>
      </c>
      <c r="D286" t="s">
        <v>1217</v>
      </c>
      <c r="E286">
        <v>0.18</v>
      </c>
      <c r="F286">
        <v>16</v>
      </c>
      <c r="G286">
        <v>8357162</v>
      </c>
      <c r="H286">
        <v>158747423</v>
      </c>
      <c r="I286">
        <v>558411</v>
      </c>
      <c r="J286">
        <v>829891</v>
      </c>
      <c r="K286">
        <v>0</v>
      </c>
      <c r="L286">
        <v>452703</v>
      </c>
      <c r="M286">
        <v>619042</v>
      </c>
      <c r="N286">
        <v>9210510</v>
      </c>
      <c r="O286">
        <v>15541</v>
      </c>
      <c r="P286">
        <v>63514</v>
      </c>
      <c r="Q286">
        <v>0</v>
      </c>
      <c r="R286">
        <v>31348</v>
      </c>
      <c r="S286" t="s">
        <v>1218</v>
      </c>
      <c r="T286" s="4">
        <v>5.0000000000000001E-4</v>
      </c>
      <c r="U286" t="s">
        <v>1219</v>
      </c>
      <c r="V286" s="4">
        <v>8.0000000000000002E-3</v>
      </c>
      <c r="W286" t="s">
        <v>1220</v>
      </c>
      <c r="X286" s="4">
        <v>6.9999999999999999E-4</v>
      </c>
      <c r="Y286" t="s">
        <v>1219</v>
      </c>
      <c r="Z286" s="4">
        <v>1.5E-3</v>
      </c>
      <c r="AA286" t="s">
        <v>1221</v>
      </c>
      <c r="AB286" s="4">
        <v>2.3E-3</v>
      </c>
      <c r="AC286" t="s">
        <v>1219</v>
      </c>
      <c r="AD286" t="s">
        <v>1277</v>
      </c>
    </row>
    <row r="287" spans="1:30" hidden="1" x14ac:dyDescent="0.55000000000000004">
      <c r="A287">
        <v>5101238280</v>
      </c>
      <c r="B287">
        <v>13</v>
      </c>
      <c r="C287">
        <v>652807</v>
      </c>
      <c r="D287" t="s">
        <v>1217</v>
      </c>
      <c r="E287">
        <v>0.18</v>
      </c>
      <c r="F287">
        <v>16</v>
      </c>
      <c r="G287">
        <v>8925017</v>
      </c>
      <c r="H287">
        <v>158170565</v>
      </c>
      <c r="I287">
        <v>743612</v>
      </c>
      <c r="J287">
        <v>971081</v>
      </c>
      <c r="K287">
        <v>0</v>
      </c>
      <c r="L287">
        <v>480216</v>
      </c>
      <c r="M287">
        <v>692414</v>
      </c>
      <c r="N287">
        <v>9137113</v>
      </c>
      <c r="O287">
        <v>48564</v>
      </c>
      <c r="P287">
        <v>79389</v>
      </c>
      <c r="Q287">
        <v>0</v>
      </c>
      <c r="R287">
        <v>31136</v>
      </c>
      <c r="S287" t="s">
        <v>1218</v>
      </c>
      <c r="T287" t="s">
        <v>1326</v>
      </c>
      <c r="U287" t="s">
        <v>1219</v>
      </c>
      <c r="V287" s="4">
        <v>1.2999999999999999E-2</v>
      </c>
      <c r="W287" t="s">
        <v>1220</v>
      </c>
      <c r="X287" s="4">
        <v>1.8E-3</v>
      </c>
      <c r="Y287" t="s">
        <v>1219</v>
      </c>
      <c r="Z287" s="4">
        <v>4.8999999999999998E-3</v>
      </c>
      <c r="AA287" t="s">
        <v>1221</v>
      </c>
      <c r="AB287" s="4">
        <v>5.9999999999999995E-4</v>
      </c>
      <c r="AC287" t="s">
        <v>1219</v>
      </c>
      <c r="AD287" t="s">
        <v>1327</v>
      </c>
    </row>
    <row r="288" spans="1:30" hidden="1" x14ac:dyDescent="0.55000000000000004">
      <c r="A288">
        <v>5102702509</v>
      </c>
      <c r="B288">
        <v>4</v>
      </c>
      <c r="C288">
        <v>652807</v>
      </c>
      <c r="D288" t="s">
        <v>1217</v>
      </c>
      <c r="E288">
        <v>0.18</v>
      </c>
      <c r="F288">
        <v>16</v>
      </c>
      <c r="G288">
        <v>5777844</v>
      </c>
      <c r="H288">
        <v>161318332</v>
      </c>
      <c r="I288">
        <v>369148</v>
      </c>
      <c r="J288">
        <v>674670</v>
      </c>
      <c r="K288">
        <v>0</v>
      </c>
      <c r="L288">
        <v>394329</v>
      </c>
      <c r="M288">
        <v>595618</v>
      </c>
      <c r="N288">
        <v>9233849</v>
      </c>
      <c r="O288">
        <v>17174</v>
      </c>
      <c r="P288">
        <v>61021</v>
      </c>
      <c r="Q288">
        <v>0</v>
      </c>
      <c r="R288">
        <v>29270</v>
      </c>
      <c r="S288" t="s">
        <v>1218</v>
      </c>
      <c r="T288" s="4">
        <v>1.1000000000000001E-3</v>
      </c>
      <c r="U288" t="s">
        <v>1219</v>
      </c>
      <c r="V288" s="4">
        <v>7.9000000000000008E-3</v>
      </c>
      <c r="W288" t="s">
        <v>1220</v>
      </c>
      <c r="X288" s="4">
        <v>2.2000000000000001E-3</v>
      </c>
      <c r="Y288" t="s">
        <v>1219</v>
      </c>
      <c r="Z288" s="4">
        <v>1.6999999999999999E-3</v>
      </c>
      <c r="AA288" t="s">
        <v>1221</v>
      </c>
      <c r="AB288" s="4">
        <v>1.4E-3</v>
      </c>
      <c r="AC288" t="s">
        <v>1219</v>
      </c>
      <c r="AD288" t="s">
        <v>1309</v>
      </c>
    </row>
    <row r="289" spans="1:30" hidden="1" x14ac:dyDescent="0.55000000000000004">
      <c r="A289">
        <v>5103069524</v>
      </c>
      <c r="B289">
        <v>5</v>
      </c>
      <c r="C289">
        <v>652807</v>
      </c>
      <c r="D289" t="s">
        <v>1217</v>
      </c>
      <c r="E289">
        <v>0.18</v>
      </c>
      <c r="F289">
        <v>16</v>
      </c>
      <c r="G289">
        <v>7823910</v>
      </c>
      <c r="H289">
        <v>159272538</v>
      </c>
      <c r="I289">
        <v>452661</v>
      </c>
      <c r="J289">
        <v>792444</v>
      </c>
      <c r="K289">
        <v>0</v>
      </c>
      <c r="L289">
        <v>455145</v>
      </c>
      <c r="M289">
        <v>648021</v>
      </c>
      <c r="N289">
        <v>9179869</v>
      </c>
      <c r="O289">
        <v>27529</v>
      </c>
      <c r="P289">
        <v>69982</v>
      </c>
      <c r="Q289">
        <v>0</v>
      </c>
      <c r="R289">
        <v>30028</v>
      </c>
      <c r="S289" t="s">
        <v>1218</v>
      </c>
      <c r="T289" s="4">
        <v>2.3E-3</v>
      </c>
      <c r="U289" t="s">
        <v>1219</v>
      </c>
      <c r="V289" s="4">
        <v>9.9000000000000008E-3</v>
      </c>
      <c r="W289" t="s">
        <v>1220</v>
      </c>
      <c r="X289" s="4">
        <v>1E-4</v>
      </c>
      <c r="Y289" t="s">
        <v>1219</v>
      </c>
      <c r="Z289" s="4">
        <v>2.8E-3</v>
      </c>
      <c r="AA289" t="s">
        <v>1221</v>
      </c>
      <c r="AB289" s="4">
        <v>2.0999999999999999E-3</v>
      </c>
      <c r="AC289" t="s">
        <v>1219</v>
      </c>
      <c r="AD289" t="s">
        <v>1328</v>
      </c>
    </row>
    <row r="290" spans="1:30" hidden="1" x14ac:dyDescent="0.55000000000000004">
      <c r="A290">
        <v>5103253256</v>
      </c>
      <c r="B290">
        <v>3</v>
      </c>
      <c r="C290">
        <v>652807</v>
      </c>
      <c r="D290" t="s">
        <v>1217</v>
      </c>
      <c r="E290">
        <v>0.18</v>
      </c>
      <c r="F290">
        <v>16</v>
      </c>
      <c r="G290">
        <v>8872520</v>
      </c>
      <c r="H290">
        <v>158228867</v>
      </c>
      <c r="I290">
        <v>508560</v>
      </c>
      <c r="J290">
        <v>890115</v>
      </c>
      <c r="K290">
        <v>0</v>
      </c>
      <c r="L290">
        <v>495311</v>
      </c>
      <c r="M290">
        <v>635512</v>
      </c>
      <c r="N290">
        <v>9194082</v>
      </c>
      <c r="O290">
        <v>39616</v>
      </c>
      <c r="P290">
        <v>62422</v>
      </c>
      <c r="Q290">
        <v>0</v>
      </c>
      <c r="R290">
        <v>24825</v>
      </c>
      <c r="S290" t="s">
        <v>1218</v>
      </c>
      <c r="T290" s="4">
        <v>5.9999999999999995E-4</v>
      </c>
      <c r="U290" t="s">
        <v>1219</v>
      </c>
      <c r="V290" s="4">
        <v>1.03E-2</v>
      </c>
      <c r="W290" t="s">
        <v>1220</v>
      </c>
      <c r="X290" s="4">
        <v>4.0000000000000002E-4</v>
      </c>
      <c r="Y290" t="s">
        <v>1219</v>
      </c>
      <c r="Z290" s="4">
        <v>4.0000000000000001E-3</v>
      </c>
      <c r="AA290" t="s">
        <v>1221</v>
      </c>
      <c r="AB290" s="4">
        <v>1E-4</v>
      </c>
      <c r="AC290" t="s">
        <v>1219</v>
      </c>
      <c r="AD290" t="s">
        <v>1243</v>
      </c>
    </row>
    <row r="291" spans="1:30" hidden="1" x14ac:dyDescent="0.55000000000000004">
      <c r="A291">
        <v>5400426223</v>
      </c>
      <c r="B291">
        <v>8</v>
      </c>
      <c r="C291">
        <v>691207</v>
      </c>
      <c r="D291" t="s">
        <v>1217</v>
      </c>
      <c r="E291">
        <v>0.18</v>
      </c>
      <c r="F291">
        <v>17</v>
      </c>
      <c r="G291">
        <v>9051596</v>
      </c>
      <c r="H291">
        <v>167874277</v>
      </c>
      <c r="I291">
        <v>450916</v>
      </c>
      <c r="J291">
        <v>858156</v>
      </c>
      <c r="K291">
        <v>0</v>
      </c>
      <c r="L291">
        <v>488181</v>
      </c>
      <c r="M291">
        <v>597879</v>
      </c>
      <c r="N291">
        <v>9231856</v>
      </c>
      <c r="O291">
        <v>16611</v>
      </c>
      <c r="P291">
        <v>49949</v>
      </c>
      <c r="Q291">
        <v>0</v>
      </c>
      <c r="R291">
        <v>22630</v>
      </c>
      <c r="S291" t="s">
        <v>1218</v>
      </c>
      <c r="T291" s="4">
        <v>1E-4</v>
      </c>
      <c r="U291" t="s">
        <v>1219</v>
      </c>
      <c r="V291" s="4">
        <v>6.7000000000000002E-3</v>
      </c>
      <c r="W291" t="s">
        <v>1220</v>
      </c>
      <c r="X291" s="4">
        <v>1E-4</v>
      </c>
      <c r="Y291" t="s">
        <v>1219</v>
      </c>
      <c r="Z291" s="4">
        <v>1.6000000000000001E-3</v>
      </c>
      <c r="AA291" t="s">
        <v>1221</v>
      </c>
      <c r="AB291" s="4">
        <v>2.3999999999999998E-3</v>
      </c>
      <c r="AC291" t="s">
        <v>1219</v>
      </c>
      <c r="AD291" t="s">
        <v>1244</v>
      </c>
    </row>
    <row r="292" spans="1:30" hidden="1" x14ac:dyDescent="0.55000000000000004">
      <c r="A292">
        <v>5400543846</v>
      </c>
      <c r="B292">
        <v>11</v>
      </c>
      <c r="C292">
        <v>691207</v>
      </c>
      <c r="D292" t="s">
        <v>1217</v>
      </c>
      <c r="E292">
        <v>0.18</v>
      </c>
      <c r="F292">
        <v>17</v>
      </c>
      <c r="G292">
        <v>8633784</v>
      </c>
      <c r="H292">
        <v>168294227</v>
      </c>
      <c r="I292">
        <v>490914</v>
      </c>
      <c r="J292">
        <v>852652</v>
      </c>
      <c r="K292">
        <v>0</v>
      </c>
      <c r="L292">
        <v>477484</v>
      </c>
      <c r="M292">
        <v>611080</v>
      </c>
      <c r="N292">
        <v>9216891</v>
      </c>
      <c r="O292">
        <v>21638</v>
      </c>
      <c r="P292">
        <v>52466</v>
      </c>
      <c r="Q292">
        <v>0</v>
      </c>
      <c r="R292">
        <v>20178</v>
      </c>
      <c r="S292" t="s">
        <v>1218</v>
      </c>
      <c r="T292" s="4">
        <v>2.9999999999999997E-4</v>
      </c>
      <c r="U292" t="s">
        <v>1219</v>
      </c>
      <c r="V292" s="4">
        <v>7.4999999999999997E-3</v>
      </c>
      <c r="W292" t="s">
        <v>1220</v>
      </c>
      <c r="X292" s="4">
        <v>2.9999999999999997E-4</v>
      </c>
      <c r="Y292" t="s">
        <v>1219</v>
      </c>
      <c r="Z292" s="4">
        <v>2.2000000000000001E-3</v>
      </c>
      <c r="AA292" t="s">
        <v>1221</v>
      </c>
      <c r="AB292" s="4">
        <v>2.3E-3</v>
      </c>
      <c r="AC292" t="s">
        <v>1219</v>
      </c>
      <c r="AD292" t="s">
        <v>1315</v>
      </c>
    </row>
    <row r="293" spans="1:30" hidden="1" x14ac:dyDescent="0.55000000000000004">
      <c r="A293">
        <v>5400588867</v>
      </c>
      <c r="B293">
        <v>2</v>
      </c>
      <c r="C293">
        <v>691207</v>
      </c>
      <c r="D293" t="s">
        <v>1217</v>
      </c>
      <c r="E293">
        <v>0.18</v>
      </c>
      <c r="F293">
        <v>17</v>
      </c>
      <c r="G293">
        <v>8012388</v>
      </c>
      <c r="H293">
        <v>168903059</v>
      </c>
      <c r="I293">
        <v>547515</v>
      </c>
      <c r="J293">
        <v>795856</v>
      </c>
      <c r="K293">
        <v>0</v>
      </c>
      <c r="L293">
        <v>433395</v>
      </c>
      <c r="M293">
        <v>555500</v>
      </c>
      <c r="N293">
        <v>9272285</v>
      </c>
      <c r="O293">
        <v>17545</v>
      </c>
      <c r="P293">
        <v>46378</v>
      </c>
      <c r="Q293">
        <v>0</v>
      </c>
      <c r="R293">
        <v>19045</v>
      </c>
      <c r="S293" t="s">
        <v>1218</v>
      </c>
      <c r="T293" s="4">
        <v>2.9999999999999997E-4</v>
      </c>
      <c r="U293" t="s">
        <v>1219</v>
      </c>
      <c r="V293" s="4">
        <v>6.4999999999999997E-3</v>
      </c>
      <c r="W293" t="s">
        <v>1220</v>
      </c>
      <c r="X293" s="4">
        <v>5.9999999999999995E-4</v>
      </c>
      <c r="Y293" t="s">
        <v>1219</v>
      </c>
      <c r="Z293" s="4">
        <v>1.6999999999999999E-3</v>
      </c>
      <c r="AA293" t="s">
        <v>1221</v>
      </c>
      <c r="AB293" s="4">
        <v>2E-3</v>
      </c>
      <c r="AC293" t="s">
        <v>1219</v>
      </c>
      <c r="AD293" t="s">
        <v>1262</v>
      </c>
    </row>
    <row r="294" spans="1:30" hidden="1" x14ac:dyDescent="0.55000000000000004">
      <c r="A294">
        <v>5400604379</v>
      </c>
      <c r="B294">
        <v>6</v>
      </c>
      <c r="C294">
        <v>691207</v>
      </c>
      <c r="D294" t="s">
        <v>1217</v>
      </c>
      <c r="E294">
        <v>0.18</v>
      </c>
      <c r="F294">
        <v>17</v>
      </c>
      <c r="G294">
        <v>9330400</v>
      </c>
      <c r="H294">
        <v>167602435</v>
      </c>
      <c r="I294">
        <v>373840</v>
      </c>
      <c r="J294">
        <v>813588</v>
      </c>
      <c r="K294">
        <v>0</v>
      </c>
      <c r="L294">
        <v>469478</v>
      </c>
      <c r="M294">
        <v>616408</v>
      </c>
      <c r="N294">
        <v>9213204</v>
      </c>
      <c r="O294">
        <v>19375</v>
      </c>
      <c r="P294">
        <v>50584</v>
      </c>
      <c r="Q294">
        <v>0</v>
      </c>
      <c r="R294">
        <v>21561</v>
      </c>
      <c r="S294" t="s">
        <v>1218</v>
      </c>
      <c r="T294" s="4">
        <v>1.8E-3</v>
      </c>
      <c r="U294" t="s">
        <v>1219</v>
      </c>
      <c r="V294" s="4">
        <v>7.1000000000000004E-3</v>
      </c>
      <c r="W294" t="s">
        <v>1220</v>
      </c>
      <c r="X294" s="4">
        <v>2.0999999999999999E-3</v>
      </c>
      <c r="Y294" t="s">
        <v>1219</v>
      </c>
      <c r="Z294" s="4">
        <v>1.9E-3</v>
      </c>
      <c r="AA294" t="s">
        <v>1221</v>
      </c>
      <c r="AB294" s="4">
        <v>2.0999999999999999E-3</v>
      </c>
      <c r="AC294" t="s">
        <v>1219</v>
      </c>
      <c r="AD294" t="s">
        <v>1269</v>
      </c>
    </row>
    <row r="295" spans="1:30" hidden="1" x14ac:dyDescent="0.55000000000000004">
      <c r="A295">
        <v>5400735664</v>
      </c>
      <c r="B295">
        <v>1</v>
      </c>
      <c r="C295">
        <v>691207</v>
      </c>
      <c r="D295" t="s">
        <v>1217</v>
      </c>
      <c r="E295">
        <v>0.18</v>
      </c>
      <c r="F295">
        <v>17</v>
      </c>
      <c r="G295">
        <v>9391404</v>
      </c>
      <c r="H295">
        <v>167532562</v>
      </c>
      <c r="I295">
        <v>467218</v>
      </c>
      <c r="J295">
        <v>844999</v>
      </c>
      <c r="K295">
        <v>0</v>
      </c>
      <c r="L295">
        <v>485340</v>
      </c>
      <c r="M295">
        <v>592763</v>
      </c>
      <c r="N295">
        <v>9236680</v>
      </c>
      <c r="O295">
        <v>13286</v>
      </c>
      <c r="P295">
        <v>52676</v>
      </c>
      <c r="Q295">
        <v>0</v>
      </c>
      <c r="R295">
        <v>26861</v>
      </c>
      <c r="S295" t="s">
        <v>1218</v>
      </c>
      <c r="T295" s="4">
        <v>1E-4</v>
      </c>
      <c r="U295" t="s">
        <v>1219</v>
      </c>
      <c r="V295" s="4">
        <v>6.7000000000000002E-3</v>
      </c>
      <c r="W295" t="s">
        <v>1220</v>
      </c>
      <c r="X295" s="4">
        <v>2.0000000000000001E-4</v>
      </c>
      <c r="Y295" t="s">
        <v>1219</v>
      </c>
      <c r="Z295" s="4">
        <v>1.2999999999999999E-3</v>
      </c>
      <c r="AA295" t="s">
        <v>1221</v>
      </c>
      <c r="AB295" s="4">
        <v>2.3E-3</v>
      </c>
      <c r="AC295" t="s">
        <v>1219</v>
      </c>
      <c r="AD295" t="s">
        <v>1315</v>
      </c>
    </row>
    <row r="296" spans="1:30" hidden="1" x14ac:dyDescent="0.55000000000000004">
      <c r="A296">
        <v>5400755637</v>
      </c>
      <c r="B296">
        <v>7</v>
      </c>
      <c r="C296">
        <v>691207</v>
      </c>
      <c r="D296" t="s">
        <v>1217</v>
      </c>
      <c r="E296">
        <v>0.18</v>
      </c>
      <c r="F296">
        <v>17</v>
      </c>
      <c r="G296">
        <v>8924566</v>
      </c>
      <c r="H296">
        <v>168003691</v>
      </c>
      <c r="I296">
        <v>336274</v>
      </c>
      <c r="J296">
        <v>764467</v>
      </c>
      <c r="K296">
        <v>0</v>
      </c>
      <c r="L296">
        <v>448141</v>
      </c>
      <c r="M296">
        <v>612268</v>
      </c>
      <c r="N296">
        <v>9217675</v>
      </c>
      <c r="O296">
        <v>20052</v>
      </c>
      <c r="P296">
        <v>49714</v>
      </c>
      <c r="Q296">
        <v>0</v>
      </c>
      <c r="R296">
        <v>19772</v>
      </c>
      <c r="S296" t="s">
        <v>1218</v>
      </c>
      <c r="T296" s="4">
        <v>1.2999999999999999E-3</v>
      </c>
      <c r="U296" t="s">
        <v>1219</v>
      </c>
      <c r="V296" s="4">
        <v>7.0000000000000001E-3</v>
      </c>
      <c r="W296" t="s">
        <v>1220</v>
      </c>
      <c r="X296" s="4">
        <v>1.9E-3</v>
      </c>
      <c r="Y296" t="s">
        <v>1219</v>
      </c>
      <c r="Z296" s="4">
        <v>2E-3</v>
      </c>
      <c r="AA296" t="s">
        <v>1221</v>
      </c>
      <c r="AB296" s="4">
        <v>1.8E-3</v>
      </c>
      <c r="AC296" t="s">
        <v>1219</v>
      </c>
      <c r="AD296" t="s">
        <v>1244</v>
      </c>
    </row>
    <row r="297" spans="1:30" hidden="1" x14ac:dyDescent="0.55000000000000004">
      <c r="A297">
        <v>5400803812</v>
      </c>
      <c r="B297">
        <v>14</v>
      </c>
      <c r="C297">
        <v>691207</v>
      </c>
      <c r="D297" t="s">
        <v>1217</v>
      </c>
      <c r="E297">
        <v>0.18</v>
      </c>
      <c r="F297">
        <v>17</v>
      </c>
      <c r="G297">
        <v>8838702</v>
      </c>
      <c r="H297">
        <v>168086853</v>
      </c>
      <c r="I297">
        <v>460203</v>
      </c>
      <c r="J297">
        <v>779716</v>
      </c>
      <c r="K297">
        <v>0</v>
      </c>
      <c r="L297">
        <v>454598</v>
      </c>
      <c r="M297">
        <v>582824</v>
      </c>
      <c r="N297">
        <v>9246698</v>
      </c>
      <c r="O297">
        <v>15684</v>
      </c>
      <c r="P297">
        <v>46988</v>
      </c>
      <c r="Q297">
        <v>0</v>
      </c>
      <c r="R297">
        <v>22724</v>
      </c>
      <c r="S297" t="s">
        <v>1218</v>
      </c>
      <c r="T297" s="4">
        <v>2.0999999999999999E-3</v>
      </c>
      <c r="U297" t="s">
        <v>1219</v>
      </c>
      <c r="V297" s="4">
        <v>6.3E-3</v>
      </c>
      <c r="W297" t="s">
        <v>1220</v>
      </c>
      <c r="X297" s="4">
        <v>1E-4</v>
      </c>
      <c r="Y297" t="s">
        <v>1219</v>
      </c>
      <c r="Z297" s="4">
        <v>1.5E-3</v>
      </c>
      <c r="AA297" t="s">
        <v>1221</v>
      </c>
      <c r="AB297" s="4">
        <v>1.9E-3</v>
      </c>
      <c r="AC297" t="s">
        <v>1219</v>
      </c>
      <c r="AD297" t="s">
        <v>1262</v>
      </c>
    </row>
    <row r="298" spans="1:30" hidden="1" x14ac:dyDescent="0.55000000000000004">
      <c r="A298">
        <v>5400816032</v>
      </c>
      <c r="B298">
        <v>15</v>
      </c>
      <c r="C298">
        <v>691207</v>
      </c>
      <c r="D298" t="s">
        <v>1217</v>
      </c>
      <c r="E298">
        <v>0.18</v>
      </c>
      <c r="F298">
        <v>17</v>
      </c>
      <c r="G298">
        <v>8910323</v>
      </c>
      <c r="H298">
        <v>168021375</v>
      </c>
      <c r="I298">
        <v>638547</v>
      </c>
      <c r="J298">
        <v>945235</v>
      </c>
      <c r="K298">
        <v>0</v>
      </c>
      <c r="L298">
        <v>513667</v>
      </c>
      <c r="M298">
        <v>595304</v>
      </c>
      <c r="N298">
        <v>9234388</v>
      </c>
      <c r="O298">
        <v>16728</v>
      </c>
      <c r="P298">
        <v>52677</v>
      </c>
      <c r="Q298">
        <v>0</v>
      </c>
      <c r="R298">
        <v>23801</v>
      </c>
      <c r="S298" t="s">
        <v>1218</v>
      </c>
      <c r="T298" s="4">
        <v>1.6000000000000001E-3</v>
      </c>
      <c r="U298" t="s">
        <v>1219</v>
      </c>
      <c r="V298" s="4">
        <v>7.0000000000000001E-3</v>
      </c>
      <c r="W298" t="s">
        <v>1220</v>
      </c>
      <c r="X298" s="4">
        <v>1.1000000000000001E-3</v>
      </c>
      <c r="Y298" t="s">
        <v>1219</v>
      </c>
      <c r="Z298" s="4">
        <v>1.6999999999999999E-3</v>
      </c>
      <c r="AA298" t="s">
        <v>1221</v>
      </c>
      <c r="AB298" s="4">
        <v>4.0000000000000002E-4</v>
      </c>
      <c r="AC298" t="s">
        <v>1219</v>
      </c>
      <c r="AD298" t="s">
        <v>1315</v>
      </c>
    </row>
    <row r="299" spans="1:30" hidden="1" x14ac:dyDescent="0.55000000000000004">
      <c r="A299">
        <v>5400833619</v>
      </c>
      <c r="B299">
        <v>16</v>
      </c>
      <c r="C299">
        <v>691208</v>
      </c>
      <c r="D299" t="s">
        <v>1217</v>
      </c>
      <c r="E299">
        <v>0.18</v>
      </c>
      <c r="F299">
        <v>17</v>
      </c>
      <c r="G299">
        <v>8634939</v>
      </c>
      <c r="H299">
        <v>168294995</v>
      </c>
      <c r="I299">
        <v>417807</v>
      </c>
      <c r="J299">
        <v>814207</v>
      </c>
      <c r="K299">
        <v>0</v>
      </c>
      <c r="L299">
        <v>454827</v>
      </c>
      <c r="M299">
        <v>581622</v>
      </c>
      <c r="N299">
        <v>9247923</v>
      </c>
      <c r="O299">
        <v>15177</v>
      </c>
      <c r="P299">
        <v>49381</v>
      </c>
      <c r="Q299">
        <v>0</v>
      </c>
      <c r="R299">
        <v>21765</v>
      </c>
      <c r="S299" t="s">
        <v>1218</v>
      </c>
      <c r="T299" s="4">
        <v>2.0999999999999999E-3</v>
      </c>
      <c r="U299" t="s">
        <v>1219</v>
      </c>
      <c r="V299" s="4">
        <v>6.4999999999999997E-3</v>
      </c>
      <c r="W299" t="s">
        <v>1220</v>
      </c>
      <c r="X299" s="4">
        <v>2.3E-3</v>
      </c>
      <c r="Y299" t="s">
        <v>1219</v>
      </c>
      <c r="Z299" s="4">
        <v>1.5E-3</v>
      </c>
      <c r="AA299" t="s">
        <v>1221</v>
      </c>
      <c r="AB299" s="4">
        <v>2.0999999999999999E-3</v>
      </c>
      <c r="AC299" t="s">
        <v>1219</v>
      </c>
      <c r="AD299" t="s">
        <v>1244</v>
      </c>
    </row>
    <row r="300" spans="1:30" hidden="1" x14ac:dyDescent="0.55000000000000004">
      <c r="A300">
        <v>5400909949</v>
      </c>
      <c r="B300">
        <v>10</v>
      </c>
      <c r="C300">
        <v>691207</v>
      </c>
      <c r="D300" t="s">
        <v>1217</v>
      </c>
      <c r="E300">
        <v>0.18</v>
      </c>
      <c r="F300">
        <v>17</v>
      </c>
      <c r="G300">
        <v>9363012</v>
      </c>
      <c r="H300">
        <v>167566869</v>
      </c>
      <c r="I300">
        <v>754976</v>
      </c>
      <c r="J300">
        <v>973286</v>
      </c>
      <c r="K300">
        <v>0</v>
      </c>
      <c r="L300">
        <v>483539</v>
      </c>
      <c r="M300">
        <v>578099</v>
      </c>
      <c r="N300">
        <v>9251765</v>
      </c>
      <c r="O300">
        <v>17041</v>
      </c>
      <c r="P300">
        <v>47998</v>
      </c>
      <c r="Q300">
        <v>0</v>
      </c>
      <c r="R300">
        <v>22264</v>
      </c>
      <c r="S300" t="s">
        <v>1218</v>
      </c>
      <c r="T300" s="4">
        <v>0</v>
      </c>
      <c r="U300" t="s">
        <v>1219</v>
      </c>
      <c r="V300" s="4">
        <v>6.6E-3</v>
      </c>
      <c r="W300" t="s">
        <v>1220</v>
      </c>
      <c r="X300" s="4">
        <v>1.8E-3</v>
      </c>
      <c r="Y300" t="s">
        <v>1219</v>
      </c>
      <c r="Z300" s="4">
        <v>1.6999999999999999E-3</v>
      </c>
      <c r="AA300" t="s">
        <v>1221</v>
      </c>
      <c r="AB300" s="4">
        <v>5.9999999999999995E-4</v>
      </c>
      <c r="AC300" t="s">
        <v>1219</v>
      </c>
      <c r="AD300" t="s">
        <v>1316</v>
      </c>
    </row>
    <row r="301" spans="1:30" hidden="1" x14ac:dyDescent="0.55000000000000004">
      <c r="A301">
        <v>5400947753</v>
      </c>
      <c r="B301">
        <v>12</v>
      </c>
      <c r="C301">
        <v>691207</v>
      </c>
      <c r="D301" t="s">
        <v>1217</v>
      </c>
      <c r="E301">
        <v>0.18</v>
      </c>
      <c r="F301">
        <v>17</v>
      </c>
      <c r="G301">
        <v>6213741</v>
      </c>
      <c r="H301">
        <v>170720507</v>
      </c>
      <c r="I301">
        <v>290072</v>
      </c>
      <c r="J301">
        <v>665563</v>
      </c>
      <c r="K301">
        <v>0</v>
      </c>
      <c r="L301">
        <v>426938</v>
      </c>
      <c r="M301">
        <v>592514</v>
      </c>
      <c r="N301">
        <v>9237081</v>
      </c>
      <c r="O301">
        <v>17383</v>
      </c>
      <c r="P301">
        <v>49333</v>
      </c>
      <c r="Q301">
        <v>0</v>
      </c>
      <c r="R301">
        <v>22974</v>
      </c>
      <c r="S301" t="s">
        <v>1218</v>
      </c>
      <c r="T301" s="4">
        <v>5.0000000000000001E-4</v>
      </c>
      <c r="U301" t="s">
        <v>1219</v>
      </c>
      <c r="V301" s="4">
        <v>6.7000000000000002E-3</v>
      </c>
      <c r="W301" t="s">
        <v>1220</v>
      </c>
      <c r="X301" s="4">
        <v>1.6000000000000001E-3</v>
      </c>
      <c r="Y301" t="s">
        <v>1219</v>
      </c>
      <c r="Z301" s="4">
        <v>1.6999999999999999E-3</v>
      </c>
      <c r="AA301" t="s">
        <v>1221</v>
      </c>
      <c r="AB301" s="4">
        <v>1.2999999999999999E-3</v>
      </c>
      <c r="AC301" t="s">
        <v>1219</v>
      </c>
      <c r="AD301" t="s">
        <v>1244</v>
      </c>
    </row>
    <row r="302" spans="1:30" hidden="1" x14ac:dyDescent="0.55000000000000004">
      <c r="A302">
        <v>5401061910</v>
      </c>
      <c r="B302">
        <v>9</v>
      </c>
      <c r="C302">
        <v>691207</v>
      </c>
      <c r="D302" t="s">
        <v>1217</v>
      </c>
      <c r="E302">
        <v>0.18</v>
      </c>
      <c r="F302">
        <v>17</v>
      </c>
      <c r="G302">
        <v>9060871</v>
      </c>
      <c r="H302">
        <v>167869862</v>
      </c>
      <c r="I302">
        <v>558801</v>
      </c>
      <c r="J302">
        <v>833068</v>
      </c>
      <c r="K302">
        <v>0</v>
      </c>
      <c r="L302">
        <v>460780</v>
      </c>
      <c r="M302">
        <v>609994</v>
      </c>
      <c r="N302">
        <v>9219848</v>
      </c>
      <c r="O302">
        <v>18773</v>
      </c>
      <c r="P302">
        <v>51537</v>
      </c>
      <c r="Q302">
        <v>0</v>
      </c>
      <c r="R302">
        <v>23296</v>
      </c>
      <c r="S302" t="s">
        <v>1218</v>
      </c>
      <c r="T302" s="4">
        <v>5.0000000000000001E-4</v>
      </c>
      <c r="U302" t="s">
        <v>1219</v>
      </c>
      <c r="V302" s="4">
        <v>7.1000000000000004E-3</v>
      </c>
      <c r="W302" t="s">
        <v>1220</v>
      </c>
      <c r="X302" s="4">
        <v>6.9999999999999999E-4</v>
      </c>
      <c r="Y302" t="s">
        <v>1219</v>
      </c>
      <c r="Z302" s="4">
        <v>1.9E-3</v>
      </c>
      <c r="AA302" t="s">
        <v>1221</v>
      </c>
      <c r="AB302" s="4">
        <v>2.2000000000000001E-3</v>
      </c>
      <c r="AC302" t="s">
        <v>1219</v>
      </c>
      <c r="AD302" t="s">
        <v>1299</v>
      </c>
    </row>
    <row r="303" spans="1:30" x14ac:dyDescent="0.55000000000000004">
      <c r="A303">
        <v>5401169517</v>
      </c>
      <c r="B303">
        <v>17</v>
      </c>
      <c r="C303">
        <v>691208</v>
      </c>
      <c r="D303" t="s">
        <v>1217</v>
      </c>
      <c r="E303">
        <v>0.18</v>
      </c>
      <c r="F303">
        <v>17</v>
      </c>
      <c r="G303">
        <v>8942292</v>
      </c>
      <c r="H303">
        <v>167991889</v>
      </c>
      <c r="I303">
        <v>573359</v>
      </c>
      <c r="J303">
        <v>880169</v>
      </c>
      <c r="K303">
        <v>0</v>
      </c>
      <c r="L303">
        <v>475330</v>
      </c>
      <c r="M303">
        <v>585127</v>
      </c>
      <c r="N303">
        <v>9244466</v>
      </c>
      <c r="O303">
        <v>14948</v>
      </c>
      <c r="P303">
        <v>50278</v>
      </c>
      <c r="Q303">
        <v>0</v>
      </c>
      <c r="R303">
        <v>22627</v>
      </c>
      <c r="S303" t="s">
        <v>1218</v>
      </c>
      <c r="T303" s="4">
        <v>8.9999999999999998E-4</v>
      </c>
      <c r="U303" t="s">
        <v>1219</v>
      </c>
      <c r="V303" s="4">
        <v>6.6E-3</v>
      </c>
      <c r="W303" t="s">
        <v>1220</v>
      </c>
      <c r="X303" s="4">
        <v>8.0000000000000004E-4</v>
      </c>
      <c r="Y303" t="s">
        <v>1219</v>
      </c>
      <c r="Z303" s="4">
        <v>1.5E-3</v>
      </c>
      <c r="AA303" t="s">
        <v>1221</v>
      </c>
      <c r="AB303" s="4">
        <v>1E-4</v>
      </c>
      <c r="AC303" t="s">
        <v>1219</v>
      </c>
      <c r="AD303" t="s">
        <v>1269</v>
      </c>
    </row>
    <row r="304" spans="1:30" hidden="1" x14ac:dyDescent="0.55000000000000004">
      <c r="A304">
        <v>5401237884</v>
      </c>
      <c r="B304">
        <v>13</v>
      </c>
      <c r="C304">
        <v>691207</v>
      </c>
      <c r="D304" t="s">
        <v>1217</v>
      </c>
      <c r="E304">
        <v>0.18</v>
      </c>
      <c r="F304">
        <v>17</v>
      </c>
      <c r="G304">
        <v>9504357</v>
      </c>
      <c r="H304">
        <v>167420816</v>
      </c>
      <c r="I304">
        <v>757742</v>
      </c>
      <c r="J304">
        <v>1021426</v>
      </c>
      <c r="K304">
        <v>0</v>
      </c>
      <c r="L304">
        <v>505962</v>
      </c>
      <c r="M304">
        <v>579337</v>
      </c>
      <c r="N304">
        <v>9250251</v>
      </c>
      <c r="O304">
        <v>14130</v>
      </c>
      <c r="P304">
        <v>50345</v>
      </c>
      <c r="Q304">
        <v>0</v>
      </c>
      <c r="R304">
        <v>25746</v>
      </c>
      <c r="S304" t="s">
        <v>1218</v>
      </c>
      <c r="T304" t="s">
        <v>1329</v>
      </c>
      <c r="U304" t="s">
        <v>1219</v>
      </c>
      <c r="V304" s="4">
        <v>6.4999999999999997E-3</v>
      </c>
      <c r="W304" t="s">
        <v>1220</v>
      </c>
      <c r="X304" s="4">
        <v>1.8E-3</v>
      </c>
      <c r="Y304" t="s">
        <v>1219</v>
      </c>
      <c r="Z304" s="4">
        <v>1.4E-3</v>
      </c>
      <c r="AA304" t="s">
        <v>1221</v>
      </c>
      <c r="AB304" s="4">
        <v>8.9999999999999998E-4</v>
      </c>
      <c r="AC304" t="s">
        <v>1219</v>
      </c>
      <c r="AD304" t="s">
        <v>1269</v>
      </c>
    </row>
    <row r="305" spans="1:30" hidden="1" x14ac:dyDescent="0.55000000000000004">
      <c r="A305">
        <v>5402701889</v>
      </c>
      <c r="B305">
        <v>4</v>
      </c>
      <c r="C305">
        <v>691207</v>
      </c>
      <c r="D305" t="s">
        <v>1217</v>
      </c>
      <c r="E305">
        <v>0.18</v>
      </c>
      <c r="F305">
        <v>17</v>
      </c>
      <c r="G305">
        <v>6369949</v>
      </c>
      <c r="H305">
        <v>170554009</v>
      </c>
      <c r="I305">
        <v>385806</v>
      </c>
      <c r="J305">
        <v>725676</v>
      </c>
      <c r="K305">
        <v>0</v>
      </c>
      <c r="L305">
        <v>414918</v>
      </c>
      <c r="M305">
        <v>592102</v>
      </c>
      <c r="N305">
        <v>9235677</v>
      </c>
      <c r="O305">
        <v>16658</v>
      </c>
      <c r="P305">
        <v>51006</v>
      </c>
      <c r="Q305">
        <v>0</v>
      </c>
      <c r="R305">
        <v>20589</v>
      </c>
      <c r="S305" t="s">
        <v>1218</v>
      </c>
      <c r="T305" s="4">
        <v>1.4E-3</v>
      </c>
      <c r="U305" t="s">
        <v>1219</v>
      </c>
      <c r="V305" s="4">
        <v>6.7999999999999996E-3</v>
      </c>
      <c r="W305" t="s">
        <v>1220</v>
      </c>
      <c r="X305" s="4">
        <v>2.0999999999999999E-3</v>
      </c>
      <c r="Y305" t="s">
        <v>1219</v>
      </c>
      <c r="Z305" s="4">
        <v>1.6000000000000001E-3</v>
      </c>
      <c r="AA305" t="s">
        <v>1221</v>
      </c>
      <c r="AB305" s="4">
        <v>1.6000000000000001E-3</v>
      </c>
      <c r="AC305" t="s">
        <v>1219</v>
      </c>
      <c r="AD305" t="s">
        <v>1269</v>
      </c>
    </row>
    <row r="306" spans="1:30" hidden="1" x14ac:dyDescent="0.55000000000000004">
      <c r="A306">
        <v>5403068794</v>
      </c>
      <c r="B306">
        <v>5</v>
      </c>
      <c r="C306">
        <v>691207</v>
      </c>
      <c r="D306" t="s">
        <v>1217</v>
      </c>
      <c r="E306">
        <v>0.18</v>
      </c>
      <c r="F306">
        <v>17</v>
      </c>
      <c r="G306">
        <v>8411708</v>
      </c>
      <c r="H306">
        <v>168514185</v>
      </c>
      <c r="I306">
        <v>468349</v>
      </c>
      <c r="J306">
        <v>842933</v>
      </c>
      <c r="K306">
        <v>0</v>
      </c>
      <c r="L306">
        <v>480206</v>
      </c>
      <c r="M306">
        <v>587795</v>
      </c>
      <c r="N306">
        <v>9241647</v>
      </c>
      <c r="O306">
        <v>15688</v>
      </c>
      <c r="P306">
        <v>50489</v>
      </c>
      <c r="Q306">
        <v>0</v>
      </c>
      <c r="R306">
        <v>25061</v>
      </c>
      <c r="S306" t="s">
        <v>1218</v>
      </c>
      <c r="T306" s="4">
        <v>1E-4</v>
      </c>
      <c r="U306" t="s">
        <v>1219</v>
      </c>
      <c r="V306" s="4">
        <v>6.7000000000000002E-3</v>
      </c>
      <c r="W306" t="s">
        <v>1220</v>
      </c>
      <c r="X306" s="4">
        <v>2.0000000000000001E-4</v>
      </c>
      <c r="Y306" t="s">
        <v>1219</v>
      </c>
      <c r="Z306" s="4">
        <v>1.5E-3</v>
      </c>
      <c r="AA306" t="s">
        <v>1221</v>
      </c>
      <c r="AB306" s="4">
        <v>2.3E-3</v>
      </c>
      <c r="AC306" t="s">
        <v>1219</v>
      </c>
      <c r="AD306" t="s">
        <v>1269</v>
      </c>
    </row>
    <row r="307" spans="1:30" hidden="1" x14ac:dyDescent="0.55000000000000004">
      <c r="A307">
        <v>5403252730</v>
      </c>
      <c r="B307">
        <v>3</v>
      </c>
      <c r="C307">
        <v>691207</v>
      </c>
      <c r="D307" t="s">
        <v>1217</v>
      </c>
      <c r="E307">
        <v>0.18</v>
      </c>
      <c r="F307">
        <v>17</v>
      </c>
      <c r="G307">
        <v>9437113</v>
      </c>
      <c r="H307">
        <v>167494003</v>
      </c>
      <c r="I307">
        <v>523087</v>
      </c>
      <c r="J307">
        <v>936197</v>
      </c>
      <c r="K307">
        <v>0</v>
      </c>
      <c r="L307">
        <v>520280</v>
      </c>
      <c r="M307">
        <v>564590</v>
      </c>
      <c r="N307">
        <v>9265136</v>
      </c>
      <c r="O307">
        <v>14527</v>
      </c>
      <c r="P307">
        <v>46082</v>
      </c>
      <c r="Q307">
        <v>0</v>
      </c>
      <c r="R307">
        <v>24969</v>
      </c>
      <c r="S307" t="s">
        <v>1218</v>
      </c>
      <c r="T307" s="4">
        <v>8.9999999999999998E-4</v>
      </c>
      <c r="U307" t="s">
        <v>1219</v>
      </c>
      <c r="V307" s="4">
        <v>6.1000000000000004E-3</v>
      </c>
      <c r="W307" t="s">
        <v>1220</v>
      </c>
      <c r="X307" s="4">
        <v>5.0000000000000001E-4</v>
      </c>
      <c r="Y307" t="s">
        <v>1219</v>
      </c>
      <c r="Z307" s="4">
        <v>1.4E-3</v>
      </c>
      <c r="AA307" t="s">
        <v>1221</v>
      </c>
      <c r="AB307" s="4">
        <v>4.0000000000000002E-4</v>
      </c>
      <c r="AC307" t="s">
        <v>1219</v>
      </c>
      <c r="AD307" t="s">
        <v>1293</v>
      </c>
    </row>
    <row r="308" spans="1:30" hidden="1" x14ac:dyDescent="0.55000000000000004">
      <c r="A308">
        <v>5700427904</v>
      </c>
      <c r="B308">
        <v>8</v>
      </c>
      <c r="C308">
        <v>729607</v>
      </c>
      <c r="D308" t="s">
        <v>1217</v>
      </c>
      <c r="E308">
        <v>0.18</v>
      </c>
      <c r="F308">
        <v>18</v>
      </c>
      <c r="G308">
        <v>9626965</v>
      </c>
      <c r="H308">
        <v>177128717</v>
      </c>
      <c r="I308">
        <v>466895</v>
      </c>
      <c r="J308">
        <v>903399</v>
      </c>
      <c r="K308">
        <v>0</v>
      </c>
      <c r="L308">
        <v>509046</v>
      </c>
      <c r="M308">
        <v>575366</v>
      </c>
      <c r="N308">
        <v>9254440</v>
      </c>
      <c r="O308">
        <v>15979</v>
      </c>
      <c r="P308">
        <v>45243</v>
      </c>
      <c r="Q308">
        <v>0</v>
      </c>
      <c r="R308">
        <v>20865</v>
      </c>
      <c r="S308" t="s">
        <v>1218</v>
      </c>
      <c r="T308" s="4">
        <v>4.0000000000000002E-4</v>
      </c>
      <c r="U308" t="s">
        <v>1219</v>
      </c>
      <c r="V308" s="4">
        <v>6.1999999999999998E-3</v>
      </c>
      <c r="W308" t="s">
        <v>1220</v>
      </c>
      <c r="X308" s="4">
        <v>2.0000000000000001E-4</v>
      </c>
      <c r="Y308" t="s">
        <v>1219</v>
      </c>
      <c r="Z308" s="4">
        <v>1.6000000000000001E-3</v>
      </c>
      <c r="AA308" t="s">
        <v>1221</v>
      </c>
      <c r="AB308" s="4">
        <v>2.0000000000000001E-4</v>
      </c>
      <c r="AC308" t="s">
        <v>1219</v>
      </c>
      <c r="AD308" t="s">
        <v>1293</v>
      </c>
    </row>
    <row r="309" spans="1:30" hidden="1" x14ac:dyDescent="0.55000000000000004">
      <c r="A309">
        <v>5700545438</v>
      </c>
      <c r="B309">
        <v>11</v>
      </c>
      <c r="C309">
        <v>729607</v>
      </c>
      <c r="D309" t="s">
        <v>1217</v>
      </c>
      <c r="E309">
        <v>0.18</v>
      </c>
      <c r="F309">
        <v>18</v>
      </c>
      <c r="G309">
        <v>9216463</v>
      </c>
      <c r="H309">
        <v>177539671</v>
      </c>
      <c r="I309">
        <v>507402</v>
      </c>
      <c r="J309">
        <v>900104</v>
      </c>
      <c r="K309">
        <v>0</v>
      </c>
      <c r="L309">
        <v>498054</v>
      </c>
      <c r="M309">
        <v>582676</v>
      </c>
      <c r="N309">
        <v>9245444</v>
      </c>
      <c r="O309">
        <v>16488</v>
      </c>
      <c r="P309">
        <v>47452</v>
      </c>
      <c r="Q309">
        <v>0</v>
      </c>
      <c r="R309">
        <v>20570</v>
      </c>
      <c r="S309" t="s">
        <v>1218</v>
      </c>
      <c r="T309" s="4">
        <v>5.9999999999999995E-4</v>
      </c>
      <c r="U309" t="s">
        <v>1219</v>
      </c>
      <c r="V309" s="4">
        <v>6.4999999999999997E-3</v>
      </c>
      <c r="W309" t="s">
        <v>1220</v>
      </c>
      <c r="X309" s="4">
        <v>4.0000000000000002E-4</v>
      </c>
      <c r="Y309" t="s">
        <v>1219</v>
      </c>
      <c r="Z309" s="4">
        <v>1.6000000000000001E-3</v>
      </c>
      <c r="AA309" t="s">
        <v>1221</v>
      </c>
      <c r="AB309" s="4">
        <v>2.0000000000000001E-4</v>
      </c>
      <c r="AC309" t="s">
        <v>1219</v>
      </c>
      <c r="AD309" t="s">
        <v>1316</v>
      </c>
    </row>
    <row r="310" spans="1:30" hidden="1" x14ac:dyDescent="0.55000000000000004">
      <c r="A310">
        <v>5700590792</v>
      </c>
      <c r="B310">
        <v>2</v>
      </c>
      <c r="C310">
        <v>729607</v>
      </c>
      <c r="D310" t="s">
        <v>1217</v>
      </c>
      <c r="E310">
        <v>0.18</v>
      </c>
      <c r="F310">
        <v>18</v>
      </c>
      <c r="G310">
        <v>8580902</v>
      </c>
      <c r="H310">
        <v>178162515</v>
      </c>
      <c r="I310">
        <v>563965</v>
      </c>
      <c r="J310">
        <v>842068</v>
      </c>
      <c r="K310">
        <v>0</v>
      </c>
      <c r="L310">
        <v>452777</v>
      </c>
      <c r="M310">
        <v>568511</v>
      </c>
      <c r="N310">
        <v>9259456</v>
      </c>
      <c r="O310">
        <v>16450</v>
      </c>
      <c r="P310">
        <v>46212</v>
      </c>
      <c r="Q310">
        <v>0</v>
      </c>
      <c r="R310">
        <v>19382</v>
      </c>
      <c r="S310" t="s">
        <v>1218</v>
      </c>
      <c r="T310" s="4">
        <v>5.9999999999999995E-4</v>
      </c>
      <c r="U310" t="s">
        <v>1219</v>
      </c>
      <c r="V310" s="4">
        <v>6.3E-3</v>
      </c>
      <c r="W310" t="s">
        <v>1220</v>
      </c>
      <c r="X310" s="4">
        <v>6.9999999999999999E-4</v>
      </c>
      <c r="Y310" t="s">
        <v>1219</v>
      </c>
      <c r="Z310" s="4">
        <v>1.6000000000000001E-3</v>
      </c>
      <c r="AA310" t="s">
        <v>1221</v>
      </c>
      <c r="AB310" s="4">
        <v>2.2000000000000001E-3</v>
      </c>
      <c r="AC310" t="s">
        <v>1219</v>
      </c>
      <c r="AD310" t="s">
        <v>1262</v>
      </c>
    </row>
    <row r="311" spans="1:30" hidden="1" x14ac:dyDescent="0.55000000000000004">
      <c r="A311">
        <v>5700606173</v>
      </c>
      <c r="B311">
        <v>6</v>
      </c>
      <c r="C311">
        <v>729607</v>
      </c>
      <c r="D311" t="s">
        <v>1217</v>
      </c>
      <c r="E311">
        <v>0.18</v>
      </c>
      <c r="F311">
        <v>18</v>
      </c>
      <c r="G311">
        <v>9925694</v>
      </c>
      <c r="H311">
        <v>176836873</v>
      </c>
      <c r="I311">
        <v>389791</v>
      </c>
      <c r="J311">
        <v>863297</v>
      </c>
      <c r="K311">
        <v>0</v>
      </c>
      <c r="L311">
        <v>492457</v>
      </c>
      <c r="M311">
        <v>595291</v>
      </c>
      <c r="N311">
        <v>9234438</v>
      </c>
      <c r="O311">
        <v>15951</v>
      </c>
      <c r="P311">
        <v>49709</v>
      </c>
      <c r="Q311">
        <v>0</v>
      </c>
      <c r="R311">
        <v>22979</v>
      </c>
      <c r="S311" t="s">
        <v>1218</v>
      </c>
      <c r="T311" s="4">
        <v>2.0999999999999999E-3</v>
      </c>
      <c r="U311" t="s">
        <v>1219</v>
      </c>
      <c r="V311" s="4">
        <v>6.6E-3</v>
      </c>
      <c r="W311" t="s">
        <v>1220</v>
      </c>
      <c r="X311" s="4">
        <v>2E-3</v>
      </c>
      <c r="Y311" t="s">
        <v>1219</v>
      </c>
      <c r="Z311" s="4">
        <v>1.6000000000000001E-3</v>
      </c>
      <c r="AA311" t="s">
        <v>1221</v>
      </c>
      <c r="AB311" s="4">
        <v>0</v>
      </c>
      <c r="AC311" t="s">
        <v>1219</v>
      </c>
      <c r="AD311" t="s">
        <v>1244</v>
      </c>
    </row>
    <row r="312" spans="1:30" hidden="1" x14ac:dyDescent="0.55000000000000004">
      <c r="A312">
        <v>5700737776</v>
      </c>
      <c r="B312">
        <v>1</v>
      </c>
      <c r="C312">
        <v>729607</v>
      </c>
      <c r="D312" t="s">
        <v>1217</v>
      </c>
      <c r="E312">
        <v>0.18</v>
      </c>
      <c r="F312">
        <v>18</v>
      </c>
      <c r="G312">
        <v>10020230</v>
      </c>
      <c r="H312">
        <v>176733332</v>
      </c>
      <c r="I312">
        <v>490919</v>
      </c>
      <c r="J312">
        <v>901757</v>
      </c>
      <c r="K312">
        <v>0</v>
      </c>
      <c r="L312">
        <v>514335</v>
      </c>
      <c r="M312">
        <v>628823</v>
      </c>
      <c r="N312">
        <v>9200770</v>
      </c>
      <c r="O312">
        <v>23701</v>
      </c>
      <c r="P312">
        <v>56758</v>
      </c>
      <c r="Q312">
        <v>0</v>
      </c>
      <c r="R312">
        <v>28995</v>
      </c>
      <c r="S312" t="s">
        <v>1218</v>
      </c>
      <c r="T312" s="4">
        <v>5.0000000000000001E-4</v>
      </c>
      <c r="U312" t="s">
        <v>1219</v>
      </c>
      <c r="V312" s="4">
        <v>8.0999999999999996E-3</v>
      </c>
      <c r="W312" t="s">
        <v>1220</v>
      </c>
      <c r="X312" s="4">
        <v>2.9999999999999997E-4</v>
      </c>
      <c r="Y312" t="s">
        <v>1219</v>
      </c>
      <c r="Z312" s="4">
        <v>2.3999999999999998E-3</v>
      </c>
      <c r="AA312" t="s">
        <v>1221</v>
      </c>
      <c r="AB312" s="4">
        <v>2.0000000000000001E-4</v>
      </c>
      <c r="AC312" t="s">
        <v>1219</v>
      </c>
      <c r="AD312" t="s">
        <v>1261</v>
      </c>
    </row>
    <row r="313" spans="1:30" hidden="1" x14ac:dyDescent="0.55000000000000004">
      <c r="A313">
        <v>5700757507</v>
      </c>
      <c r="B313">
        <v>7</v>
      </c>
      <c r="C313">
        <v>729607</v>
      </c>
      <c r="D313" t="s">
        <v>1217</v>
      </c>
      <c r="E313">
        <v>0.18</v>
      </c>
      <c r="F313">
        <v>18</v>
      </c>
      <c r="G313">
        <v>9510932</v>
      </c>
      <c r="H313">
        <v>177247031</v>
      </c>
      <c r="I313">
        <v>352984</v>
      </c>
      <c r="J313">
        <v>810756</v>
      </c>
      <c r="K313">
        <v>0</v>
      </c>
      <c r="L313">
        <v>469467</v>
      </c>
      <c r="M313">
        <v>586363</v>
      </c>
      <c r="N313">
        <v>9243340</v>
      </c>
      <c r="O313">
        <v>16710</v>
      </c>
      <c r="P313">
        <v>46289</v>
      </c>
      <c r="Q313">
        <v>0</v>
      </c>
      <c r="R313">
        <v>21326</v>
      </c>
      <c r="S313" t="s">
        <v>1218</v>
      </c>
      <c r="T313" s="4">
        <v>1.6000000000000001E-3</v>
      </c>
      <c r="U313" t="s">
        <v>1219</v>
      </c>
      <c r="V313" s="4">
        <v>6.4000000000000003E-3</v>
      </c>
      <c r="W313" t="s">
        <v>1220</v>
      </c>
      <c r="X313" s="4">
        <v>1.8E-3</v>
      </c>
      <c r="Y313" t="s">
        <v>1219</v>
      </c>
      <c r="Z313" s="4">
        <v>1.6000000000000001E-3</v>
      </c>
      <c r="AA313" t="s">
        <v>1221</v>
      </c>
      <c r="AB313" s="4">
        <v>2E-3</v>
      </c>
      <c r="AC313" t="s">
        <v>1219</v>
      </c>
      <c r="AD313" t="s">
        <v>1262</v>
      </c>
    </row>
    <row r="314" spans="1:30" hidden="1" x14ac:dyDescent="0.55000000000000004">
      <c r="A314">
        <v>5700805677</v>
      </c>
      <c r="B314">
        <v>14</v>
      </c>
      <c r="C314">
        <v>729607</v>
      </c>
      <c r="D314" t="s">
        <v>1217</v>
      </c>
      <c r="E314">
        <v>0.18</v>
      </c>
      <c r="F314">
        <v>18</v>
      </c>
      <c r="G314">
        <v>9425088</v>
      </c>
      <c r="H314">
        <v>177330347</v>
      </c>
      <c r="I314">
        <v>477808</v>
      </c>
      <c r="J314">
        <v>828287</v>
      </c>
      <c r="K314">
        <v>0</v>
      </c>
      <c r="L314">
        <v>475919</v>
      </c>
      <c r="M314">
        <v>586383</v>
      </c>
      <c r="N314">
        <v>9243494</v>
      </c>
      <c r="O314">
        <v>17605</v>
      </c>
      <c r="P314">
        <v>48571</v>
      </c>
      <c r="Q314">
        <v>0</v>
      </c>
      <c r="R314">
        <v>21321</v>
      </c>
      <c r="S314" t="s">
        <v>1218</v>
      </c>
      <c r="T314" s="4">
        <v>0</v>
      </c>
      <c r="U314" t="s">
        <v>1219</v>
      </c>
      <c r="V314" s="4">
        <v>6.7000000000000002E-3</v>
      </c>
      <c r="W314" t="s">
        <v>1220</v>
      </c>
      <c r="X314" s="4">
        <v>2.0000000000000001E-4</v>
      </c>
      <c r="Y314" t="s">
        <v>1219</v>
      </c>
      <c r="Z314" s="4">
        <v>1.6999999999999999E-3</v>
      </c>
      <c r="AA314" t="s">
        <v>1221</v>
      </c>
      <c r="AB314" s="4">
        <v>2.0999999999999999E-3</v>
      </c>
      <c r="AC314" t="s">
        <v>1219</v>
      </c>
      <c r="AD314" t="s">
        <v>1257</v>
      </c>
    </row>
    <row r="315" spans="1:30" hidden="1" x14ac:dyDescent="0.55000000000000004">
      <c r="A315">
        <v>5700818146</v>
      </c>
      <c r="B315">
        <v>15</v>
      </c>
      <c r="C315">
        <v>729607</v>
      </c>
      <c r="D315" t="s">
        <v>1217</v>
      </c>
      <c r="E315">
        <v>0.18</v>
      </c>
      <c r="F315">
        <v>18</v>
      </c>
      <c r="G315">
        <v>9479930</v>
      </c>
      <c r="H315">
        <v>177281521</v>
      </c>
      <c r="I315">
        <v>653307</v>
      </c>
      <c r="J315">
        <v>1000052</v>
      </c>
      <c r="K315">
        <v>0</v>
      </c>
      <c r="L315">
        <v>542244</v>
      </c>
      <c r="M315">
        <v>569604</v>
      </c>
      <c r="N315">
        <v>9260146</v>
      </c>
      <c r="O315">
        <v>14760</v>
      </c>
      <c r="P315">
        <v>54817</v>
      </c>
      <c r="Q315">
        <v>0</v>
      </c>
      <c r="R315">
        <v>28577</v>
      </c>
      <c r="S315" t="s">
        <v>1218</v>
      </c>
      <c r="T315" s="4">
        <v>1.9E-3</v>
      </c>
      <c r="U315" t="s">
        <v>1219</v>
      </c>
      <c r="V315" s="4">
        <v>7.0000000000000001E-3</v>
      </c>
      <c r="W315" t="s">
        <v>1220</v>
      </c>
      <c r="X315" s="4">
        <v>1.1000000000000001E-3</v>
      </c>
      <c r="Y315" t="s">
        <v>1219</v>
      </c>
      <c r="Z315" s="4">
        <v>1.5E-3</v>
      </c>
      <c r="AA315" t="s">
        <v>1221</v>
      </c>
      <c r="AB315" s="4">
        <v>6.9999999999999999E-4</v>
      </c>
      <c r="AC315" t="s">
        <v>1219</v>
      </c>
      <c r="AD315" t="s">
        <v>1278</v>
      </c>
    </row>
    <row r="316" spans="1:30" hidden="1" x14ac:dyDescent="0.55000000000000004">
      <c r="A316">
        <v>5700834540</v>
      </c>
      <c r="B316">
        <v>16</v>
      </c>
      <c r="C316">
        <v>729608</v>
      </c>
      <c r="D316" t="s">
        <v>1217</v>
      </c>
      <c r="E316">
        <v>0.18</v>
      </c>
      <c r="F316">
        <v>18</v>
      </c>
      <c r="G316">
        <v>9231125</v>
      </c>
      <c r="H316">
        <v>177528376</v>
      </c>
      <c r="I316">
        <v>432010</v>
      </c>
      <c r="J316">
        <v>864679</v>
      </c>
      <c r="K316">
        <v>0</v>
      </c>
      <c r="L316">
        <v>476805</v>
      </c>
      <c r="M316">
        <v>596183</v>
      </c>
      <c r="N316">
        <v>9233381</v>
      </c>
      <c r="O316">
        <v>14203</v>
      </c>
      <c r="P316">
        <v>50472</v>
      </c>
      <c r="Q316">
        <v>0</v>
      </c>
      <c r="R316">
        <v>21978</v>
      </c>
      <c r="S316" t="s">
        <v>1218</v>
      </c>
      <c r="T316" s="4">
        <v>0</v>
      </c>
      <c r="U316" t="s">
        <v>1219</v>
      </c>
      <c r="V316" s="4">
        <v>6.4999999999999997E-3</v>
      </c>
      <c r="W316" t="s">
        <v>1220</v>
      </c>
      <c r="X316" s="4">
        <v>0</v>
      </c>
      <c r="Y316" t="s">
        <v>1219</v>
      </c>
      <c r="Z316" s="4">
        <v>1.4E-3</v>
      </c>
      <c r="AA316" t="s">
        <v>1221</v>
      </c>
      <c r="AB316" s="4">
        <v>0</v>
      </c>
      <c r="AC316" t="s">
        <v>1219</v>
      </c>
      <c r="AD316" t="s">
        <v>1269</v>
      </c>
    </row>
    <row r="317" spans="1:30" hidden="1" x14ac:dyDescent="0.55000000000000004">
      <c r="A317">
        <v>5700912146</v>
      </c>
      <c r="B317">
        <v>10</v>
      </c>
      <c r="C317">
        <v>729607</v>
      </c>
      <c r="D317" t="s">
        <v>1217</v>
      </c>
      <c r="E317">
        <v>0.18</v>
      </c>
      <c r="F317">
        <v>18</v>
      </c>
      <c r="G317">
        <v>9962715</v>
      </c>
      <c r="H317">
        <v>176796933</v>
      </c>
      <c r="I317">
        <v>772702</v>
      </c>
      <c r="J317">
        <v>1030513</v>
      </c>
      <c r="K317">
        <v>0</v>
      </c>
      <c r="L317">
        <v>510609</v>
      </c>
      <c r="M317">
        <v>599700</v>
      </c>
      <c r="N317">
        <v>9230064</v>
      </c>
      <c r="O317">
        <v>17726</v>
      </c>
      <c r="P317">
        <v>57227</v>
      </c>
      <c r="Q317">
        <v>0</v>
      </c>
      <c r="R317">
        <v>27070</v>
      </c>
      <c r="S317" t="s">
        <v>1218</v>
      </c>
      <c r="T317" s="4">
        <v>4.0000000000000002E-4</v>
      </c>
      <c r="U317" t="s">
        <v>1219</v>
      </c>
      <c r="V317" s="4">
        <v>7.6E-3</v>
      </c>
      <c r="W317" t="s">
        <v>1220</v>
      </c>
      <c r="X317" s="4">
        <v>1.8E-3</v>
      </c>
      <c r="Y317" t="s">
        <v>1219</v>
      </c>
      <c r="Z317" s="4">
        <v>1.8E-3</v>
      </c>
      <c r="AA317" t="s">
        <v>1221</v>
      </c>
      <c r="AB317" s="4">
        <v>8.9999999999999998E-4</v>
      </c>
      <c r="AC317" t="s">
        <v>1219</v>
      </c>
      <c r="AD317" t="s">
        <v>1319</v>
      </c>
    </row>
    <row r="318" spans="1:30" hidden="1" x14ac:dyDescent="0.55000000000000004">
      <c r="A318">
        <v>5700949655</v>
      </c>
      <c r="B318">
        <v>12</v>
      </c>
      <c r="C318">
        <v>729607</v>
      </c>
      <c r="D318" t="s">
        <v>1217</v>
      </c>
      <c r="E318">
        <v>0.18</v>
      </c>
      <c r="F318">
        <v>18</v>
      </c>
      <c r="G318">
        <v>6826010</v>
      </c>
      <c r="H318">
        <v>179938208</v>
      </c>
      <c r="I318">
        <v>307545</v>
      </c>
      <c r="J318">
        <v>719989</v>
      </c>
      <c r="K318">
        <v>0</v>
      </c>
      <c r="L318">
        <v>448771</v>
      </c>
      <c r="M318">
        <v>612266</v>
      </c>
      <c r="N318">
        <v>9217701</v>
      </c>
      <c r="O318">
        <v>17473</v>
      </c>
      <c r="P318">
        <v>54426</v>
      </c>
      <c r="Q318">
        <v>0</v>
      </c>
      <c r="R318">
        <v>21833</v>
      </c>
      <c r="S318" t="s">
        <v>1218</v>
      </c>
      <c r="T318" s="4">
        <v>8.9999999999999998E-4</v>
      </c>
      <c r="U318" t="s">
        <v>1219</v>
      </c>
      <c r="V318" s="4">
        <v>7.3000000000000001E-3</v>
      </c>
      <c r="W318" t="s">
        <v>1220</v>
      </c>
      <c r="X318" s="4">
        <v>1.6000000000000001E-3</v>
      </c>
      <c r="Y318" t="s">
        <v>1219</v>
      </c>
      <c r="Z318" s="4">
        <v>1.6999999999999999E-3</v>
      </c>
      <c r="AA318" t="s">
        <v>1221</v>
      </c>
      <c r="AB318" s="4">
        <v>1.5E-3</v>
      </c>
      <c r="AC318" t="s">
        <v>1219</v>
      </c>
      <c r="AD318" t="s">
        <v>1278</v>
      </c>
    </row>
    <row r="319" spans="1:30" hidden="1" x14ac:dyDescent="0.55000000000000004">
      <c r="A319">
        <v>5701063704</v>
      </c>
      <c r="B319">
        <v>9</v>
      </c>
      <c r="C319">
        <v>729607</v>
      </c>
      <c r="D319" t="s">
        <v>1217</v>
      </c>
      <c r="E319">
        <v>0.18</v>
      </c>
      <c r="F319">
        <v>18</v>
      </c>
      <c r="G319">
        <v>9676164</v>
      </c>
      <c r="H319">
        <v>177084146</v>
      </c>
      <c r="I319">
        <v>578950</v>
      </c>
      <c r="J319">
        <v>888943</v>
      </c>
      <c r="K319">
        <v>0</v>
      </c>
      <c r="L319">
        <v>485592</v>
      </c>
      <c r="M319">
        <v>615290</v>
      </c>
      <c r="N319">
        <v>9214284</v>
      </c>
      <c r="O319">
        <v>20149</v>
      </c>
      <c r="P319">
        <v>55875</v>
      </c>
      <c r="Q319">
        <v>0</v>
      </c>
      <c r="R319">
        <v>24812</v>
      </c>
      <c r="S319" t="s">
        <v>1218</v>
      </c>
      <c r="T319" s="4">
        <v>8.9999999999999998E-4</v>
      </c>
      <c r="U319" t="s">
        <v>1219</v>
      </c>
      <c r="V319" s="4">
        <v>7.7000000000000002E-3</v>
      </c>
      <c r="W319" t="s">
        <v>1220</v>
      </c>
      <c r="X319" s="4">
        <v>8.0000000000000004E-4</v>
      </c>
      <c r="Y319" t="s">
        <v>1219</v>
      </c>
      <c r="Z319" s="4">
        <v>2E-3</v>
      </c>
      <c r="AA319" t="s">
        <v>1221</v>
      </c>
      <c r="AB319" s="4">
        <v>1E-4</v>
      </c>
      <c r="AC319" t="s">
        <v>1219</v>
      </c>
      <c r="AD319" t="s">
        <v>1241</v>
      </c>
    </row>
    <row r="320" spans="1:30" x14ac:dyDescent="0.55000000000000004">
      <c r="A320">
        <v>5701170773</v>
      </c>
      <c r="B320">
        <v>17</v>
      </c>
      <c r="C320">
        <v>729608</v>
      </c>
      <c r="D320" t="s">
        <v>1217</v>
      </c>
      <c r="E320">
        <v>0.18</v>
      </c>
      <c r="F320">
        <v>18</v>
      </c>
      <c r="G320">
        <v>9585788</v>
      </c>
      <c r="H320">
        <v>177178010</v>
      </c>
      <c r="I320">
        <v>593486</v>
      </c>
      <c r="J320">
        <v>942756</v>
      </c>
      <c r="K320">
        <v>0</v>
      </c>
      <c r="L320">
        <v>498159</v>
      </c>
      <c r="M320">
        <v>643493</v>
      </c>
      <c r="N320">
        <v>9186121</v>
      </c>
      <c r="O320">
        <v>20127</v>
      </c>
      <c r="P320">
        <v>62587</v>
      </c>
      <c r="Q320">
        <v>0</v>
      </c>
      <c r="R320">
        <v>22829</v>
      </c>
      <c r="S320" t="s">
        <v>1218</v>
      </c>
      <c r="T320" s="4">
        <v>1.2999999999999999E-3</v>
      </c>
      <c r="U320" t="s">
        <v>1219</v>
      </c>
      <c r="V320" s="4">
        <v>8.3999999999999995E-3</v>
      </c>
      <c r="W320" t="s">
        <v>1220</v>
      </c>
      <c r="X320" s="4">
        <v>8.0000000000000004E-4</v>
      </c>
      <c r="Y320" t="s">
        <v>1219</v>
      </c>
      <c r="Z320" s="4">
        <v>2E-3</v>
      </c>
      <c r="AA320" t="s">
        <v>1221</v>
      </c>
      <c r="AB320" s="4">
        <v>4.0000000000000002E-4</v>
      </c>
      <c r="AC320" t="s">
        <v>1219</v>
      </c>
      <c r="AD320" t="s">
        <v>1243</v>
      </c>
    </row>
    <row r="321" spans="1:30" hidden="1" x14ac:dyDescent="0.55000000000000004">
      <c r="A321">
        <v>5701240009</v>
      </c>
      <c r="B321">
        <v>13</v>
      </c>
      <c r="C321">
        <v>729607</v>
      </c>
      <c r="D321" t="s">
        <v>1217</v>
      </c>
      <c r="E321">
        <v>0.18</v>
      </c>
      <c r="F321">
        <v>18</v>
      </c>
      <c r="G321">
        <v>10095461</v>
      </c>
      <c r="H321">
        <v>176659139</v>
      </c>
      <c r="I321">
        <v>784379</v>
      </c>
      <c r="J321">
        <v>1075905</v>
      </c>
      <c r="K321">
        <v>0</v>
      </c>
      <c r="L321">
        <v>532174</v>
      </c>
      <c r="M321">
        <v>591101</v>
      </c>
      <c r="N321">
        <v>9238323</v>
      </c>
      <c r="O321">
        <v>26637</v>
      </c>
      <c r="P321">
        <v>54479</v>
      </c>
      <c r="Q321">
        <v>0</v>
      </c>
      <c r="R321">
        <v>26212</v>
      </c>
      <c r="S321" t="s">
        <v>1218</v>
      </c>
      <c r="T321" s="4">
        <v>6.9999999999999999E-4</v>
      </c>
      <c r="U321" t="s">
        <v>1219</v>
      </c>
      <c r="V321" s="4">
        <v>8.2000000000000007E-3</v>
      </c>
      <c r="W321" t="s">
        <v>1220</v>
      </c>
      <c r="X321" s="4">
        <v>1.9E-3</v>
      </c>
      <c r="Y321" t="s">
        <v>1219</v>
      </c>
      <c r="Z321" s="4">
        <v>2.7000000000000001E-3</v>
      </c>
      <c r="AA321" t="s">
        <v>1221</v>
      </c>
      <c r="AB321" s="4">
        <v>1.1000000000000001E-3</v>
      </c>
      <c r="AC321" t="s">
        <v>1219</v>
      </c>
      <c r="AD321" t="s">
        <v>1278</v>
      </c>
    </row>
    <row r="322" spans="1:30" hidden="1" x14ac:dyDescent="0.55000000000000004">
      <c r="A322">
        <v>5702703793</v>
      </c>
      <c r="B322">
        <v>4</v>
      </c>
      <c r="C322">
        <v>729607</v>
      </c>
      <c r="D322" t="s">
        <v>1217</v>
      </c>
      <c r="E322">
        <v>0.18</v>
      </c>
      <c r="F322">
        <v>18</v>
      </c>
      <c r="G322">
        <v>6957939</v>
      </c>
      <c r="H322">
        <v>179794046</v>
      </c>
      <c r="I322">
        <v>401774</v>
      </c>
      <c r="J322">
        <v>774792</v>
      </c>
      <c r="K322">
        <v>0</v>
      </c>
      <c r="L322">
        <v>436983</v>
      </c>
      <c r="M322">
        <v>587987</v>
      </c>
      <c r="N322">
        <v>9240037</v>
      </c>
      <c r="O322">
        <v>15968</v>
      </c>
      <c r="P322">
        <v>49116</v>
      </c>
      <c r="Q322">
        <v>0</v>
      </c>
      <c r="R322">
        <v>22065</v>
      </c>
      <c r="S322" t="s">
        <v>1218</v>
      </c>
      <c r="T322" s="4">
        <v>1.6999999999999999E-3</v>
      </c>
      <c r="U322" t="s">
        <v>1219</v>
      </c>
      <c r="V322" s="4">
        <v>6.6E-3</v>
      </c>
      <c r="W322" t="s">
        <v>1220</v>
      </c>
      <c r="X322" s="4">
        <v>2.0999999999999999E-3</v>
      </c>
      <c r="Y322" t="s">
        <v>1219</v>
      </c>
      <c r="Z322" s="4">
        <v>1.6000000000000001E-3</v>
      </c>
      <c r="AA322" t="s">
        <v>1221</v>
      </c>
      <c r="AB322" s="4">
        <v>1.8E-3</v>
      </c>
      <c r="AC322" t="s">
        <v>1219</v>
      </c>
      <c r="AD322" t="s">
        <v>1257</v>
      </c>
    </row>
    <row r="323" spans="1:30" hidden="1" x14ac:dyDescent="0.55000000000000004">
      <c r="A323">
        <v>5703070597</v>
      </c>
      <c r="B323">
        <v>5</v>
      </c>
      <c r="C323">
        <v>729607</v>
      </c>
      <c r="D323" t="s">
        <v>1217</v>
      </c>
      <c r="E323">
        <v>0.18</v>
      </c>
      <c r="F323">
        <v>18</v>
      </c>
      <c r="G323">
        <v>9019721</v>
      </c>
      <c r="H323">
        <v>177736031</v>
      </c>
      <c r="I323">
        <v>485777</v>
      </c>
      <c r="J323">
        <v>899709</v>
      </c>
      <c r="K323">
        <v>0</v>
      </c>
      <c r="L323">
        <v>505368</v>
      </c>
      <c r="M323">
        <v>608010</v>
      </c>
      <c r="N323">
        <v>9221846</v>
      </c>
      <c r="O323">
        <v>17428</v>
      </c>
      <c r="P323">
        <v>56776</v>
      </c>
      <c r="Q323">
        <v>0</v>
      </c>
      <c r="R323">
        <v>25162</v>
      </c>
      <c r="S323" t="s">
        <v>1218</v>
      </c>
      <c r="T323" s="4">
        <v>5.0000000000000001E-4</v>
      </c>
      <c r="U323" t="s">
        <v>1219</v>
      </c>
      <c r="V323" s="4">
        <v>7.4999999999999997E-3</v>
      </c>
      <c r="W323" t="s">
        <v>1220</v>
      </c>
      <c r="X323" s="4">
        <v>2.9999999999999997E-4</v>
      </c>
      <c r="Y323" t="s">
        <v>1219</v>
      </c>
      <c r="Z323" s="4">
        <v>1.6999999999999999E-3</v>
      </c>
      <c r="AA323" t="s">
        <v>1221</v>
      </c>
      <c r="AB323" s="4">
        <v>2.0000000000000001E-4</v>
      </c>
      <c r="AC323" t="s">
        <v>1219</v>
      </c>
      <c r="AD323" t="s">
        <v>1261</v>
      </c>
    </row>
    <row r="324" spans="1:30" hidden="1" x14ac:dyDescent="0.55000000000000004">
      <c r="A324">
        <v>5703255094</v>
      </c>
      <c r="B324">
        <v>3</v>
      </c>
      <c r="C324">
        <v>729607</v>
      </c>
      <c r="D324" t="s">
        <v>1217</v>
      </c>
      <c r="E324">
        <v>0.18</v>
      </c>
      <c r="F324">
        <v>18</v>
      </c>
      <c r="G324">
        <v>10040073</v>
      </c>
      <c r="H324">
        <v>176721023</v>
      </c>
      <c r="I324">
        <v>543068</v>
      </c>
      <c r="J324">
        <v>986280</v>
      </c>
      <c r="K324">
        <v>0</v>
      </c>
      <c r="L324">
        <v>540993</v>
      </c>
      <c r="M324">
        <v>602957</v>
      </c>
      <c r="N324">
        <v>9227020</v>
      </c>
      <c r="O324">
        <v>19981</v>
      </c>
      <c r="P324">
        <v>50083</v>
      </c>
      <c r="Q324">
        <v>0</v>
      </c>
      <c r="R324">
        <v>20713</v>
      </c>
      <c r="S324" t="s">
        <v>1218</v>
      </c>
      <c r="T324" s="4">
        <v>1.1999999999999999E-3</v>
      </c>
      <c r="U324" t="s">
        <v>1219</v>
      </c>
      <c r="V324" s="4">
        <v>7.1000000000000004E-3</v>
      </c>
      <c r="W324" t="s">
        <v>1220</v>
      </c>
      <c r="X324" s="4">
        <v>5.9999999999999995E-4</v>
      </c>
      <c r="Y324" t="s">
        <v>1219</v>
      </c>
      <c r="Z324" s="4">
        <v>2E-3</v>
      </c>
      <c r="AA324" t="s">
        <v>1221</v>
      </c>
      <c r="AB324" s="4">
        <v>5.9999999999999995E-4</v>
      </c>
      <c r="AC324" t="s">
        <v>1219</v>
      </c>
      <c r="AD324" t="s">
        <v>1244</v>
      </c>
    </row>
    <row r="325" spans="1:30" hidden="1" x14ac:dyDescent="0.55000000000000004">
      <c r="A325">
        <v>6000427651</v>
      </c>
      <c r="B325">
        <v>8</v>
      </c>
      <c r="C325">
        <v>768007</v>
      </c>
      <c r="D325" t="s">
        <v>1217</v>
      </c>
      <c r="E325">
        <v>0.18</v>
      </c>
      <c r="F325">
        <v>19</v>
      </c>
      <c r="G325">
        <v>10263915</v>
      </c>
      <c r="H325">
        <v>186321229</v>
      </c>
      <c r="I325">
        <v>488831</v>
      </c>
      <c r="J325">
        <v>960883</v>
      </c>
      <c r="K325">
        <v>0</v>
      </c>
      <c r="L325">
        <v>535402</v>
      </c>
      <c r="M325">
        <v>636947</v>
      </c>
      <c r="N325">
        <v>9192512</v>
      </c>
      <c r="O325">
        <v>21936</v>
      </c>
      <c r="P325">
        <v>57484</v>
      </c>
      <c r="Q325">
        <v>0</v>
      </c>
      <c r="R325">
        <v>26356</v>
      </c>
      <c r="S325" t="s">
        <v>1218</v>
      </c>
      <c r="T325" s="4">
        <v>8.0000000000000004E-4</v>
      </c>
      <c r="U325" t="s">
        <v>1219</v>
      </c>
      <c r="V325" s="4">
        <v>8.0000000000000002E-3</v>
      </c>
      <c r="W325" t="s">
        <v>1220</v>
      </c>
      <c r="X325" s="4">
        <v>2.9999999999999997E-4</v>
      </c>
      <c r="Y325" t="s">
        <v>1219</v>
      </c>
      <c r="Z325" s="4">
        <v>2.2000000000000001E-3</v>
      </c>
      <c r="AA325" t="s">
        <v>1221</v>
      </c>
      <c r="AB325" s="4">
        <v>5.0000000000000001E-4</v>
      </c>
      <c r="AC325" t="s">
        <v>1219</v>
      </c>
      <c r="AD325" t="s">
        <v>1319</v>
      </c>
    </row>
    <row r="326" spans="1:30" hidden="1" x14ac:dyDescent="0.55000000000000004">
      <c r="A326">
        <v>6000545012</v>
      </c>
      <c r="B326">
        <v>11</v>
      </c>
      <c r="C326">
        <v>768007</v>
      </c>
      <c r="D326" t="s">
        <v>1217</v>
      </c>
      <c r="E326">
        <v>0.18</v>
      </c>
      <c r="F326">
        <v>19</v>
      </c>
      <c r="G326">
        <v>9829069</v>
      </c>
      <c r="H326">
        <v>186756612</v>
      </c>
      <c r="I326">
        <v>528320</v>
      </c>
      <c r="J326">
        <v>958102</v>
      </c>
      <c r="K326">
        <v>0</v>
      </c>
      <c r="L326">
        <v>523524</v>
      </c>
      <c r="M326">
        <v>612603</v>
      </c>
      <c r="N326">
        <v>9216941</v>
      </c>
      <c r="O326">
        <v>20918</v>
      </c>
      <c r="P326">
        <v>57998</v>
      </c>
      <c r="Q326">
        <v>0</v>
      </c>
      <c r="R326">
        <v>25470</v>
      </c>
      <c r="S326" t="s">
        <v>1218</v>
      </c>
      <c r="T326" s="4">
        <v>1E-3</v>
      </c>
      <c r="U326" t="s">
        <v>1219</v>
      </c>
      <c r="V326" s="4">
        <v>8.0000000000000002E-3</v>
      </c>
      <c r="W326" t="s">
        <v>1220</v>
      </c>
      <c r="X326" s="4">
        <v>5.0000000000000001E-4</v>
      </c>
      <c r="Y326" t="s">
        <v>1219</v>
      </c>
      <c r="Z326" s="4">
        <v>2.0999999999999999E-3</v>
      </c>
      <c r="AA326" t="s">
        <v>1221</v>
      </c>
      <c r="AB326" s="4">
        <v>5.0000000000000001E-4</v>
      </c>
      <c r="AC326" t="s">
        <v>1219</v>
      </c>
      <c r="AD326" t="s">
        <v>1291</v>
      </c>
    </row>
    <row r="327" spans="1:30" hidden="1" x14ac:dyDescent="0.55000000000000004">
      <c r="A327">
        <v>6000589958</v>
      </c>
      <c r="B327">
        <v>2</v>
      </c>
      <c r="C327">
        <v>768007</v>
      </c>
      <c r="D327" t="s">
        <v>1217</v>
      </c>
      <c r="E327">
        <v>0.18</v>
      </c>
      <c r="F327">
        <v>19</v>
      </c>
      <c r="G327">
        <v>9157376</v>
      </c>
      <c r="H327">
        <v>187415555</v>
      </c>
      <c r="I327">
        <v>578349</v>
      </c>
      <c r="J327">
        <v>897035</v>
      </c>
      <c r="K327">
        <v>0</v>
      </c>
      <c r="L327">
        <v>476307</v>
      </c>
      <c r="M327">
        <v>576471</v>
      </c>
      <c r="N327">
        <v>9253040</v>
      </c>
      <c r="O327">
        <v>14384</v>
      </c>
      <c r="P327">
        <v>54967</v>
      </c>
      <c r="Q327">
        <v>0</v>
      </c>
      <c r="R327">
        <v>23530</v>
      </c>
      <c r="S327" t="s">
        <v>1218</v>
      </c>
      <c r="T327" s="4">
        <v>8.9999999999999998E-4</v>
      </c>
      <c r="U327" t="s">
        <v>1219</v>
      </c>
      <c r="V327" s="4">
        <v>7.0000000000000001E-3</v>
      </c>
      <c r="W327" t="s">
        <v>1220</v>
      </c>
      <c r="X327" s="4">
        <v>6.9999999999999999E-4</v>
      </c>
      <c r="Y327" t="s">
        <v>1219</v>
      </c>
      <c r="Z327" s="4">
        <v>1.4E-3</v>
      </c>
      <c r="AA327" t="s">
        <v>1221</v>
      </c>
      <c r="AB327" s="4">
        <v>1E-4</v>
      </c>
      <c r="AC327" t="s">
        <v>1219</v>
      </c>
      <c r="AD327" t="s">
        <v>1278</v>
      </c>
    </row>
    <row r="328" spans="1:30" hidden="1" x14ac:dyDescent="0.55000000000000004">
      <c r="A328">
        <v>6000605760</v>
      </c>
      <c r="B328">
        <v>6</v>
      </c>
      <c r="C328">
        <v>768007</v>
      </c>
      <c r="D328" t="s">
        <v>1217</v>
      </c>
      <c r="E328">
        <v>0.18</v>
      </c>
      <c r="F328">
        <v>19</v>
      </c>
      <c r="G328">
        <v>10537605</v>
      </c>
      <c r="H328">
        <v>186054743</v>
      </c>
      <c r="I328">
        <v>410713</v>
      </c>
      <c r="J328">
        <v>919069</v>
      </c>
      <c r="K328">
        <v>0</v>
      </c>
      <c r="L328">
        <v>517337</v>
      </c>
      <c r="M328">
        <v>611908</v>
      </c>
      <c r="N328">
        <v>9217870</v>
      </c>
      <c r="O328">
        <v>20922</v>
      </c>
      <c r="P328">
        <v>55772</v>
      </c>
      <c r="Q328">
        <v>0</v>
      </c>
      <c r="R328">
        <v>24880</v>
      </c>
      <c r="S328" t="s">
        <v>1218</v>
      </c>
      <c r="T328" s="4">
        <v>2.0000000000000001E-4</v>
      </c>
      <c r="U328" t="s">
        <v>1219</v>
      </c>
      <c r="V328" s="4">
        <v>7.7999999999999996E-3</v>
      </c>
      <c r="W328" t="s">
        <v>1220</v>
      </c>
      <c r="X328" s="4">
        <v>2E-3</v>
      </c>
      <c r="Y328" t="s">
        <v>1219</v>
      </c>
      <c r="Z328" s="4">
        <v>2.0999999999999999E-3</v>
      </c>
      <c r="AA328" t="s">
        <v>1221</v>
      </c>
      <c r="AB328" s="4">
        <v>2.9999999999999997E-4</v>
      </c>
      <c r="AC328" t="s">
        <v>1219</v>
      </c>
      <c r="AD328" t="s">
        <v>1241</v>
      </c>
    </row>
    <row r="329" spans="1:30" hidden="1" x14ac:dyDescent="0.55000000000000004">
      <c r="A329">
        <v>6000736985</v>
      </c>
      <c r="B329">
        <v>1</v>
      </c>
      <c r="C329">
        <v>768007</v>
      </c>
      <c r="D329" t="s">
        <v>1217</v>
      </c>
      <c r="E329">
        <v>0.18</v>
      </c>
      <c r="F329">
        <v>19</v>
      </c>
      <c r="G329">
        <v>10630504</v>
      </c>
      <c r="H329">
        <v>185952408</v>
      </c>
      <c r="I329">
        <v>510345</v>
      </c>
      <c r="J329">
        <v>969179</v>
      </c>
      <c r="K329">
        <v>0</v>
      </c>
      <c r="L329">
        <v>553138</v>
      </c>
      <c r="M329">
        <v>610271</v>
      </c>
      <c r="N329">
        <v>9219076</v>
      </c>
      <c r="O329">
        <v>19426</v>
      </c>
      <c r="P329">
        <v>67422</v>
      </c>
      <c r="Q329">
        <v>0</v>
      </c>
      <c r="R329">
        <v>38803</v>
      </c>
      <c r="S329" t="s">
        <v>1218</v>
      </c>
      <c r="T329" s="4">
        <v>8.9999999999999998E-4</v>
      </c>
      <c r="U329" t="s">
        <v>1219</v>
      </c>
      <c r="V329" s="4">
        <v>8.8000000000000005E-3</v>
      </c>
      <c r="W329" t="s">
        <v>1220</v>
      </c>
      <c r="X329" s="4">
        <v>4.0000000000000002E-4</v>
      </c>
      <c r="Y329" t="s">
        <v>1219</v>
      </c>
      <c r="Z329" s="4">
        <v>1.9E-3</v>
      </c>
      <c r="AA329" t="s">
        <v>1221</v>
      </c>
      <c r="AB329" s="4">
        <v>5.0000000000000001E-4</v>
      </c>
      <c r="AC329" t="s">
        <v>1219</v>
      </c>
      <c r="AD329" t="s">
        <v>1226</v>
      </c>
    </row>
    <row r="330" spans="1:30" hidden="1" x14ac:dyDescent="0.55000000000000004">
      <c r="A330">
        <v>6000757229</v>
      </c>
      <c r="B330">
        <v>7</v>
      </c>
      <c r="C330">
        <v>768007</v>
      </c>
      <c r="D330" t="s">
        <v>1217</v>
      </c>
      <c r="E330">
        <v>0.18</v>
      </c>
      <c r="F330">
        <v>19</v>
      </c>
      <c r="G330">
        <v>10136658</v>
      </c>
      <c r="H330">
        <v>186451008</v>
      </c>
      <c r="I330">
        <v>375234</v>
      </c>
      <c r="J330">
        <v>868955</v>
      </c>
      <c r="K330">
        <v>0</v>
      </c>
      <c r="L330">
        <v>493015</v>
      </c>
      <c r="M330">
        <v>625723</v>
      </c>
      <c r="N330">
        <v>9203977</v>
      </c>
      <c r="O330">
        <v>22250</v>
      </c>
      <c r="P330">
        <v>58199</v>
      </c>
      <c r="Q330">
        <v>0</v>
      </c>
      <c r="R330">
        <v>23548</v>
      </c>
      <c r="S330" t="s">
        <v>1218</v>
      </c>
      <c r="T330" s="4">
        <v>1.9E-3</v>
      </c>
      <c r="U330" t="s">
        <v>1219</v>
      </c>
      <c r="V330" s="4">
        <v>8.0999999999999996E-3</v>
      </c>
      <c r="W330" t="s">
        <v>1220</v>
      </c>
      <c r="X330" s="4">
        <v>1.9E-3</v>
      </c>
      <c r="Y330" t="s">
        <v>1219</v>
      </c>
      <c r="Z330" s="4">
        <v>2.2000000000000001E-3</v>
      </c>
      <c r="AA330" t="s">
        <v>1221</v>
      </c>
      <c r="AB330" s="4">
        <v>0</v>
      </c>
      <c r="AC330" t="s">
        <v>1219</v>
      </c>
      <c r="AD330" t="s">
        <v>1291</v>
      </c>
    </row>
    <row r="331" spans="1:30" hidden="1" x14ac:dyDescent="0.55000000000000004">
      <c r="A331">
        <v>6000804825</v>
      </c>
      <c r="B331">
        <v>14</v>
      </c>
      <c r="C331">
        <v>768007</v>
      </c>
      <c r="D331" t="s">
        <v>1217</v>
      </c>
      <c r="E331">
        <v>0.18</v>
      </c>
      <c r="F331">
        <v>19</v>
      </c>
      <c r="G331">
        <v>9996525</v>
      </c>
      <c r="H331">
        <v>186588443</v>
      </c>
      <c r="I331">
        <v>493278</v>
      </c>
      <c r="J331">
        <v>879354</v>
      </c>
      <c r="K331">
        <v>0</v>
      </c>
      <c r="L331">
        <v>502564</v>
      </c>
      <c r="M331">
        <v>571434</v>
      </c>
      <c r="N331">
        <v>9258096</v>
      </c>
      <c r="O331">
        <v>15470</v>
      </c>
      <c r="P331">
        <v>51067</v>
      </c>
      <c r="Q331">
        <v>0</v>
      </c>
      <c r="R331">
        <v>26645</v>
      </c>
      <c r="S331" t="s">
        <v>1218</v>
      </c>
      <c r="T331" s="4">
        <v>4.0000000000000002E-4</v>
      </c>
      <c r="U331" t="s">
        <v>1219</v>
      </c>
      <c r="V331" s="4">
        <v>6.7000000000000002E-3</v>
      </c>
      <c r="W331" t="s">
        <v>1220</v>
      </c>
      <c r="X331" s="4">
        <v>2.9999999999999997E-4</v>
      </c>
      <c r="Y331" t="s">
        <v>1219</v>
      </c>
      <c r="Z331" s="4">
        <v>1.5E-3</v>
      </c>
      <c r="AA331" t="s">
        <v>1221</v>
      </c>
      <c r="AB331" s="4">
        <v>1E-4</v>
      </c>
      <c r="AC331" t="s">
        <v>1219</v>
      </c>
      <c r="AD331" t="s">
        <v>1269</v>
      </c>
    </row>
    <row r="332" spans="1:30" hidden="1" x14ac:dyDescent="0.55000000000000004">
      <c r="A332">
        <v>6000817956</v>
      </c>
      <c r="B332">
        <v>15</v>
      </c>
      <c r="C332">
        <v>768007</v>
      </c>
      <c r="D332" t="s">
        <v>1217</v>
      </c>
      <c r="E332">
        <v>0.18</v>
      </c>
      <c r="F332">
        <v>19</v>
      </c>
      <c r="G332">
        <v>10104431</v>
      </c>
      <c r="H332">
        <v>186486658</v>
      </c>
      <c r="I332">
        <v>676998</v>
      </c>
      <c r="J332">
        <v>1060599</v>
      </c>
      <c r="K332">
        <v>0</v>
      </c>
      <c r="L332">
        <v>568589</v>
      </c>
      <c r="M332">
        <v>624498</v>
      </c>
      <c r="N332">
        <v>9205137</v>
      </c>
      <c r="O332">
        <v>23691</v>
      </c>
      <c r="P332">
        <v>60547</v>
      </c>
      <c r="Q332">
        <v>0</v>
      </c>
      <c r="R332">
        <v>26345</v>
      </c>
      <c r="S332" t="s">
        <v>1218</v>
      </c>
      <c r="T332" s="4">
        <v>0</v>
      </c>
      <c r="U332" t="s">
        <v>1219</v>
      </c>
      <c r="V332" s="4">
        <v>8.5000000000000006E-3</v>
      </c>
      <c r="W332" t="s">
        <v>1220</v>
      </c>
      <c r="X332" s="4">
        <v>1.1999999999999999E-3</v>
      </c>
      <c r="Y332" t="s">
        <v>1219</v>
      </c>
      <c r="Z332" s="4">
        <v>2.3999999999999998E-3</v>
      </c>
      <c r="AA332" t="s">
        <v>1221</v>
      </c>
      <c r="AB332" s="4">
        <v>1E-3</v>
      </c>
      <c r="AC332" t="s">
        <v>1219</v>
      </c>
      <c r="AD332" t="s">
        <v>1247</v>
      </c>
    </row>
    <row r="333" spans="1:30" hidden="1" x14ac:dyDescent="0.55000000000000004">
      <c r="A333">
        <v>6000833409</v>
      </c>
      <c r="B333">
        <v>16</v>
      </c>
      <c r="C333">
        <v>768008</v>
      </c>
      <c r="D333" t="s">
        <v>1217</v>
      </c>
      <c r="E333">
        <v>0.18</v>
      </c>
      <c r="F333">
        <v>19</v>
      </c>
      <c r="G333">
        <v>9809155</v>
      </c>
      <c r="H333">
        <v>186780024</v>
      </c>
      <c r="I333">
        <v>446973</v>
      </c>
      <c r="J333">
        <v>919513</v>
      </c>
      <c r="K333">
        <v>0</v>
      </c>
      <c r="L333">
        <v>503901</v>
      </c>
      <c r="M333">
        <v>578027</v>
      </c>
      <c r="N333">
        <v>9251648</v>
      </c>
      <c r="O333">
        <v>14963</v>
      </c>
      <c r="P333">
        <v>54834</v>
      </c>
      <c r="Q333">
        <v>0</v>
      </c>
      <c r="R333">
        <v>27096</v>
      </c>
      <c r="S333" t="s">
        <v>1218</v>
      </c>
      <c r="T333" s="4">
        <v>2.9999999999999997E-4</v>
      </c>
      <c r="U333" t="s">
        <v>1219</v>
      </c>
      <c r="V333" s="4">
        <v>7.1000000000000004E-3</v>
      </c>
      <c r="W333" t="s">
        <v>1220</v>
      </c>
      <c r="X333" s="4">
        <v>0</v>
      </c>
      <c r="Y333" t="s">
        <v>1219</v>
      </c>
      <c r="Z333" s="4">
        <v>1.5E-3</v>
      </c>
      <c r="AA333" t="s">
        <v>1221</v>
      </c>
      <c r="AB333" s="4">
        <v>2.9999999999999997E-4</v>
      </c>
      <c r="AC333" t="s">
        <v>1219</v>
      </c>
      <c r="AD333" t="s">
        <v>1278</v>
      </c>
    </row>
    <row r="334" spans="1:30" hidden="1" x14ac:dyDescent="0.55000000000000004">
      <c r="A334">
        <v>6000912020</v>
      </c>
      <c r="B334">
        <v>10</v>
      </c>
      <c r="C334">
        <v>768007</v>
      </c>
      <c r="D334" t="s">
        <v>1217</v>
      </c>
      <c r="E334">
        <v>0.18</v>
      </c>
      <c r="F334">
        <v>19</v>
      </c>
      <c r="G334">
        <v>10627520</v>
      </c>
      <c r="H334">
        <v>185959970</v>
      </c>
      <c r="I334">
        <v>807380</v>
      </c>
      <c r="J334">
        <v>1099839</v>
      </c>
      <c r="K334">
        <v>0</v>
      </c>
      <c r="L334">
        <v>537475</v>
      </c>
      <c r="M334">
        <v>664802</v>
      </c>
      <c r="N334">
        <v>9163037</v>
      </c>
      <c r="O334">
        <v>34678</v>
      </c>
      <c r="P334">
        <v>69326</v>
      </c>
      <c r="Q334">
        <v>0</v>
      </c>
      <c r="R334">
        <v>26866</v>
      </c>
      <c r="S334" t="s">
        <v>1218</v>
      </c>
      <c r="T334" s="4">
        <v>8.9999999999999998E-4</v>
      </c>
      <c r="U334" t="s">
        <v>1219</v>
      </c>
      <c r="V334" s="4">
        <v>1.0500000000000001E-2</v>
      </c>
      <c r="W334" t="s">
        <v>1220</v>
      </c>
      <c r="X334" s="4">
        <v>1.9E-3</v>
      </c>
      <c r="Y334" t="s">
        <v>1219</v>
      </c>
      <c r="Z334" s="4">
        <v>3.5000000000000001E-3</v>
      </c>
      <c r="AA334" t="s">
        <v>1221</v>
      </c>
      <c r="AB334" s="4">
        <v>1.1999999999999999E-3</v>
      </c>
      <c r="AC334" t="s">
        <v>1219</v>
      </c>
      <c r="AD334" t="s">
        <v>1246</v>
      </c>
    </row>
    <row r="335" spans="1:30" hidden="1" x14ac:dyDescent="0.55000000000000004">
      <c r="A335">
        <v>6000949031</v>
      </c>
      <c r="B335">
        <v>12</v>
      </c>
      <c r="C335">
        <v>768007</v>
      </c>
      <c r="D335" t="s">
        <v>1217</v>
      </c>
      <c r="E335">
        <v>0.18</v>
      </c>
      <c r="F335">
        <v>19</v>
      </c>
      <c r="G335">
        <v>7432518</v>
      </c>
      <c r="H335">
        <v>189161314</v>
      </c>
      <c r="I335">
        <v>327917</v>
      </c>
      <c r="J335">
        <v>784736</v>
      </c>
      <c r="K335">
        <v>0</v>
      </c>
      <c r="L335">
        <v>481636</v>
      </c>
      <c r="M335">
        <v>606505</v>
      </c>
      <c r="N335">
        <v>9223106</v>
      </c>
      <c r="O335">
        <v>20372</v>
      </c>
      <c r="P335">
        <v>64747</v>
      </c>
      <c r="Q335">
        <v>0</v>
      </c>
      <c r="R335">
        <v>32865</v>
      </c>
      <c r="S335" t="s">
        <v>1218</v>
      </c>
      <c r="T335" s="4">
        <v>1.1999999999999999E-3</v>
      </c>
      <c r="U335" t="s">
        <v>1219</v>
      </c>
      <c r="V335" s="4">
        <v>8.6E-3</v>
      </c>
      <c r="W335" t="s">
        <v>1220</v>
      </c>
      <c r="X335" s="4">
        <v>1.6000000000000001E-3</v>
      </c>
      <c r="Y335" t="s">
        <v>1219</v>
      </c>
      <c r="Z335" s="4">
        <v>2E-3</v>
      </c>
      <c r="AA335" t="s">
        <v>1221</v>
      </c>
      <c r="AB335" s="4">
        <v>1.8E-3</v>
      </c>
      <c r="AC335" t="s">
        <v>1219</v>
      </c>
      <c r="AD335" t="s">
        <v>1306</v>
      </c>
    </row>
    <row r="336" spans="1:30" hidden="1" x14ac:dyDescent="0.55000000000000004">
      <c r="A336">
        <v>6001063436</v>
      </c>
      <c r="B336">
        <v>9</v>
      </c>
      <c r="C336">
        <v>768007</v>
      </c>
      <c r="D336" t="s">
        <v>1217</v>
      </c>
      <c r="E336">
        <v>0.18</v>
      </c>
      <c r="F336">
        <v>19</v>
      </c>
      <c r="G336">
        <v>10313867</v>
      </c>
      <c r="H336">
        <v>186276306</v>
      </c>
      <c r="I336">
        <v>605313</v>
      </c>
      <c r="J336">
        <v>952810</v>
      </c>
      <c r="K336">
        <v>0</v>
      </c>
      <c r="L336">
        <v>511215</v>
      </c>
      <c r="M336">
        <v>637701</v>
      </c>
      <c r="N336">
        <v>9192160</v>
      </c>
      <c r="O336">
        <v>26363</v>
      </c>
      <c r="P336">
        <v>63867</v>
      </c>
      <c r="Q336">
        <v>0</v>
      </c>
      <c r="R336">
        <v>25623</v>
      </c>
      <c r="S336" t="s">
        <v>1218</v>
      </c>
      <c r="T336" s="4">
        <v>1.2999999999999999E-3</v>
      </c>
      <c r="U336" t="s">
        <v>1219</v>
      </c>
      <c r="V336" s="4">
        <v>9.1000000000000004E-3</v>
      </c>
      <c r="W336" t="s">
        <v>1220</v>
      </c>
      <c r="X336" s="4">
        <v>8.0000000000000004E-4</v>
      </c>
      <c r="Y336" t="s">
        <v>1219</v>
      </c>
      <c r="Z336" s="4">
        <v>2.5999999999999999E-3</v>
      </c>
      <c r="AA336" t="s">
        <v>1221</v>
      </c>
      <c r="AB336" s="4">
        <v>4.0000000000000002E-4</v>
      </c>
      <c r="AC336" t="s">
        <v>1219</v>
      </c>
      <c r="AD336" t="s">
        <v>1277</v>
      </c>
    </row>
    <row r="337" spans="1:30" x14ac:dyDescent="0.55000000000000004">
      <c r="A337">
        <v>6001169962</v>
      </c>
      <c r="B337">
        <v>17</v>
      </c>
      <c r="C337">
        <v>768008</v>
      </c>
      <c r="D337" t="s">
        <v>1217</v>
      </c>
      <c r="E337">
        <v>0.18</v>
      </c>
      <c r="F337">
        <v>19</v>
      </c>
      <c r="G337">
        <v>10167356</v>
      </c>
      <c r="H337">
        <v>186426293</v>
      </c>
      <c r="I337">
        <v>609395</v>
      </c>
      <c r="J337">
        <v>998078</v>
      </c>
      <c r="K337">
        <v>0</v>
      </c>
      <c r="L337">
        <v>526215</v>
      </c>
      <c r="M337">
        <v>581565</v>
      </c>
      <c r="N337">
        <v>9248283</v>
      </c>
      <c r="O337">
        <v>15909</v>
      </c>
      <c r="P337">
        <v>55322</v>
      </c>
      <c r="Q337">
        <v>0</v>
      </c>
      <c r="R337">
        <v>28056</v>
      </c>
      <c r="S337" t="s">
        <v>1218</v>
      </c>
      <c r="T337" s="4">
        <v>1.6000000000000001E-3</v>
      </c>
      <c r="U337" t="s">
        <v>1219</v>
      </c>
      <c r="V337" s="4">
        <v>7.1999999999999998E-3</v>
      </c>
      <c r="W337" t="s">
        <v>1220</v>
      </c>
      <c r="X337" s="4">
        <v>8.9999999999999998E-4</v>
      </c>
      <c r="Y337" t="s">
        <v>1219</v>
      </c>
      <c r="Z337" s="4">
        <v>1.6000000000000001E-3</v>
      </c>
      <c r="AA337" t="s">
        <v>1221</v>
      </c>
      <c r="AB337" s="4">
        <v>6.9999999999999999E-4</v>
      </c>
      <c r="AC337" t="s">
        <v>1219</v>
      </c>
      <c r="AD337" t="s">
        <v>1241</v>
      </c>
    </row>
    <row r="338" spans="1:30" hidden="1" x14ac:dyDescent="0.55000000000000004">
      <c r="A338">
        <v>6001239542</v>
      </c>
      <c r="B338">
        <v>13</v>
      </c>
      <c r="C338">
        <v>768007</v>
      </c>
      <c r="D338" t="s">
        <v>1217</v>
      </c>
      <c r="E338">
        <v>0.18</v>
      </c>
      <c r="F338">
        <v>19</v>
      </c>
      <c r="G338">
        <v>10693854</v>
      </c>
      <c r="H338">
        <v>185890050</v>
      </c>
      <c r="I338">
        <v>802260</v>
      </c>
      <c r="J338">
        <v>1142846</v>
      </c>
      <c r="K338">
        <v>0</v>
      </c>
      <c r="L338">
        <v>567786</v>
      </c>
      <c r="M338">
        <v>598390</v>
      </c>
      <c r="N338">
        <v>9230911</v>
      </c>
      <c r="O338">
        <v>17881</v>
      </c>
      <c r="P338">
        <v>66941</v>
      </c>
      <c r="Q338">
        <v>0</v>
      </c>
      <c r="R338">
        <v>35612</v>
      </c>
      <c r="S338" t="s">
        <v>1218</v>
      </c>
      <c r="T338" s="4">
        <v>1.1000000000000001E-3</v>
      </c>
      <c r="U338" t="s">
        <v>1219</v>
      </c>
      <c r="V338" s="4">
        <v>8.6E-3</v>
      </c>
      <c r="W338" t="s">
        <v>1220</v>
      </c>
      <c r="X338" s="4">
        <v>1.8E-3</v>
      </c>
      <c r="Y338" t="s">
        <v>1219</v>
      </c>
      <c r="Z338" s="4">
        <v>1.8E-3</v>
      </c>
      <c r="AA338" t="s">
        <v>1221</v>
      </c>
      <c r="AB338" s="4">
        <v>1.4E-3</v>
      </c>
      <c r="AC338" t="s">
        <v>1219</v>
      </c>
      <c r="AD338" t="s">
        <v>1226</v>
      </c>
    </row>
    <row r="339" spans="1:30" hidden="1" x14ac:dyDescent="0.55000000000000004">
      <c r="A339">
        <v>6002703159</v>
      </c>
      <c r="B339">
        <v>4</v>
      </c>
      <c r="C339">
        <v>768007</v>
      </c>
      <c r="D339" t="s">
        <v>1217</v>
      </c>
      <c r="E339">
        <v>0.18</v>
      </c>
      <c r="F339">
        <v>19</v>
      </c>
      <c r="G339">
        <v>7569530</v>
      </c>
      <c r="H339">
        <v>189010351</v>
      </c>
      <c r="I339">
        <v>419757</v>
      </c>
      <c r="J339">
        <v>835004</v>
      </c>
      <c r="K339">
        <v>0</v>
      </c>
      <c r="L339">
        <v>465169</v>
      </c>
      <c r="M339">
        <v>611588</v>
      </c>
      <c r="N339">
        <v>9216305</v>
      </c>
      <c r="O339">
        <v>17983</v>
      </c>
      <c r="P339">
        <v>60212</v>
      </c>
      <c r="Q339">
        <v>0</v>
      </c>
      <c r="R339">
        <v>28186</v>
      </c>
      <c r="S339" t="s">
        <v>1218</v>
      </c>
      <c r="T339" s="4">
        <v>2E-3</v>
      </c>
      <c r="U339" t="s">
        <v>1219</v>
      </c>
      <c r="V339" s="4">
        <v>7.9000000000000008E-3</v>
      </c>
      <c r="W339" t="s">
        <v>1220</v>
      </c>
      <c r="X339" s="4">
        <v>2.0999999999999999E-3</v>
      </c>
      <c r="Y339" t="s">
        <v>1219</v>
      </c>
      <c r="Z339" s="4">
        <v>1.8E-3</v>
      </c>
      <c r="AA339" t="s">
        <v>1221</v>
      </c>
      <c r="AB339" s="4">
        <v>2E-3</v>
      </c>
      <c r="AC339" t="s">
        <v>1219</v>
      </c>
      <c r="AD339" t="s">
        <v>1247</v>
      </c>
    </row>
    <row r="340" spans="1:30" hidden="1" x14ac:dyDescent="0.55000000000000004">
      <c r="A340">
        <v>6003069995</v>
      </c>
      <c r="B340">
        <v>5</v>
      </c>
      <c r="C340">
        <v>768007</v>
      </c>
      <c r="D340" t="s">
        <v>1217</v>
      </c>
      <c r="E340">
        <v>0.18</v>
      </c>
      <c r="F340">
        <v>19</v>
      </c>
      <c r="G340">
        <v>9643615</v>
      </c>
      <c r="H340">
        <v>186941523</v>
      </c>
      <c r="I340">
        <v>508411</v>
      </c>
      <c r="J340">
        <v>966985</v>
      </c>
      <c r="K340">
        <v>0</v>
      </c>
      <c r="L340">
        <v>539682</v>
      </c>
      <c r="M340">
        <v>623891</v>
      </c>
      <c r="N340">
        <v>9205492</v>
      </c>
      <c r="O340">
        <v>22634</v>
      </c>
      <c r="P340">
        <v>67276</v>
      </c>
      <c r="Q340">
        <v>0</v>
      </c>
      <c r="R340">
        <v>34314</v>
      </c>
      <c r="S340" t="s">
        <v>1218</v>
      </c>
      <c r="T340" s="4">
        <v>8.9999999999999998E-4</v>
      </c>
      <c r="U340" t="s">
        <v>1219</v>
      </c>
      <c r="V340" s="4">
        <v>9.1000000000000004E-3</v>
      </c>
      <c r="W340" t="s">
        <v>1220</v>
      </c>
      <c r="X340" s="4">
        <v>4.0000000000000002E-4</v>
      </c>
      <c r="Y340" t="s">
        <v>1219</v>
      </c>
      <c r="Z340" s="4">
        <v>2.3E-3</v>
      </c>
      <c r="AA340" t="s">
        <v>1221</v>
      </c>
      <c r="AB340" s="4">
        <v>5.0000000000000001E-4</v>
      </c>
      <c r="AC340" t="s">
        <v>1219</v>
      </c>
      <c r="AD340" t="s">
        <v>1226</v>
      </c>
    </row>
    <row r="341" spans="1:30" hidden="1" x14ac:dyDescent="0.55000000000000004">
      <c r="A341">
        <v>6003254861</v>
      </c>
      <c r="B341">
        <v>3</v>
      </c>
      <c r="C341">
        <v>768007</v>
      </c>
      <c r="D341" t="s">
        <v>1217</v>
      </c>
      <c r="E341">
        <v>0.18</v>
      </c>
      <c r="F341">
        <v>19</v>
      </c>
      <c r="G341">
        <v>10707930</v>
      </c>
      <c r="H341">
        <v>185880945</v>
      </c>
      <c r="I341">
        <v>588573</v>
      </c>
      <c r="J341">
        <v>1054117</v>
      </c>
      <c r="K341">
        <v>0</v>
      </c>
      <c r="L341">
        <v>566000</v>
      </c>
      <c r="M341">
        <v>667854</v>
      </c>
      <c r="N341">
        <v>9159922</v>
      </c>
      <c r="O341">
        <v>45505</v>
      </c>
      <c r="P341">
        <v>67837</v>
      </c>
      <c r="Q341">
        <v>0</v>
      </c>
      <c r="R341">
        <v>25007</v>
      </c>
      <c r="S341" t="s">
        <v>1218</v>
      </c>
      <c r="T341" s="4">
        <v>1.8E-3</v>
      </c>
      <c r="U341" t="s">
        <v>1219</v>
      </c>
      <c r="V341" s="4">
        <v>1.15E-2</v>
      </c>
      <c r="W341" t="s">
        <v>1220</v>
      </c>
      <c r="X341" s="4">
        <v>8.0000000000000004E-4</v>
      </c>
      <c r="Y341" t="s">
        <v>1219</v>
      </c>
      <c r="Z341" s="4">
        <v>4.5999999999999999E-3</v>
      </c>
      <c r="AA341" t="s">
        <v>1221</v>
      </c>
      <c r="AB341" s="4">
        <v>8.9999999999999998E-4</v>
      </c>
      <c r="AC341" t="s">
        <v>1219</v>
      </c>
      <c r="AD341" t="s">
        <v>1330</v>
      </c>
    </row>
    <row r="342" spans="1:30" hidden="1" x14ac:dyDescent="0.55000000000000004">
      <c r="A342">
        <v>6300429905</v>
      </c>
      <c r="B342">
        <v>8</v>
      </c>
      <c r="C342">
        <v>806407</v>
      </c>
      <c r="D342" t="s">
        <v>1217</v>
      </c>
      <c r="E342">
        <v>0.18</v>
      </c>
      <c r="F342">
        <v>20</v>
      </c>
      <c r="G342">
        <v>10854333</v>
      </c>
      <c r="H342">
        <v>195560543</v>
      </c>
      <c r="I342">
        <v>505776</v>
      </c>
      <c r="J342">
        <v>1013203</v>
      </c>
      <c r="K342">
        <v>0</v>
      </c>
      <c r="L342">
        <v>563575</v>
      </c>
      <c r="M342">
        <v>590415</v>
      </c>
      <c r="N342">
        <v>9239314</v>
      </c>
      <c r="O342">
        <v>16945</v>
      </c>
      <c r="P342">
        <v>52320</v>
      </c>
      <c r="Q342">
        <v>0</v>
      </c>
      <c r="R342">
        <v>28173</v>
      </c>
      <c r="S342" t="s">
        <v>1218</v>
      </c>
      <c r="T342" s="4">
        <v>1.1000000000000001E-3</v>
      </c>
      <c r="U342" t="s">
        <v>1219</v>
      </c>
      <c r="V342" s="4">
        <v>7.0000000000000001E-3</v>
      </c>
      <c r="W342" t="s">
        <v>1220</v>
      </c>
      <c r="X342" s="4">
        <v>2.9999999999999997E-4</v>
      </c>
      <c r="Y342" t="s">
        <v>1219</v>
      </c>
      <c r="Z342" s="4">
        <v>1.6999999999999999E-3</v>
      </c>
      <c r="AA342" t="s">
        <v>1221</v>
      </c>
      <c r="AB342" s="4">
        <v>6.9999999999999999E-4</v>
      </c>
      <c r="AC342" t="s">
        <v>1219</v>
      </c>
      <c r="AD342" t="s">
        <v>1315</v>
      </c>
    </row>
    <row r="343" spans="1:30" hidden="1" x14ac:dyDescent="0.55000000000000004">
      <c r="A343">
        <v>6300547734</v>
      </c>
      <c r="B343">
        <v>11</v>
      </c>
      <c r="C343">
        <v>806407</v>
      </c>
      <c r="D343" t="s">
        <v>1217</v>
      </c>
      <c r="E343">
        <v>0.18</v>
      </c>
      <c r="F343">
        <v>20</v>
      </c>
      <c r="G343">
        <v>10441605</v>
      </c>
      <c r="H343">
        <v>195973706</v>
      </c>
      <c r="I343">
        <v>545078</v>
      </c>
      <c r="J343">
        <v>1019124</v>
      </c>
      <c r="K343">
        <v>0</v>
      </c>
      <c r="L343">
        <v>549525</v>
      </c>
      <c r="M343">
        <v>612533</v>
      </c>
      <c r="N343">
        <v>9217094</v>
      </c>
      <c r="O343">
        <v>16758</v>
      </c>
      <c r="P343">
        <v>61022</v>
      </c>
      <c r="Q343">
        <v>0</v>
      </c>
      <c r="R343">
        <v>26001</v>
      </c>
      <c r="S343" t="s">
        <v>1218</v>
      </c>
      <c r="T343" s="4">
        <v>1.2999999999999999E-3</v>
      </c>
      <c r="U343" t="s">
        <v>1219</v>
      </c>
      <c r="V343" s="4">
        <v>7.9000000000000008E-3</v>
      </c>
      <c r="W343" t="s">
        <v>1220</v>
      </c>
      <c r="X343" s="4">
        <v>5.0000000000000001E-4</v>
      </c>
      <c r="Y343" t="s">
        <v>1219</v>
      </c>
      <c r="Z343" s="4">
        <v>1.6999999999999999E-3</v>
      </c>
      <c r="AA343" t="s">
        <v>1221</v>
      </c>
      <c r="AB343" s="4">
        <v>6.9999999999999999E-4</v>
      </c>
      <c r="AC343" t="s">
        <v>1219</v>
      </c>
      <c r="AD343" t="s">
        <v>1309</v>
      </c>
    </row>
    <row r="344" spans="1:30" hidden="1" x14ac:dyDescent="0.55000000000000004">
      <c r="A344">
        <v>6300591937</v>
      </c>
      <c r="B344">
        <v>2</v>
      </c>
      <c r="C344">
        <v>806407</v>
      </c>
      <c r="D344" t="s">
        <v>1217</v>
      </c>
      <c r="E344">
        <v>0.18</v>
      </c>
      <c r="F344">
        <v>20</v>
      </c>
      <c r="G344">
        <v>9716825</v>
      </c>
      <c r="H344">
        <v>196684124</v>
      </c>
      <c r="I344">
        <v>594845</v>
      </c>
      <c r="J344">
        <v>947114</v>
      </c>
      <c r="K344">
        <v>0</v>
      </c>
      <c r="L344">
        <v>497447</v>
      </c>
      <c r="M344">
        <v>559446</v>
      </c>
      <c r="N344">
        <v>9268569</v>
      </c>
      <c r="O344">
        <v>16496</v>
      </c>
      <c r="P344">
        <v>50079</v>
      </c>
      <c r="Q344">
        <v>0</v>
      </c>
      <c r="R344">
        <v>21140</v>
      </c>
      <c r="S344" t="s">
        <v>1218</v>
      </c>
      <c r="T344" s="4">
        <v>1.1999999999999999E-3</v>
      </c>
      <c r="U344" t="s">
        <v>1219</v>
      </c>
      <c r="V344" s="4">
        <v>6.7000000000000002E-3</v>
      </c>
      <c r="W344" t="s">
        <v>1220</v>
      </c>
      <c r="X344" s="4">
        <v>8.0000000000000004E-4</v>
      </c>
      <c r="Y344" t="s">
        <v>1219</v>
      </c>
      <c r="Z344" s="4">
        <v>1.6000000000000001E-3</v>
      </c>
      <c r="AA344" t="s">
        <v>1221</v>
      </c>
      <c r="AB344" s="4">
        <v>4.0000000000000002E-4</v>
      </c>
      <c r="AC344" t="s">
        <v>1219</v>
      </c>
      <c r="AD344" t="s">
        <v>1244</v>
      </c>
    </row>
    <row r="345" spans="1:30" hidden="1" x14ac:dyDescent="0.55000000000000004">
      <c r="A345">
        <v>6300607561</v>
      </c>
      <c r="B345">
        <v>6</v>
      </c>
      <c r="C345">
        <v>806407</v>
      </c>
      <c r="D345" t="s">
        <v>1217</v>
      </c>
      <c r="E345">
        <v>0.18</v>
      </c>
      <c r="F345">
        <v>20</v>
      </c>
      <c r="G345">
        <v>11162010</v>
      </c>
      <c r="H345">
        <v>195260164</v>
      </c>
      <c r="I345">
        <v>436355</v>
      </c>
      <c r="J345">
        <v>972628</v>
      </c>
      <c r="K345">
        <v>0</v>
      </c>
      <c r="L345">
        <v>541378</v>
      </c>
      <c r="M345">
        <v>624402</v>
      </c>
      <c r="N345">
        <v>9205421</v>
      </c>
      <c r="O345">
        <v>25642</v>
      </c>
      <c r="P345">
        <v>53559</v>
      </c>
      <c r="Q345">
        <v>0</v>
      </c>
      <c r="R345">
        <v>24041</v>
      </c>
      <c r="S345" t="s">
        <v>1218</v>
      </c>
      <c r="T345" s="4">
        <v>5.0000000000000001E-4</v>
      </c>
      <c r="U345" t="s">
        <v>1219</v>
      </c>
      <c r="V345" s="4">
        <v>8.0000000000000002E-3</v>
      </c>
      <c r="W345" t="s">
        <v>1220</v>
      </c>
      <c r="X345" s="4">
        <v>0</v>
      </c>
      <c r="Y345" t="s">
        <v>1219</v>
      </c>
      <c r="Z345" s="4">
        <v>2.5999999999999999E-3</v>
      </c>
      <c r="AA345" t="s">
        <v>1221</v>
      </c>
      <c r="AB345" s="4">
        <v>5.0000000000000001E-4</v>
      </c>
      <c r="AC345" t="s">
        <v>1219</v>
      </c>
      <c r="AD345" t="s">
        <v>1270</v>
      </c>
    </row>
    <row r="346" spans="1:30" hidden="1" x14ac:dyDescent="0.55000000000000004">
      <c r="A346">
        <v>6300739427</v>
      </c>
      <c r="B346">
        <v>1</v>
      </c>
      <c r="C346">
        <v>806407</v>
      </c>
      <c r="D346" t="s">
        <v>1217</v>
      </c>
      <c r="E346">
        <v>0.18</v>
      </c>
      <c r="F346">
        <v>20</v>
      </c>
      <c r="G346">
        <v>11233846</v>
      </c>
      <c r="H346">
        <v>195178948</v>
      </c>
      <c r="I346">
        <v>527202</v>
      </c>
      <c r="J346">
        <v>1027692</v>
      </c>
      <c r="K346">
        <v>0</v>
      </c>
      <c r="L346">
        <v>584079</v>
      </c>
      <c r="M346">
        <v>603339</v>
      </c>
      <c r="N346">
        <v>9226540</v>
      </c>
      <c r="O346">
        <v>16857</v>
      </c>
      <c r="P346">
        <v>58513</v>
      </c>
      <c r="Q346">
        <v>0</v>
      </c>
      <c r="R346">
        <v>30941</v>
      </c>
      <c r="S346" t="s">
        <v>1218</v>
      </c>
      <c r="T346" s="4">
        <v>1.1999999999999999E-3</v>
      </c>
      <c r="U346" t="s">
        <v>1219</v>
      </c>
      <c r="V346" s="4">
        <v>7.6E-3</v>
      </c>
      <c r="W346" t="s">
        <v>1220</v>
      </c>
      <c r="X346" s="4">
        <v>4.0000000000000002E-4</v>
      </c>
      <c r="Y346" t="s">
        <v>1219</v>
      </c>
      <c r="Z346" s="4">
        <v>1.6999999999999999E-3</v>
      </c>
      <c r="AA346" t="s">
        <v>1221</v>
      </c>
      <c r="AB346" s="4">
        <v>8.0000000000000004E-4</v>
      </c>
      <c r="AC346" t="s">
        <v>1219</v>
      </c>
      <c r="AD346" t="s">
        <v>1291</v>
      </c>
    </row>
    <row r="347" spans="1:30" hidden="1" x14ac:dyDescent="0.55000000000000004">
      <c r="A347">
        <v>6300758871</v>
      </c>
      <c r="B347">
        <v>7</v>
      </c>
      <c r="C347">
        <v>806407</v>
      </c>
      <c r="D347" t="s">
        <v>1217</v>
      </c>
      <c r="E347">
        <v>0.18</v>
      </c>
      <c r="F347">
        <v>20</v>
      </c>
      <c r="G347">
        <v>10743000</v>
      </c>
      <c r="H347">
        <v>195674630</v>
      </c>
      <c r="I347">
        <v>391264</v>
      </c>
      <c r="J347">
        <v>921254</v>
      </c>
      <c r="K347">
        <v>0</v>
      </c>
      <c r="L347">
        <v>516773</v>
      </c>
      <c r="M347">
        <v>606339</v>
      </c>
      <c r="N347">
        <v>9223622</v>
      </c>
      <c r="O347">
        <v>16030</v>
      </c>
      <c r="P347">
        <v>52299</v>
      </c>
      <c r="Q347">
        <v>0</v>
      </c>
      <c r="R347">
        <v>23758</v>
      </c>
      <c r="S347" t="s">
        <v>1218</v>
      </c>
      <c r="T347" s="4">
        <v>1E-4</v>
      </c>
      <c r="U347" t="s">
        <v>1219</v>
      </c>
      <c r="V347" s="4">
        <v>6.8999999999999999E-3</v>
      </c>
      <c r="W347" t="s">
        <v>1220</v>
      </c>
      <c r="X347" s="4">
        <v>1.8E-3</v>
      </c>
      <c r="Y347" t="s">
        <v>1219</v>
      </c>
      <c r="Z347" s="4">
        <v>1.6000000000000001E-3</v>
      </c>
      <c r="AA347" t="s">
        <v>1221</v>
      </c>
      <c r="AB347" s="4">
        <v>2.9999999999999997E-4</v>
      </c>
      <c r="AC347" t="s">
        <v>1219</v>
      </c>
      <c r="AD347" t="s">
        <v>1315</v>
      </c>
    </row>
    <row r="348" spans="1:30" hidden="1" x14ac:dyDescent="0.55000000000000004">
      <c r="A348">
        <v>6300807079</v>
      </c>
      <c r="B348">
        <v>14</v>
      </c>
      <c r="C348">
        <v>806407</v>
      </c>
      <c r="D348" t="s">
        <v>1217</v>
      </c>
      <c r="E348">
        <v>0.18</v>
      </c>
      <c r="F348">
        <v>20</v>
      </c>
      <c r="G348">
        <v>10620413</v>
      </c>
      <c r="H348">
        <v>195792651</v>
      </c>
      <c r="I348">
        <v>515931</v>
      </c>
      <c r="J348">
        <v>934514</v>
      </c>
      <c r="K348">
        <v>0</v>
      </c>
      <c r="L348">
        <v>525460</v>
      </c>
      <c r="M348">
        <v>623885</v>
      </c>
      <c r="N348">
        <v>9204208</v>
      </c>
      <c r="O348">
        <v>22653</v>
      </c>
      <c r="P348">
        <v>55160</v>
      </c>
      <c r="Q348">
        <v>0</v>
      </c>
      <c r="R348">
        <v>22896</v>
      </c>
      <c r="S348" t="s">
        <v>1218</v>
      </c>
      <c r="T348" s="4">
        <v>6.9999999999999999E-4</v>
      </c>
      <c r="U348" t="s">
        <v>1219</v>
      </c>
      <c r="V348" s="4">
        <v>7.9000000000000008E-3</v>
      </c>
      <c r="W348" t="s">
        <v>1220</v>
      </c>
      <c r="X348" s="4">
        <v>4.0000000000000002E-4</v>
      </c>
      <c r="Y348" t="s">
        <v>1219</v>
      </c>
      <c r="Z348" s="4">
        <v>2.3E-3</v>
      </c>
      <c r="AA348" t="s">
        <v>1221</v>
      </c>
      <c r="AB348" s="4">
        <v>2.9999999999999997E-4</v>
      </c>
      <c r="AC348" t="s">
        <v>1219</v>
      </c>
      <c r="AD348" t="s">
        <v>1241</v>
      </c>
    </row>
    <row r="349" spans="1:30" hidden="1" x14ac:dyDescent="0.55000000000000004">
      <c r="A349">
        <v>6300819593</v>
      </c>
      <c r="B349">
        <v>15</v>
      </c>
      <c r="C349">
        <v>806407</v>
      </c>
      <c r="D349" t="s">
        <v>1217</v>
      </c>
      <c r="E349">
        <v>0.18</v>
      </c>
      <c r="F349">
        <v>20</v>
      </c>
      <c r="G349">
        <v>10674198</v>
      </c>
      <c r="H349">
        <v>195746608</v>
      </c>
      <c r="I349">
        <v>691323</v>
      </c>
      <c r="J349">
        <v>1114882</v>
      </c>
      <c r="K349">
        <v>0</v>
      </c>
      <c r="L349">
        <v>596754</v>
      </c>
      <c r="M349">
        <v>569764</v>
      </c>
      <c r="N349">
        <v>9259950</v>
      </c>
      <c r="O349">
        <v>14325</v>
      </c>
      <c r="P349">
        <v>54283</v>
      </c>
      <c r="Q349">
        <v>0</v>
      </c>
      <c r="R349">
        <v>28165</v>
      </c>
      <c r="S349" t="s">
        <v>1218</v>
      </c>
      <c r="T349" s="4">
        <v>4.0000000000000002E-4</v>
      </c>
      <c r="U349" t="s">
        <v>1219</v>
      </c>
      <c r="V349" s="4">
        <v>6.8999999999999999E-3</v>
      </c>
      <c r="W349" t="s">
        <v>1220</v>
      </c>
      <c r="X349" s="4">
        <v>1.1999999999999999E-3</v>
      </c>
      <c r="Y349" t="s">
        <v>1219</v>
      </c>
      <c r="Z349" s="4">
        <v>1.4E-3</v>
      </c>
      <c r="AA349" t="s">
        <v>1221</v>
      </c>
      <c r="AB349" s="4">
        <v>1.1999999999999999E-3</v>
      </c>
      <c r="AC349" t="s">
        <v>1219</v>
      </c>
      <c r="AD349" t="s">
        <v>1278</v>
      </c>
    </row>
    <row r="350" spans="1:30" hidden="1" x14ac:dyDescent="0.55000000000000004">
      <c r="A350">
        <v>6300834902</v>
      </c>
      <c r="B350">
        <v>16</v>
      </c>
      <c r="C350">
        <v>806408</v>
      </c>
      <c r="D350" t="s">
        <v>1217</v>
      </c>
      <c r="E350">
        <v>0.18</v>
      </c>
      <c r="F350">
        <v>20</v>
      </c>
      <c r="G350">
        <v>10404657</v>
      </c>
      <c r="H350">
        <v>196014177</v>
      </c>
      <c r="I350">
        <v>468328</v>
      </c>
      <c r="J350">
        <v>968812</v>
      </c>
      <c r="K350">
        <v>0</v>
      </c>
      <c r="L350">
        <v>525466</v>
      </c>
      <c r="M350">
        <v>595499</v>
      </c>
      <c r="N350">
        <v>9234153</v>
      </c>
      <c r="O350">
        <v>21355</v>
      </c>
      <c r="P350">
        <v>49299</v>
      </c>
      <c r="Q350">
        <v>0</v>
      </c>
      <c r="R350">
        <v>21565</v>
      </c>
      <c r="S350" t="s">
        <v>1218</v>
      </c>
      <c r="T350" s="4">
        <v>6.9999999999999999E-4</v>
      </c>
      <c r="U350" t="s">
        <v>1219</v>
      </c>
      <c r="V350" s="4">
        <v>7.1000000000000004E-3</v>
      </c>
      <c r="W350" t="s">
        <v>1220</v>
      </c>
      <c r="X350" s="4">
        <v>1E-4</v>
      </c>
      <c r="Y350" t="s">
        <v>1219</v>
      </c>
      <c r="Z350" s="4">
        <v>2.0999999999999999E-3</v>
      </c>
      <c r="AA350" t="s">
        <v>1221</v>
      </c>
      <c r="AB350" s="4">
        <v>5.0000000000000001E-4</v>
      </c>
      <c r="AC350" t="s">
        <v>1219</v>
      </c>
      <c r="AD350" t="s">
        <v>1244</v>
      </c>
    </row>
    <row r="351" spans="1:30" hidden="1" x14ac:dyDescent="0.55000000000000004">
      <c r="A351">
        <v>6300913950</v>
      </c>
      <c r="B351">
        <v>10</v>
      </c>
      <c r="C351">
        <v>806407</v>
      </c>
      <c r="D351" t="s">
        <v>1217</v>
      </c>
      <c r="E351">
        <v>0.18</v>
      </c>
      <c r="F351">
        <v>20</v>
      </c>
      <c r="G351">
        <v>11221822</v>
      </c>
      <c r="H351">
        <v>195195483</v>
      </c>
      <c r="I351">
        <v>823695</v>
      </c>
      <c r="J351">
        <v>1155712</v>
      </c>
      <c r="K351">
        <v>0</v>
      </c>
      <c r="L351">
        <v>567503</v>
      </c>
      <c r="M351">
        <v>594299</v>
      </c>
      <c r="N351">
        <v>9235513</v>
      </c>
      <c r="O351">
        <v>16315</v>
      </c>
      <c r="P351">
        <v>55873</v>
      </c>
      <c r="Q351">
        <v>0</v>
      </c>
      <c r="R351">
        <v>30028</v>
      </c>
      <c r="S351" t="s">
        <v>1218</v>
      </c>
      <c r="T351" s="4">
        <v>1.1999999999999999E-3</v>
      </c>
      <c r="U351" t="s">
        <v>1219</v>
      </c>
      <c r="V351" s="4">
        <v>7.3000000000000001E-3</v>
      </c>
      <c r="W351" t="s">
        <v>1220</v>
      </c>
      <c r="X351" s="4">
        <v>1.9E-3</v>
      </c>
      <c r="Y351" t="s">
        <v>1219</v>
      </c>
      <c r="Z351" s="4">
        <v>1.6000000000000001E-3</v>
      </c>
      <c r="AA351" t="s">
        <v>1221</v>
      </c>
      <c r="AB351" s="4">
        <v>1.4E-3</v>
      </c>
      <c r="AC351" t="s">
        <v>1219</v>
      </c>
      <c r="AD351" t="s">
        <v>1241</v>
      </c>
    </row>
    <row r="352" spans="1:30" hidden="1" x14ac:dyDescent="0.55000000000000004">
      <c r="A352">
        <v>6300950970</v>
      </c>
      <c r="B352">
        <v>12</v>
      </c>
      <c r="C352">
        <v>806407</v>
      </c>
      <c r="D352" t="s">
        <v>1217</v>
      </c>
      <c r="E352">
        <v>0.18</v>
      </c>
      <c r="F352">
        <v>20</v>
      </c>
      <c r="G352">
        <v>8066837</v>
      </c>
      <c r="H352">
        <v>198356507</v>
      </c>
      <c r="I352">
        <v>348328</v>
      </c>
      <c r="J352">
        <v>844912</v>
      </c>
      <c r="K352">
        <v>0</v>
      </c>
      <c r="L352">
        <v>507664</v>
      </c>
      <c r="M352">
        <v>634316</v>
      </c>
      <c r="N352">
        <v>9195193</v>
      </c>
      <c r="O352">
        <v>20411</v>
      </c>
      <c r="P352">
        <v>60176</v>
      </c>
      <c r="Q352">
        <v>0</v>
      </c>
      <c r="R352">
        <v>26028</v>
      </c>
      <c r="S352" t="s">
        <v>1218</v>
      </c>
      <c r="T352" s="4">
        <v>1.6000000000000001E-3</v>
      </c>
      <c r="U352" t="s">
        <v>1219</v>
      </c>
      <c r="V352" s="4">
        <v>8.0999999999999996E-3</v>
      </c>
      <c r="W352" t="s">
        <v>1220</v>
      </c>
      <c r="X352" s="4">
        <v>1.6000000000000001E-3</v>
      </c>
      <c r="Y352" t="s">
        <v>1219</v>
      </c>
      <c r="Z352" s="4">
        <v>2E-3</v>
      </c>
      <c r="AA352" t="s">
        <v>1221</v>
      </c>
      <c r="AB352" s="4">
        <v>2E-3</v>
      </c>
      <c r="AC352" t="s">
        <v>1219</v>
      </c>
      <c r="AD352" t="s">
        <v>1247</v>
      </c>
    </row>
    <row r="353" spans="1:30" hidden="1" x14ac:dyDescent="0.55000000000000004">
      <c r="A353">
        <v>6301065754</v>
      </c>
      <c r="B353">
        <v>9</v>
      </c>
      <c r="C353">
        <v>806407</v>
      </c>
      <c r="D353" t="s">
        <v>1217</v>
      </c>
      <c r="E353">
        <v>0.18</v>
      </c>
      <c r="F353">
        <v>20</v>
      </c>
      <c r="G353">
        <v>10920509</v>
      </c>
      <c r="H353">
        <v>195499605</v>
      </c>
      <c r="I353">
        <v>623664</v>
      </c>
      <c r="J353">
        <v>1011346</v>
      </c>
      <c r="K353">
        <v>0</v>
      </c>
      <c r="L353">
        <v>538479</v>
      </c>
      <c r="M353">
        <v>606639</v>
      </c>
      <c r="N353">
        <v>9223299</v>
      </c>
      <c r="O353">
        <v>18351</v>
      </c>
      <c r="P353">
        <v>58536</v>
      </c>
      <c r="Q353">
        <v>0</v>
      </c>
      <c r="R353">
        <v>27264</v>
      </c>
      <c r="S353" t="s">
        <v>1218</v>
      </c>
      <c r="T353" s="4">
        <v>1.6000000000000001E-3</v>
      </c>
      <c r="U353" t="s">
        <v>1219</v>
      </c>
      <c r="V353" s="4">
        <v>7.7999999999999996E-3</v>
      </c>
      <c r="W353" t="s">
        <v>1220</v>
      </c>
      <c r="X353" s="4">
        <v>8.9999999999999998E-4</v>
      </c>
      <c r="Y353" t="s">
        <v>1219</v>
      </c>
      <c r="Z353" s="4">
        <v>1.8E-3</v>
      </c>
      <c r="AA353" t="s">
        <v>1221</v>
      </c>
      <c r="AB353" s="4">
        <v>6.9999999999999999E-4</v>
      </c>
      <c r="AC353" t="s">
        <v>1219</v>
      </c>
      <c r="AD353" t="s">
        <v>1291</v>
      </c>
    </row>
    <row r="354" spans="1:30" x14ac:dyDescent="0.55000000000000004">
      <c r="A354">
        <v>6301171460</v>
      </c>
      <c r="B354">
        <v>17</v>
      </c>
      <c r="C354">
        <v>806408</v>
      </c>
      <c r="D354" t="s">
        <v>1217</v>
      </c>
      <c r="E354">
        <v>0.18</v>
      </c>
      <c r="F354">
        <v>20</v>
      </c>
      <c r="G354">
        <v>10766733</v>
      </c>
      <c r="H354">
        <v>195656857</v>
      </c>
      <c r="I354">
        <v>625897</v>
      </c>
      <c r="J354">
        <v>1054965</v>
      </c>
      <c r="K354">
        <v>0</v>
      </c>
      <c r="L354">
        <v>555535</v>
      </c>
      <c r="M354">
        <v>599374</v>
      </c>
      <c r="N354">
        <v>9230564</v>
      </c>
      <c r="O354">
        <v>16502</v>
      </c>
      <c r="P354">
        <v>56887</v>
      </c>
      <c r="Q354">
        <v>0</v>
      </c>
      <c r="R354">
        <v>29320</v>
      </c>
      <c r="S354" t="s">
        <v>1218</v>
      </c>
      <c r="T354" s="4">
        <v>1.9E-3</v>
      </c>
      <c r="U354" t="s">
        <v>1219</v>
      </c>
      <c r="V354" s="4">
        <v>7.4000000000000003E-3</v>
      </c>
      <c r="W354" t="s">
        <v>1220</v>
      </c>
      <c r="X354" s="4">
        <v>8.9999999999999998E-4</v>
      </c>
      <c r="Y354" t="s">
        <v>1219</v>
      </c>
      <c r="Z354" s="4">
        <v>1.6000000000000001E-3</v>
      </c>
      <c r="AA354" t="s">
        <v>1221</v>
      </c>
      <c r="AB354" s="4">
        <v>8.9999999999999998E-4</v>
      </c>
      <c r="AC354" t="s">
        <v>1219</v>
      </c>
      <c r="AD354" t="s">
        <v>1261</v>
      </c>
    </row>
    <row r="355" spans="1:30" hidden="1" x14ac:dyDescent="0.55000000000000004">
      <c r="A355">
        <v>6301241402</v>
      </c>
      <c r="B355">
        <v>13</v>
      </c>
      <c r="C355">
        <v>806407</v>
      </c>
      <c r="D355" t="s">
        <v>1217</v>
      </c>
      <c r="E355">
        <v>0.18</v>
      </c>
      <c r="F355">
        <v>20</v>
      </c>
      <c r="G355">
        <v>11246717</v>
      </c>
      <c r="H355">
        <v>195166566</v>
      </c>
      <c r="I355">
        <v>815466</v>
      </c>
      <c r="J355">
        <v>1195578</v>
      </c>
      <c r="K355">
        <v>0</v>
      </c>
      <c r="L355">
        <v>598252</v>
      </c>
      <c r="M355">
        <v>552860</v>
      </c>
      <c r="N355">
        <v>9276516</v>
      </c>
      <c r="O355">
        <v>13206</v>
      </c>
      <c r="P355">
        <v>52732</v>
      </c>
      <c r="Q355">
        <v>0</v>
      </c>
      <c r="R355">
        <v>30466</v>
      </c>
      <c r="S355" t="s">
        <v>1218</v>
      </c>
      <c r="T355" s="4">
        <v>1.4E-3</v>
      </c>
      <c r="U355" t="s">
        <v>1219</v>
      </c>
      <c r="V355" s="4">
        <v>6.7000000000000002E-3</v>
      </c>
      <c r="W355" t="s">
        <v>1220</v>
      </c>
      <c r="X355" s="4">
        <v>1.8E-3</v>
      </c>
      <c r="Y355" t="s">
        <v>1219</v>
      </c>
      <c r="Z355" s="4">
        <v>1.2999999999999999E-3</v>
      </c>
      <c r="AA355" t="s">
        <v>1221</v>
      </c>
      <c r="AB355" s="4">
        <v>1.6000000000000001E-3</v>
      </c>
      <c r="AC355" t="s">
        <v>1219</v>
      </c>
      <c r="AD355" t="s">
        <v>1315</v>
      </c>
    </row>
    <row r="356" spans="1:30" hidden="1" x14ac:dyDescent="0.55000000000000004">
      <c r="A356">
        <v>6302704574</v>
      </c>
      <c r="B356">
        <v>4</v>
      </c>
      <c r="C356">
        <v>806407</v>
      </c>
      <c r="D356" t="s">
        <v>1217</v>
      </c>
      <c r="E356">
        <v>0.18</v>
      </c>
      <c r="F356">
        <v>20</v>
      </c>
      <c r="G356">
        <v>8171556</v>
      </c>
      <c r="H356">
        <v>198237881</v>
      </c>
      <c r="I356">
        <v>438153</v>
      </c>
      <c r="J356">
        <v>889646</v>
      </c>
      <c r="K356">
        <v>0</v>
      </c>
      <c r="L356">
        <v>488235</v>
      </c>
      <c r="M356">
        <v>602023</v>
      </c>
      <c r="N356">
        <v>9227530</v>
      </c>
      <c r="O356">
        <v>18396</v>
      </c>
      <c r="P356">
        <v>54642</v>
      </c>
      <c r="Q356">
        <v>0</v>
      </c>
      <c r="R356">
        <v>23066</v>
      </c>
      <c r="S356" t="s">
        <v>1218</v>
      </c>
      <c r="T356" s="4">
        <v>1E-4</v>
      </c>
      <c r="U356" t="s">
        <v>1219</v>
      </c>
      <c r="V356" s="4">
        <v>7.4000000000000003E-3</v>
      </c>
      <c r="W356" t="s">
        <v>1220</v>
      </c>
      <c r="X356" s="4">
        <v>0</v>
      </c>
      <c r="Y356" t="s">
        <v>1219</v>
      </c>
      <c r="Z356" s="4">
        <v>1.8E-3</v>
      </c>
      <c r="AA356" t="s">
        <v>1221</v>
      </c>
      <c r="AB356" s="4">
        <v>1E-4</v>
      </c>
      <c r="AC356" t="s">
        <v>1219</v>
      </c>
      <c r="AD356" t="s">
        <v>1278</v>
      </c>
    </row>
    <row r="357" spans="1:30" hidden="1" x14ac:dyDescent="0.55000000000000004">
      <c r="A357">
        <v>6303072713</v>
      </c>
      <c r="B357">
        <v>5</v>
      </c>
      <c r="C357">
        <v>806407</v>
      </c>
      <c r="D357" t="s">
        <v>1217</v>
      </c>
      <c r="E357">
        <v>0.18</v>
      </c>
      <c r="F357">
        <v>20</v>
      </c>
      <c r="G357">
        <v>10242613</v>
      </c>
      <c r="H357">
        <v>196172295</v>
      </c>
      <c r="I357">
        <v>525069</v>
      </c>
      <c r="J357">
        <v>1023373</v>
      </c>
      <c r="K357">
        <v>0</v>
      </c>
      <c r="L357">
        <v>567920</v>
      </c>
      <c r="M357">
        <v>598995</v>
      </c>
      <c r="N357">
        <v>9230772</v>
      </c>
      <c r="O357">
        <v>16658</v>
      </c>
      <c r="P357">
        <v>56388</v>
      </c>
      <c r="Q357">
        <v>0</v>
      </c>
      <c r="R357">
        <v>28238</v>
      </c>
      <c r="S357" t="s">
        <v>1218</v>
      </c>
      <c r="T357" s="4">
        <v>1.1999999999999999E-3</v>
      </c>
      <c r="U357" t="s">
        <v>1219</v>
      </c>
      <c r="V357" s="4">
        <v>7.4000000000000003E-3</v>
      </c>
      <c r="W357" t="s">
        <v>1220</v>
      </c>
      <c r="X357" s="4">
        <v>4.0000000000000002E-4</v>
      </c>
      <c r="Y357" t="s">
        <v>1219</v>
      </c>
      <c r="Z357" s="4">
        <v>1.6000000000000001E-3</v>
      </c>
      <c r="AA357" t="s">
        <v>1221</v>
      </c>
      <c r="AB357" s="4">
        <v>6.9999999999999999E-4</v>
      </c>
      <c r="AC357" t="s">
        <v>1219</v>
      </c>
      <c r="AD357" t="s">
        <v>1261</v>
      </c>
    </row>
    <row r="358" spans="1:30" hidden="1" x14ac:dyDescent="0.55000000000000004">
      <c r="A358">
        <v>6303256755</v>
      </c>
      <c r="B358">
        <v>3</v>
      </c>
      <c r="C358">
        <v>806407</v>
      </c>
      <c r="D358" t="s">
        <v>1217</v>
      </c>
      <c r="E358">
        <v>0.18</v>
      </c>
      <c r="F358">
        <v>20</v>
      </c>
      <c r="G358">
        <v>11321977</v>
      </c>
      <c r="H358">
        <v>195096586</v>
      </c>
      <c r="I358">
        <v>611971</v>
      </c>
      <c r="J358">
        <v>1107224</v>
      </c>
      <c r="K358">
        <v>0</v>
      </c>
      <c r="L358">
        <v>591339</v>
      </c>
      <c r="M358">
        <v>614045</v>
      </c>
      <c r="N358">
        <v>9215641</v>
      </c>
      <c r="O358">
        <v>23398</v>
      </c>
      <c r="P358">
        <v>53107</v>
      </c>
      <c r="Q358">
        <v>0</v>
      </c>
      <c r="R358">
        <v>25339</v>
      </c>
      <c r="S358" t="s">
        <v>1218</v>
      </c>
      <c r="T358" s="4">
        <v>0</v>
      </c>
      <c r="U358" t="s">
        <v>1219</v>
      </c>
      <c r="V358" s="4">
        <v>7.7000000000000002E-3</v>
      </c>
      <c r="W358" t="s">
        <v>1220</v>
      </c>
      <c r="X358" s="4">
        <v>8.0000000000000004E-4</v>
      </c>
      <c r="Y358" t="s">
        <v>1219</v>
      </c>
      <c r="Z358" s="4">
        <v>2.3E-3</v>
      </c>
      <c r="AA358" t="s">
        <v>1221</v>
      </c>
      <c r="AB358" s="4">
        <v>1.1999999999999999E-3</v>
      </c>
      <c r="AC358" t="s">
        <v>1219</v>
      </c>
      <c r="AD358" t="s">
        <v>1270</v>
      </c>
    </row>
    <row r="359" spans="1:30" hidden="1" x14ac:dyDescent="0.55000000000000004">
      <c r="A359">
        <v>6600429392</v>
      </c>
      <c r="B359">
        <v>8</v>
      </c>
      <c r="C359">
        <v>844807</v>
      </c>
      <c r="D359" t="s">
        <v>1217</v>
      </c>
      <c r="E359">
        <v>0.18</v>
      </c>
      <c r="F359">
        <v>21</v>
      </c>
      <c r="G359">
        <v>11450665</v>
      </c>
      <c r="H359">
        <v>204793643</v>
      </c>
      <c r="I359">
        <v>520330</v>
      </c>
      <c r="J359">
        <v>1067809</v>
      </c>
      <c r="K359">
        <v>0</v>
      </c>
      <c r="L359">
        <v>588465</v>
      </c>
      <c r="M359">
        <v>596329</v>
      </c>
      <c r="N359">
        <v>9233100</v>
      </c>
      <c r="O359">
        <v>14554</v>
      </c>
      <c r="P359">
        <v>54606</v>
      </c>
      <c r="Q359">
        <v>0</v>
      </c>
      <c r="R359">
        <v>24890</v>
      </c>
      <c r="S359" t="s">
        <v>1218</v>
      </c>
      <c r="T359" s="4">
        <v>1.2999999999999999E-3</v>
      </c>
      <c r="U359" t="s">
        <v>1219</v>
      </c>
      <c r="V359" s="4">
        <v>7.0000000000000001E-3</v>
      </c>
      <c r="W359" t="s">
        <v>1220</v>
      </c>
      <c r="X359" s="4">
        <v>4.0000000000000002E-4</v>
      </c>
      <c r="Y359" t="s">
        <v>1219</v>
      </c>
      <c r="Z359" s="4">
        <v>1.4E-3</v>
      </c>
      <c r="AA359" t="s">
        <v>1221</v>
      </c>
      <c r="AB359" s="4">
        <v>8.9999999999999998E-4</v>
      </c>
      <c r="AC359" t="s">
        <v>1219</v>
      </c>
      <c r="AD359" t="s">
        <v>1278</v>
      </c>
    </row>
    <row r="360" spans="1:30" hidden="1" x14ac:dyDescent="0.55000000000000004">
      <c r="A360">
        <v>6600546907</v>
      </c>
      <c r="B360">
        <v>11</v>
      </c>
      <c r="C360">
        <v>844807</v>
      </c>
      <c r="D360" t="s">
        <v>1217</v>
      </c>
      <c r="E360">
        <v>0.18</v>
      </c>
      <c r="F360">
        <v>21</v>
      </c>
      <c r="G360">
        <v>11033024</v>
      </c>
      <c r="H360">
        <v>205212024</v>
      </c>
      <c r="I360">
        <v>560607</v>
      </c>
      <c r="J360">
        <v>1069465</v>
      </c>
      <c r="K360">
        <v>0</v>
      </c>
      <c r="L360">
        <v>575065</v>
      </c>
      <c r="M360">
        <v>591416</v>
      </c>
      <c r="N360">
        <v>9238318</v>
      </c>
      <c r="O360">
        <v>15529</v>
      </c>
      <c r="P360">
        <v>50341</v>
      </c>
      <c r="Q360">
        <v>0</v>
      </c>
      <c r="R360">
        <v>25540</v>
      </c>
      <c r="S360" t="s">
        <v>1218</v>
      </c>
      <c r="T360" s="4">
        <v>1.5E-3</v>
      </c>
      <c r="U360" t="s">
        <v>1219</v>
      </c>
      <c r="V360" s="4">
        <v>6.7000000000000002E-3</v>
      </c>
      <c r="W360" t="s">
        <v>1220</v>
      </c>
      <c r="X360" s="4">
        <v>5.9999999999999995E-4</v>
      </c>
      <c r="Y360" t="s">
        <v>1219</v>
      </c>
      <c r="Z360" s="4">
        <v>1.5E-3</v>
      </c>
      <c r="AA360" t="s">
        <v>1221</v>
      </c>
      <c r="AB360" s="4">
        <v>8.9999999999999998E-4</v>
      </c>
      <c r="AC360" t="s">
        <v>1219</v>
      </c>
      <c r="AD360" t="s">
        <v>1269</v>
      </c>
    </row>
    <row r="361" spans="1:30" hidden="1" x14ac:dyDescent="0.55000000000000004">
      <c r="A361">
        <v>6600591643</v>
      </c>
      <c r="B361">
        <v>2</v>
      </c>
      <c r="C361">
        <v>844807</v>
      </c>
      <c r="D361" t="s">
        <v>1217</v>
      </c>
      <c r="E361">
        <v>0.18</v>
      </c>
      <c r="F361">
        <v>21</v>
      </c>
      <c r="G361">
        <v>10276324</v>
      </c>
      <c r="H361">
        <v>205952762</v>
      </c>
      <c r="I361">
        <v>613000</v>
      </c>
      <c r="J361">
        <v>992424</v>
      </c>
      <c r="K361">
        <v>0</v>
      </c>
      <c r="L361">
        <v>518279</v>
      </c>
      <c r="M361">
        <v>559496</v>
      </c>
      <c r="N361">
        <v>9268638</v>
      </c>
      <c r="O361">
        <v>18155</v>
      </c>
      <c r="P361">
        <v>45310</v>
      </c>
      <c r="Q361">
        <v>0</v>
      </c>
      <c r="R361">
        <v>20832</v>
      </c>
      <c r="S361" t="s">
        <v>1218</v>
      </c>
      <c r="T361" s="4">
        <v>1.4E-3</v>
      </c>
      <c r="U361" t="s">
        <v>1219</v>
      </c>
      <c r="V361" s="4">
        <v>6.4000000000000003E-3</v>
      </c>
      <c r="W361" t="s">
        <v>1220</v>
      </c>
      <c r="X361" s="4">
        <v>8.0000000000000004E-4</v>
      </c>
      <c r="Y361" t="s">
        <v>1219</v>
      </c>
      <c r="Z361" s="4">
        <v>1.8E-3</v>
      </c>
      <c r="AA361" t="s">
        <v>1221</v>
      </c>
      <c r="AB361" s="4">
        <v>5.9999999999999995E-4</v>
      </c>
      <c r="AC361" t="s">
        <v>1219</v>
      </c>
      <c r="AD361" t="s">
        <v>1293</v>
      </c>
    </row>
    <row r="362" spans="1:30" hidden="1" x14ac:dyDescent="0.55000000000000004">
      <c r="A362">
        <v>6600607229</v>
      </c>
      <c r="B362">
        <v>6</v>
      </c>
      <c r="C362">
        <v>844807</v>
      </c>
      <c r="D362" t="s">
        <v>1217</v>
      </c>
      <c r="E362">
        <v>0.18</v>
      </c>
      <c r="F362">
        <v>21</v>
      </c>
      <c r="G362">
        <v>11762459</v>
      </c>
      <c r="H362">
        <v>204489463</v>
      </c>
      <c r="I362">
        <v>454833</v>
      </c>
      <c r="J362">
        <v>1020720</v>
      </c>
      <c r="K362">
        <v>0</v>
      </c>
      <c r="L362">
        <v>564048</v>
      </c>
      <c r="M362">
        <v>600446</v>
      </c>
      <c r="N362">
        <v>9229299</v>
      </c>
      <c r="O362">
        <v>18478</v>
      </c>
      <c r="P362">
        <v>48092</v>
      </c>
      <c r="Q362">
        <v>0</v>
      </c>
      <c r="R362">
        <v>22670</v>
      </c>
      <c r="S362" t="s">
        <v>1218</v>
      </c>
      <c r="T362" s="4">
        <v>8.0000000000000004E-4</v>
      </c>
      <c r="U362" t="s">
        <v>1219</v>
      </c>
      <c r="V362" s="4">
        <v>6.7000000000000002E-3</v>
      </c>
      <c r="W362" t="s">
        <v>1220</v>
      </c>
      <c r="X362" s="4">
        <v>1E-4</v>
      </c>
      <c r="Y362" t="s">
        <v>1219</v>
      </c>
      <c r="Z362" s="4">
        <v>1.8E-3</v>
      </c>
      <c r="AA362" t="s">
        <v>1221</v>
      </c>
      <c r="AB362" s="4">
        <v>6.9999999999999999E-4</v>
      </c>
      <c r="AC362" t="s">
        <v>1219</v>
      </c>
      <c r="AD362" t="s">
        <v>1316</v>
      </c>
    </row>
    <row r="363" spans="1:30" hidden="1" x14ac:dyDescent="0.55000000000000004">
      <c r="A363">
        <v>6600738948</v>
      </c>
      <c r="B363">
        <v>1</v>
      </c>
      <c r="C363">
        <v>844807</v>
      </c>
      <c r="D363" t="s">
        <v>1217</v>
      </c>
      <c r="E363">
        <v>0.18</v>
      </c>
      <c r="F363">
        <v>21</v>
      </c>
      <c r="G363">
        <v>11830307</v>
      </c>
      <c r="H363">
        <v>204412004</v>
      </c>
      <c r="I363">
        <v>540353</v>
      </c>
      <c r="J363">
        <v>1087076</v>
      </c>
      <c r="K363">
        <v>0</v>
      </c>
      <c r="L363">
        <v>615958</v>
      </c>
      <c r="M363">
        <v>596458</v>
      </c>
      <c r="N363">
        <v>9233056</v>
      </c>
      <c r="O363">
        <v>13151</v>
      </c>
      <c r="P363">
        <v>59384</v>
      </c>
      <c r="Q363">
        <v>0</v>
      </c>
      <c r="R363">
        <v>31879</v>
      </c>
      <c r="S363" t="s">
        <v>1218</v>
      </c>
      <c r="T363" s="4">
        <v>1.5E-3</v>
      </c>
      <c r="U363" t="s">
        <v>1219</v>
      </c>
      <c r="V363" s="4">
        <v>7.3000000000000001E-3</v>
      </c>
      <c r="W363" t="s">
        <v>1220</v>
      </c>
      <c r="X363" s="4">
        <v>5.0000000000000001E-4</v>
      </c>
      <c r="Y363" t="s">
        <v>1219</v>
      </c>
      <c r="Z363" s="4">
        <v>1.2999999999999999E-3</v>
      </c>
      <c r="AA363" t="s">
        <v>1221</v>
      </c>
      <c r="AB363" s="4">
        <v>1E-3</v>
      </c>
      <c r="AC363" t="s">
        <v>1219</v>
      </c>
      <c r="AD363" t="s">
        <v>1323</v>
      </c>
    </row>
    <row r="364" spans="1:30" hidden="1" x14ac:dyDescent="0.55000000000000004">
      <c r="A364">
        <v>6600758384</v>
      </c>
      <c r="B364">
        <v>7</v>
      </c>
      <c r="C364">
        <v>844807</v>
      </c>
      <c r="D364" t="s">
        <v>1217</v>
      </c>
      <c r="E364">
        <v>0.18</v>
      </c>
      <c r="F364">
        <v>21</v>
      </c>
      <c r="G364">
        <v>11382341</v>
      </c>
      <c r="H364">
        <v>204865078</v>
      </c>
      <c r="I364">
        <v>407338</v>
      </c>
      <c r="J364">
        <v>982648</v>
      </c>
      <c r="K364">
        <v>0</v>
      </c>
      <c r="L364">
        <v>540449</v>
      </c>
      <c r="M364">
        <v>639339</v>
      </c>
      <c r="N364">
        <v>9190448</v>
      </c>
      <c r="O364">
        <v>16074</v>
      </c>
      <c r="P364">
        <v>61394</v>
      </c>
      <c r="Q364">
        <v>0</v>
      </c>
      <c r="R364">
        <v>23676</v>
      </c>
      <c r="S364" t="s">
        <v>1218</v>
      </c>
      <c r="T364" s="4">
        <v>4.0000000000000002E-4</v>
      </c>
      <c r="U364" t="s">
        <v>1219</v>
      </c>
      <c r="V364" s="4">
        <v>7.7999999999999996E-3</v>
      </c>
      <c r="W364" t="s">
        <v>1220</v>
      </c>
      <c r="X364" s="4">
        <v>1.8E-3</v>
      </c>
      <c r="Y364" t="s">
        <v>1219</v>
      </c>
      <c r="Z364" s="4">
        <v>1.6000000000000001E-3</v>
      </c>
      <c r="AA364" t="s">
        <v>1221</v>
      </c>
      <c r="AB364" s="4">
        <v>5.0000000000000001E-4</v>
      </c>
      <c r="AC364" t="s">
        <v>1219</v>
      </c>
      <c r="AD364" t="s">
        <v>1309</v>
      </c>
    </row>
    <row r="365" spans="1:30" hidden="1" x14ac:dyDescent="0.55000000000000004">
      <c r="A365">
        <v>6600806389</v>
      </c>
      <c r="B365">
        <v>14</v>
      </c>
      <c r="C365">
        <v>844807</v>
      </c>
      <c r="D365" t="s">
        <v>1217</v>
      </c>
      <c r="E365">
        <v>0.18</v>
      </c>
      <c r="F365">
        <v>21</v>
      </c>
      <c r="G365">
        <v>11203095</v>
      </c>
      <c r="H365">
        <v>205039768</v>
      </c>
      <c r="I365">
        <v>532474</v>
      </c>
      <c r="J365">
        <v>984863</v>
      </c>
      <c r="K365">
        <v>0</v>
      </c>
      <c r="L365">
        <v>548646</v>
      </c>
      <c r="M365">
        <v>582679</v>
      </c>
      <c r="N365">
        <v>9247117</v>
      </c>
      <c r="O365">
        <v>16543</v>
      </c>
      <c r="P365">
        <v>50349</v>
      </c>
      <c r="Q365">
        <v>0</v>
      </c>
      <c r="R365">
        <v>23186</v>
      </c>
      <c r="S365" t="s">
        <v>1218</v>
      </c>
      <c r="T365" s="4">
        <v>1E-3</v>
      </c>
      <c r="U365" t="s">
        <v>1219</v>
      </c>
      <c r="V365" s="4">
        <v>6.7999999999999996E-3</v>
      </c>
      <c r="W365" t="s">
        <v>1220</v>
      </c>
      <c r="X365" s="4">
        <v>4.0000000000000002E-4</v>
      </c>
      <c r="Y365" t="s">
        <v>1219</v>
      </c>
      <c r="Z365" s="4">
        <v>1.6000000000000001E-3</v>
      </c>
      <c r="AA365" t="s">
        <v>1221</v>
      </c>
      <c r="AB365" s="4">
        <v>5.0000000000000001E-4</v>
      </c>
      <c r="AC365" t="s">
        <v>1219</v>
      </c>
      <c r="AD365" t="s">
        <v>1269</v>
      </c>
    </row>
    <row r="366" spans="1:30" hidden="1" x14ac:dyDescent="0.55000000000000004">
      <c r="A366">
        <v>6600819092</v>
      </c>
      <c r="B366">
        <v>15</v>
      </c>
      <c r="C366">
        <v>844807</v>
      </c>
      <c r="D366" t="s">
        <v>1217</v>
      </c>
      <c r="E366">
        <v>0.18</v>
      </c>
      <c r="F366">
        <v>21</v>
      </c>
      <c r="G366">
        <v>11276261</v>
      </c>
      <c r="H366">
        <v>204974419</v>
      </c>
      <c r="I366">
        <v>715225</v>
      </c>
      <c r="J366">
        <v>1167098</v>
      </c>
      <c r="K366">
        <v>0</v>
      </c>
      <c r="L366">
        <v>619370</v>
      </c>
      <c r="M366">
        <v>602060</v>
      </c>
      <c r="N366">
        <v>9227811</v>
      </c>
      <c r="O366">
        <v>23902</v>
      </c>
      <c r="P366">
        <v>52216</v>
      </c>
      <c r="Q366">
        <v>0</v>
      </c>
      <c r="R366">
        <v>22616</v>
      </c>
      <c r="S366" t="s">
        <v>1218</v>
      </c>
      <c r="T366" s="4">
        <v>6.9999999999999999E-4</v>
      </c>
      <c r="U366" t="s">
        <v>1219</v>
      </c>
      <c r="V366" s="4">
        <v>7.7000000000000002E-3</v>
      </c>
      <c r="W366" t="s">
        <v>1220</v>
      </c>
      <c r="X366" s="4">
        <v>1.2999999999999999E-3</v>
      </c>
      <c r="Y366" t="s">
        <v>1219</v>
      </c>
      <c r="Z366" s="4">
        <v>2.3999999999999998E-3</v>
      </c>
      <c r="AA366" t="s">
        <v>1221</v>
      </c>
      <c r="AB366" s="4">
        <v>1.4E-3</v>
      </c>
      <c r="AC366" t="s">
        <v>1219</v>
      </c>
      <c r="AD366" t="s">
        <v>1315</v>
      </c>
    </row>
    <row r="367" spans="1:30" hidden="1" x14ac:dyDescent="0.55000000000000004">
      <c r="A367">
        <v>6600834178</v>
      </c>
      <c r="B367">
        <v>16</v>
      </c>
      <c r="C367">
        <v>844808</v>
      </c>
      <c r="D367" t="s">
        <v>1217</v>
      </c>
      <c r="E367">
        <v>0.18</v>
      </c>
      <c r="F367">
        <v>21</v>
      </c>
      <c r="G367">
        <v>10978875</v>
      </c>
      <c r="H367">
        <v>205269195</v>
      </c>
      <c r="I367">
        <v>484468</v>
      </c>
      <c r="J367">
        <v>1024537</v>
      </c>
      <c r="K367">
        <v>0</v>
      </c>
      <c r="L367">
        <v>552922</v>
      </c>
      <c r="M367">
        <v>574215</v>
      </c>
      <c r="N367">
        <v>9255018</v>
      </c>
      <c r="O367">
        <v>16140</v>
      </c>
      <c r="P367">
        <v>55725</v>
      </c>
      <c r="Q367">
        <v>0</v>
      </c>
      <c r="R367">
        <v>27456</v>
      </c>
      <c r="S367" t="s">
        <v>1218</v>
      </c>
      <c r="T367" s="4">
        <v>1E-3</v>
      </c>
      <c r="U367" t="s">
        <v>1219</v>
      </c>
      <c r="V367" s="4">
        <v>7.3000000000000001E-3</v>
      </c>
      <c r="W367" t="s">
        <v>1220</v>
      </c>
      <c r="X367" s="4">
        <v>2.0000000000000001E-4</v>
      </c>
      <c r="Y367" t="s">
        <v>1219</v>
      </c>
      <c r="Z367" s="4">
        <v>1.6000000000000001E-3</v>
      </c>
      <c r="AA367" t="s">
        <v>1221</v>
      </c>
      <c r="AB367" s="4">
        <v>6.9999999999999999E-4</v>
      </c>
      <c r="AC367" t="s">
        <v>1219</v>
      </c>
      <c r="AD367" t="s">
        <v>1241</v>
      </c>
    </row>
    <row r="368" spans="1:30" hidden="1" x14ac:dyDescent="0.55000000000000004">
      <c r="A368">
        <v>6600913320</v>
      </c>
      <c r="B368">
        <v>10</v>
      </c>
      <c r="C368">
        <v>844807</v>
      </c>
      <c r="D368" t="s">
        <v>1217</v>
      </c>
      <c r="E368">
        <v>0.18</v>
      </c>
      <c r="F368">
        <v>21</v>
      </c>
      <c r="G368">
        <v>11807837</v>
      </c>
      <c r="H368">
        <v>204439457</v>
      </c>
      <c r="I368">
        <v>840717</v>
      </c>
      <c r="J368">
        <v>1201779</v>
      </c>
      <c r="K368">
        <v>0</v>
      </c>
      <c r="L368">
        <v>588774</v>
      </c>
      <c r="M368">
        <v>586012</v>
      </c>
      <c r="N368">
        <v>9243974</v>
      </c>
      <c r="O368">
        <v>17022</v>
      </c>
      <c r="P368">
        <v>46067</v>
      </c>
      <c r="Q368">
        <v>0</v>
      </c>
      <c r="R368">
        <v>21271</v>
      </c>
      <c r="S368" t="s">
        <v>1218</v>
      </c>
      <c r="T368" s="4">
        <v>1.5E-3</v>
      </c>
      <c r="U368" t="s">
        <v>1219</v>
      </c>
      <c r="V368" s="4">
        <v>6.4000000000000003E-3</v>
      </c>
      <c r="W368" t="s">
        <v>1220</v>
      </c>
      <c r="X368" s="4">
        <v>1.9E-3</v>
      </c>
      <c r="Y368" t="s">
        <v>1219</v>
      </c>
      <c r="Z368" s="4">
        <v>1.6999999999999999E-3</v>
      </c>
      <c r="AA368" t="s">
        <v>1221</v>
      </c>
      <c r="AB368" s="4">
        <v>1.5E-3</v>
      </c>
      <c r="AC368" t="s">
        <v>1219</v>
      </c>
      <c r="AD368" t="s">
        <v>1293</v>
      </c>
    </row>
    <row r="369" spans="1:30" hidden="1" x14ac:dyDescent="0.55000000000000004">
      <c r="A369">
        <v>6600950203</v>
      </c>
      <c r="B369">
        <v>12</v>
      </c>
      <c r="C369">
        <v>844807</v>
      </c>
      <c r="D369" t="s">
        <v>1217</v>
      </c>
      <c r="E369">
        <v>0.18</v>
      </c>
      <c r="F369">
        <v>21</v>
      </c>
      <c r="G369">
        <v>8675100</v>
      </c>
      <c r="H369">
        <v>207578106</v>
      </c>
      <c r="I369">
        <v>365282</v>
      </c>
      <c r="J369">
        <v>898477</v>
      </c>
      <c r="K369">
        <v>0</v>
      </c>
      <c r="L369">
        <v>532413</v>
      </c>
      <c r="M369">
        <v>608261</v>
      </c>
      <c r="N369">
        <v>9221599</v>
      </c>
      <c r="O369">
        <v>16954</v>
      </c>
      <c r="P369">
        <v>53565</v>
      </c>
      <c r="Q369">
        <v>0</v>
      </c>
      <c r="R369">
        <v>24749</v>
      </c>
      <c r="S369" t="s">
        <v>1218</v>
      </c>
      <c r="T369" s="4">
        <v>1.8E-3</v>
      </c>
      <c r="U369" t="s">
        <v>1219</v>
      </c>
      <c r="V369" s="4">
        <v>7.1000000000000004E-3</v>
      </c>
      <c r="W369" t="s">
        <v>1220</v>
      </c>
      <c r="X369" s="4">
        <v>1.6000000000000001E-3</v>
      </c>
      <c r="Y369" t="s">
        <v>1219</v>
      </c>
      <c r="Z369" s="4">
        <v>1.6999999999999999E-3</v>
      </c>
      <c r="AA369" t="s">
        <v>1221</v>
      </c>
      <c r="AB369" s="4">
        <v>1E-4</v>
      </c>
      <c r="AC369" t="s">
        <v>1219</v>
      </c>
      <c r="AD369" t="s">
        <v>1270</v>
      </c>
    </row>
    <row r="370" spans="1:30" hidden="1" x14ac:dyDescent="0.55000000000000004">
      <c r="A370">
        <v>6601065073</v>
      </c>
      <c r="B370">
        <v>9</v>
      </c>
      <c r="C370">
        <v>844807</v>
      </c>
      <c r="D370" t="s">
        <v>1217</v>
      </c>
      <c r="E370">
        <v>0.18</v>
      </c>
      <c r="F370">
        <v>21</v>
      </c>
      <c r="G370">
        <v>11512125</v>
      </c>
      <c r="H370">
        <v>204737672</v>
      </c>
      <c r="I370">
        <v>639655</v>
      </c>
      <c r="J370">
        <v>1062581</v>
      </c>
      <c r="K370">
        <v>0</v>
      </c>
      <c r="L370">
        <v>564539</v>
      </c>
      <c r="M370">
        <v>591613</v>
      </c>
      <c r="N370">
        <v>9238067</v>
      </c>
      <c r="O370">
        <v>15991</v>
      </c>
      <c r="P370">
        <v>51235</v>
      </c>
      <c r="Q370">
        <v>0</v>
      </c>
      <c r="R370">
        <v>26060</v>
      </c>
      <c r="S370" t="s">
        <v>1218</v>
      </c>
      <c r="T370" s="4">
        <v>1.9E-3</v>
      </c>
      <c r="U370" t="s">
        <v>1219</v>
      </c>
      <c r="V370" s="4">
        <v>6.7999999999999996E-3</v>
      </c>
      <c r="W370" t="s">
        <v>1220</v>
      </c>
      <c r="X370" s="4">
        <v>8.9999999999999998E-4</v>
      </c>
      <c r="Y370" t="s">
        <v>1219</v>
      </c>
      <c r="Z370" s="4">
        <v>1.6000000000000001E-3</v>
      </c>
      <c r="AA370" t="s">
        <v>1221</v>
      </c>
      <c r="AB370" s="4">
        <v>8.9999999999999998E-4</v>
      </c>
      <c r="AC370" t="s">
        <v>1219</v>
      </c>
      <c r="AD370" t="s">
        <v>1299</v>
      </c>
    </row>
    <row r="371" spans="1:30" x14ac:dyDescent="0.55000000000000004">
      <c r="A371">
        <v>6601170309</v>
      </c>
      <c r="B371">
        <v>17</v>
      </c>
      <c r="C371">
        <v>844808</v>
      </c>
      <c r="D371" t="s">
        <v>1217</v>
      </c>
      <c r="E371">
        <v>0.18</v>
      </c>
      <c r="F371">
        <v>21</v>
      </c>
      <c r="G371">
        <v>11337995</v>
      </c>
      <c r="H371">
        <v>204913673</v>
      </c>
      <c r="I371">
        <v>639829</v>
      </c>
      <c r="J371">
        <v>1104126</v>
      </c>
      <c r="K371">
        <v>0</v>
      </c>
      <c r="L371">
        <v>580736</v>
      </c>
      <c r="M371">
        <v>571259</v>
      </c>
      <c r="N371">
        <v>9256816</v>
      </c>
      <c r="O371">
        <v>13932</v>
      </c>
      <c r="P371">
        <v>49161</v>
      </c>
      <c r="Q371">
        <v>0</v>
      </c>
      <c r="R371">
        <v>25201</v>
      </c>
      <c r="S371" t="s">
        <v>1218</v>
      </c>
      <c r="T371" s="4">
        <v>1E-4</v>
      </c>
      <c r="U371" t="s">
        <v>1219</v>
      </c>
      <c r="V371" s="4">
        <v>6.4000000000000003E-3</v>
      </c>
      <c r="W371" t="s">
        <v>1220</v>
      </c>
      <c r="X371" s="4">
        <v>8.9999999999999998E-4</v>
      </c>
      <c r="Y371" t="s">
        <v>1219</v>
      </c>
      <c r="Z371" s="4">
        <v>1.4E-3</v>
      </c>
      <c r="AA371" t="s">
        <v>1221</v>
      </c>
      <c r="AB371" s="4">
        <v>1.1000000000000001E-3</v>
      </c>
      <c r="AC371" t="s">
        <v>1219</v>
      </c>
      <c r="AD371" t="s">
        <v>1244</v>
      </c>
    </row>
    <row r="372" spans="1:30" hidden="1" x14ac:dyDescent="0.55000000000000004">
      <c r="A372">
        <v>6601240725</v>
      </c>
      <c r="B372">
        <v>13</v>
      </c>
      <c r="C372">
        <v>844807</v>
      </c>
      <c r="D372" t="s">
        <v>1217</v>
      </c>
      <c r="E372">
        <v>0.18</v>
      </c>
      <c r="F372">
        <v>21</v>
      </c>
      <c r="G372">
        <v>11820737</v>
      </c>
      <c r="H372">
        <v>204422083</v>
      </c>
      <c r="I372">
        <v>831078</v>
      </c>
      <c r="J372">
        <v>1252328</v>
      </c>
      <c r="K372">
        <v>0</v>
      </c>
      <c r="L372">
        <v>628584</v>
      </c>
      <c r="M372">
        <v>574017</v>
      </c>
      <c r="N372">
        <v>9255517</v>
      </c>
      <c r="O372">
        <v>15612</v>
      </c>
      <c r="P372">
        <v>56750</v>
      </c>
      <c r="Q372">
        <v>0</v>
      </c>
      <c r="R372">
        <v>30332</v>
      </c>
      <c r="S372" t="s">
        <v>1218</v>
      </c>
      <c r="T372" s="4">
        <v>1.6000000000000001E-3</v>
      </c>
      <c r="U372" t="s">
        <v>1219</v>
      </c>
      <c r="V372" s="4">
        <v>7.3000000000000001E-3</v>
      </c>
      <c r="W372" t="s">
        <v>1220</v>
      </c>
      <c r="X372" s="4">
        <v>1.8E-3</v>
      </c>
      <c r="Y372" t="s">
        <v>1219</v>
      </c>
      <c r="Z372" s="4">
        <v>1.5E-3</v>
      </c>
      <c r="AA372" t="s">
        <v>1221</v>
      </c>
      <c r="AB372" s="4">
        <v>1.8E-3</v>
      </c>
      <c r="AC372" t="s">
        <v>1219</v>
      </c>
      <c r="AD372" t="s">
        <v>1261</v>
      </c>
    </row>
    <row r="373" spans="1:30" hidden="1" x14ac:dyDescent="0.55000000000000004">
      <c r="A373">
        <v>6602704072</v>
      </c>
      <c r="B373">
        <v>4</v>
      </c>
      <c r="C373">
        <v>844807</v>
      </c>
      <c r="D373" t="s">
        <v>1217</v>
      </c>
      <c r="E373">
        <v>0.18</v>
      </c>
      <c r="F373">
        <v>21</v>
      </c>
      <c r="G373">
        <v>8805944</v>
      </c>
      <c r="H373">
        <v>207433168</v>
      </c>
      <c r="I373">
        <v>468926</v>
      </c>
      <c r="J373">
        <v>944366</v>
      </c>
      <c r="K373">
        <v>0</v>
      </c>
      <c r="L373">
        <v>509987</v>
      </c>
      <c r="M373">
        <v>634385</v>
      </c>
      <c r="N373">
        <v>9195287</v>
      </c>
      <c r="O373">
        <v>30773</v>
      </c>
      <c r="P373">
        <v>54720</v>
      </c>
      <c r="Q373">
        <v>0</v>
      </c>
      <c r="R373">
        <v>21752</v>
      </c>
      <c r="S373" t="s">
        <v>1218</v>
      </c>
      <c r="T373" s="4">
        <v>5.0000000000000001E-4</v>
      </c>
      <c r="U373" t="s">
        <v>1219</v>
      </c>
      <c r="V373" s="4">
        <v>8.6E-3</v>
      </c>
      <c r="W373" t="s">
        <v>1220</v>
      </c>
      <c r="X373" s="4">
        <v>1E-4</v>
      </c>
      <c r="Y373" t="s">
        <v>1219</v>
      </c>
      <c r="Z373" s="4">
        <v>3.0999999999999999E-3</v>
      </c>
      <c r="AA373" t="s">
        <v>1221</v>
      </c>
      <c r="AB373" s="4">
        <v>2.9999999999999997E-4</v>
      </c>
      <c r="AC373" t="s">
        <v>1219</v>
      </c>
      <c r="AD373" t="s">
        <v>1278</v>
      </c>
    </row>
    <row r="374" spans="1:30" hidden="1" x14ac:dyDescent="0.55000000000000004">
      <c r="A374">
        <v>6603072041</v>
      </c>
      <c r="B374">
        <v>5</v>
      </c>
      <c r="C374">
        <v>844807</v>
      </c>
      <c r="D374" t="s">
        <v>1217</v>
      </c>
      <c r="E374">
        <v>0.18</v>
      </c>
      <c r="F374">
        <v>21</v>
      </c>
      <c r="G374">
        <v>10841422</v>
      </c>
      <c r="H374">
        <v>205403204</v>
      </c>
      <c r="I374">
        <v>548657</v>
      </c>
      <c r="J374">
        <v>1078136</v>
      </c>
      <c r="K374">
        <v>0</v>
      </c>
      <c r="L374">
        <v>594373</v>
      </c>
      <c r="M374">
        <v>598806</v>
      </c>
      <c r="N374">
        <v>9230909</v>
      </c>
      <c r="O374">
        <v>23588</v>
      </c>
      <c r="P374">
        <v>54763</v>
      </c>
      <c r="Q374">
        <v>0</v>
      </c>
      <c r="R374">
        <v>26453</v>
      </c>
      <c r="S374" t="s">
        <v>1218</v>
      </c>
      <c r="T374" s="4">
        <v>1.5E-3</v>
      </c>
      <c r="U374" t="s">
        <v>1219</v>
      </c>
      <c r="V374" s="4">
        <v>7.9000000000000008E-3</v>
      </c>
      <c r="W374" t="s">
        <v>1220</v>
      </c>
      <c r="X374" s="4">
        <v>5.0000000000000001E-4</v>
      </c>
      <c r="Y374" t="s">
        <v>1219</v>
      </c>
      <c r="Z374" s="4">
        <v>2.3E-3</v>
      </c>
      <c r="AA374" t="s">
        <v>1221</v>
      </c>
      <c r="AB374" s="4">
        <v>1E-3</v>
      </c>
      <c r="AC374" t="s">
        <v>1219</v>
      </c>
      <c r="AD374" t="s">
        <v>1278</v>
      </c>
    </row>
    <row r="375" spans="1:30" hidden="1" x14ac:dyDescent="0.55000000000000004">
      <c r="A375">
        <v>6603256018</v>
      </c>
      <c r="B375">
        <v>3</v>
      </c>
      <c r="C375">
        <v>844807</v>
      </c>
      <c r="D375" t="s">
        <v>1217</v>
      </c>
      <c r="E375">
        <v>0.18</v>
      </c>
      <c r="F375">
        <v>21</v>
      </c>
      <c r="G375">
        <v>11902829</v>
      </c>
      <c r="H375">
        <v>204345139</v>
      </c>
      <c r="I375">
        <v>625952</v>
      </c>
      <c r="J375">
        <v>1162990</v>
      </c>
      <c r="K375">
        <v>0</v>
      </c>
      <c r="L375">
        <v>619768</v>
      </c>
      <c r="M375">
        <v>580849</v>
      </c>
      <c r="N375">
        <v>9248553</v>
      </c>
      <c r="O375">
        <v>13981</v>
      </c>
      <c r="P375">
        <v>55766</v>
      </c>
      <c r="Q375">
        <v>0</v>
      </c>
      <c r="R375">
        <v>28429</v>
      </c>
      <c r="S375" t="s">
        <v>1218</v>
      </c>
      <c r="T375" s="4">
        <v>2.9999999999999997E-4</v>
      </c>
      <c r="U375" t="s">
        <v>1219</v>
      </c>
      <c r="V375" s="4">
        <v>7.0000000000000001E-3</v>
      </c>
      <c r="W375" t="s">
        <v>1220</v>
      </c>
      <c r="X375" s="4">
        <v>8.9999999999999998E-4</v>
      </c>
      <c r="Y375" t="s">
        <v>1219</v>
      </c>
      <c r="Z375" s="4">
        <v>1.4E-3</v>
      </c>
      <c r="AA375" t="s">
        <v>1221</v>
      </c>
      <c r="AB375" s="4">
        <v>1.4E-3</v>
      </c>
      <c r="AC375" t="s">
        <v>1219</v>
      </c>
      <c r="AD375" t="s">
        <v>1241</v>
      </c>
    </row>
    <row r="376" spans="1:30" hidden="1" x14ac:dyDescent="0.55000000000000004">
      <c r="A376">
        <v>6900431383</v>
      </c>
      <c r="B376">
        <v>8</v>
      </c>
      <c r="C376">
        <v>883207</v>
      </c>
      <c r="D376" t="s">
        <v>1217</v>
      </c>
      <c r="E376">
        <v>0.18</v>
      </c>
      <c r="F376">
        <v>22</v>
      </c>
      <c r="G376">
        <v>12058497</v>
      </c>
      <c r="H376">
        <v>214015463</v>
      </c>
      <c r="I376">
        <v>538760</v>
      </c>
      <c r="J376">
        <v>1118875</v>
      </c>
      <c r="K376">
        <v>0</v>
      </c>
      <c r="L376">
        <v>611879</v>
      </c>
      <c r="M376">
        <v>607829</v>
      </c>
      <c r="N376">
        <v>9221820</v>
      </c>
      <c r="O376">
        <v>18430</v>
      </c>
      <c r="P376">
        <v>51066</v>
      </c>
      <c r="Q376">
        <v>0</v>
      </c>
      <c r="R376">
        <v>23414</v>
      </c>
      <c r="S376" t="s">
        <v>1218</v>
      </c>
      <c r="T376" s="4">
        <v>1.6000000000000001E-3</v>
      </c>
      <c r="U376" t="s">
        <v>1219</v>
      </c>
      <c r="V376" s="4">
        <v>7.0000000000000001E-3</v>
      </c>
      <c r="W376" t="s">
        <v>1220</v>
      </c>
      <c r="X376" s="4">
        <v>4.0000000000000002E-4</v>
      </c>
      <c r="Y376" t="s">
        <v>1219</v>
      </c>
      <c r="Z376" s="4">
        <v>1.8E-3</v>
      </c>
      <c r="AA376" t="s">
        <v>1221</v>
      </c>
      <c r="AB376" s="4">
        <v>1.1000000000000001E-3</v>
      </c>
      <c r="AC376" t="s">
        <v>1219</v>
      </c>
      <c r="AD376" t="s">
        <v>1269</v>
      </c>
    </row>
    <row r="377" spans="1:30" hidden="1" x14ac:dyDescent="0.55000000000000004">
      <c r="A377">
        <v>6900548997</v>
      </c>
      <c r="B377">
        <v>11</v>
      </c>
      <c r="C377">
        <v>883207</v>
      </c>
      <c r="D377" t="s">
        <v>1217</v>
      </c>
      <c r="E377">
        <v>0.18</v>
      </c>
      <c r="F377">
        <v>22</v>
      </c>
      <c r="G377">
        <v>11636663</v>
      </c>
      <c r="H377">
        <v>214438304</v>
      </c>
      <c r="I377">
        <v>577981</v>
      </c>
      <c r="J377">
        <v>1122001</v>
      </c>
      <c r="K377">
        <v>0</v>
      </c>
      <c r="L377">
        <v>597440</v>
      </c>
      <c r="M377">
        <v>603636</v>
      </c>
      <c r="N377">
        <v>9226280</v>
      </c>
      <c r="O377">
        <v>17374</v>
      </c>
      <c r="P377">
        <v>52536</v>
      </c>
      <c r="Q377">
        <v>0</v>
      </c>
      <c r="R377">
        <v>22375</v>
      </c>
      <c r="S377" t="s">
        <v>1218</v>
      </c>
      <c r="T377" s="4">
        <v>1.8E-3</v>
      </c>
      <c r="U377" t="s">
        <v>1219</v>
      </c>
      <c r="V377" s="4">
        <v>7.1000000000000004E-3</v>
      </c>
      <c r="W377" t="s">
        <v>1220</v>
      </c>
      <c r="X377" s="4">
        <v>5.9999999999999995E-4</v>
      </c>
      <c r="Y377" t="s">
        <v>1219</v>
      </c>
      <c r="Z377" s="4">
        <v>1.6999999999999999E-3</v>
      </c>
      <c r="AA377" t="s">
        <v>1221</v>
      </c>
      <c r="AB377" s="4">
        <v>1.1000000000000001E-3</v>
      </c>
      <c r="AC377" t="s">
        <v>1219</v>
      </c>
      <c r="AD377" t="s">
        <v>1315</v>
      </c>
    </row>
    <row r="378" spans="1:30" hidden="1" x14ac:dyDescent="0.55000000000000004">
      <c r="A378">
        <v>6900593901</v>
      </c>
      <c r="B378">
        <v>2</v>
      </c>
      <c r="C378">
        <v>883207</v>
      </c>
      <c r="D378" t="s">
        <v>1217</v>
      </c>
      <c r="E378">
        <v>0.18</v>
      </c>
      <c r="F378">
        <v>22</v>
      </c>
      <c r="G378">
        <v>10842052</v>
      </c>
      <c r="H378">
        <v>215216543</v>
      </c>
      <c r="I378">
        <v>626049</v>
      </c>
      <c r="J378">
        <v>1039243</v>
      </c>
      <c r="K378">
        <v>0</v>
      </c>
      <c r="L378">
        <v>541137</v>
      </c>
      <c r="M378">
        <v>565725</v>
      </c>
      <c r="N378">
        <v>9263781</v>
      </c>
      <c r="O378">
        <v>13049</v>
      </c>
      <c r="P378">
        <v>46819</v>
      </c>
      <c r="Q378">
        <v>0</v>
      </c>
      <c r="R378">
        <v>22858</v>
      </c>
      <c r="S378" t="s">
        <v>1218</v>
      </c>
      <c r="T378" s="4">
        <v>1.6000000000000001E-3</v>
      </c>
      <c r="U378" t="s">
        <v>1219</v>
      </c>
      <c r="V378" s="4">
        <v>6.0000000000000001E-3</v>
      </c>
      <c r="W378" t="s">
        <v>1220</v>
      </c>
      <c r="X378" s="4">
        <v>8.0000000000000004E-4</v>
      </c>
      <c r="Y378" t="s">
        <v>1219</v>
      </c>
      <c r="Z378" s="4">
        <v>1.2999999999999999E-3</v>
      </c>
      <c r="AA378" t="s">
        <v>1221</v>
      </c>
      <c r="AB378" s="4">
        <v>6.9999999999999999E-4</v>
      </c>
      <c r="AC378" t="s">
        <v>1219</v>
      </c>
      <c r="AD378" t="s">
        <v>1262</v>
      </c>
    </row>
    <row r="379" spans="1:30" hidden="1" x14ac:dyDescent="0.55000000000000004">
      <c r="A379">
        <v>6900609352</v>
      </c>
      <c r="B379">
        <v>6</v>
      </c>
      <c r="C379">
        <v>883207</v>
      </c>
      <c r="D379" t="s">
        <v>1217</v>
      </c>
      <c r="E379">
        <v>0.18</v>
      </c>
      <c r="F379">
        <v>22</v>
      </c>
      <c r="G379">
        <v>12394568</v>
      </c>
      <c r="H379">
        <v>213687042</v>
      </c>
      <c r="I379">
        <v>473927</v>
      </c>
      <c r="J379">
        <v>1078751</v>
      </c>
      <c r="K379">
        <v>0</v>
      </c>
      <c r="L379">
        <v>591925</v>
      </c>
      <c r="M379">
        <v>632106</v>
      </c>
      <c r="N379">
        <v>9197579</v>
      </c>
      <c r="O379">
        <v>19094</v>
      </c>
      <c r="P379">
        <v>58031</v>
      </c>
      <c r="Q379">
        <v>0</v>
      </c>
      <c r="R379">
        <v>27877</v>
      </c>
      <c r="S379" t="s">
        <v>1218</v>
      </c>
      <c r="T379" s="4">
        <v>1.1000000000000001E-3</v>
      </c>
      <c r="U379" t="s">
        <v>1219</v>
      </c>
      <c r="V379" s="4">
        <v>7.7999999999999996E-3</v>
      </c>
      <c r="W379" t="s">
        <v>1220</v>
      </c>
      <c r="X379" s="4">
        <v>1E-4</v>
      </c>
      <c r="Y379" t="s">
        <v>1219</v>
      </c>
      <c r="Z379" s="4">
        <v>1.9E-3</v>
      </c>
      <c r="AA379" t="s">
        <v>1221</v>
      </c>
      <c r="AB379" s="4">
        <v>8.9999999999999998E-4</v>
      </c>
      <c r="AC379" t="s">
        <v>1219</v>
      </c>
      <c r="AD379" t="s">
        <v>1291</v>
      </c>
    </row>
    <row r="380" spans="1:30" hidden="1" x14ac:dyDescent="0.55000000000000004">
      <c r="A380">
        <v>6900740742</v>
      </c>
      <c r="B380">
        <v>1</v>
      </c>
      <c r="C380">
        <v>883207</v>
      </c>
      <c r="D380" t="s">
        <v>1217</v>
      </c>
      <c r="E380">
        <v>0.18</v>
      </c>
      <c r="F380">
        <v>22</v>
      </c>
      <c r="G380">
        <v>12427065</v>
      </c>
      <c r="H380">
        <v>213645005</v>
      </c>
      <c r="I380">
        <v>557637</v>
      </c>
      <c r="J380">
        <v>1146438</v>
      </c>
      <c r="K380">
        <v>0</v>
      </c>
      <c r="L380">
        <v>648866</v>
      </c>
      <c r="M380">
        <v>596755</v>
      </c>
      <c r="N380">
        <v>9233001</v>
      </c>
      <c r="O380">
        <v>17284</v>
      </c>
      <c r="P380">
        <v>59362</v>
      </c>
      <c r="Q380">
        <v>0</v>
      </c>
      <c r="R380">
        <v>32908</v>
      </c>
      <c r="S380" t="s">
        <v>1218</v>
      </c>
      <c r="T380" s="4">
        <v>1.8E-3</v>
      </c>
      <c r="U380" t="s">
        <v>1219</v>
      </c>
      <c r="V380" s="4">
        <v>7.7000000000000002E-3</v>
      </c>
      <c r="W380" t="s">
        <v>1220</v>
      </c>
      <c r="X380" s="4">
        <v>5.0000000000000001E-4</v>
      </c>
      <c r="Y380" t="s">
        <v>1219</v>
      </c>
      <c r="Z380" s="4">
        <v>1.6999999999999999E-3</v>
      </c>
      <c r="AA380" t="s">
        <v>1221</v>
      </c>
      <c r="AB380" s="4">
        <v>1.1999999999999999E-3</v>
      </c>
      <c r="AC380" t="s">
        <v>1219</v>
      </c>
      <c r="AD380" t="s">
        <v>1323</v>
      </c>
    </row>
    <row r="381" spans="1:30" hidden="1" x14ac:dyDescent="0.55000000000000004">
      <c r="A381">
        <v>6900760527</v>
      </c>
      <c r="B381">
        <v>7</v>
      </c>
      <c r="C381">
        <v>883207</v>
      </c>
      <c r="D381" t="s">
        <v>1217</v>
      </c>
      <c r="E381">
        <v>0.18</v>
      </c>
      <c r="F381">
        <v>22</v>
      </c>
      <c r="G381">
        <v>11970815</v>
      </c>
      <c r="H381">
        <v>214106141</v>
      </c>
      <c r="I381">
        <v>424096</v>
      </c>
      <c r="J381">
        <v>1033819</v>
      </c>
      <c r="K381">
        <v>0</v>
      </c>
      <c r="L381">
        <v>564393</v>
      </c>
      <c r="M381">
        <v>588471</v>
      </c>
      <c r="N381">
        <v>9241063</v>
      </c>
      <c r="O381">
        <v>16758</v>
      </c>
      <c r="P381">
        <v>51171</v>
      </c>
      <c r="Q381">
        <v>0</v>
      </c>
      <c r="R381">
        <v>23944</v>
      </c>
      <c r="S381" t="s">
        <v>1218</v>
      </c>
      <c r="T381" s="4">
        <v>6.9999999999999999E-4</v>
      </c>
      <c r="U381" t="s">
        <v>1219</v>
      </c>
      <c r="V381" s="4">
        <v>6.8999999999999999E-3</v>
      </c>
      <c r="W381" t="s">
        <v>1220</v>
      </c>
      <c r="X381" s="4">
        <v>1.8E-3</v>
      </c>
      <c r="Y381" t="s">
        <v>1219</v>
      </c>
      <c r="Z381" s="4">
        <v>1.6999999999999999E-3</v>
      </c>
      <c r="AA381" t="s">
        <v>1221</v>
      </c>
      <c r="AB381" s="4">
        <v>6.9999999999999999E-4</v>
      </c>
      <c r="AC381" t="s">
        <v>1219</v>
      </c>
      <c r="AD381" t="s">
        <v>1299</v>
      </c>
    </row>
    <row r="382" spans="1:30" hidden="1" x14ac:dyDescent="0.55000000000000004">
      <c r="A382">
        <v>6900808914</v>
      </c>
      <c r="B382">
        <v>14</v>
      </c>
      <c r="C382">
        <v>883207</v>
      </c>
      <c r="D382" t="s">
        <v>1217</v>
      </c>
      <c r="E382">
        <v>0.18</v>
      </c>
      <c r="F382">
        <v>22</v>
      </c>
      <c r="G382">
        <v>11811178</v>
      </c>
      <c r="H382">
        <v>214261459</v>
      </c>
      <c r="I382">
        <v>549486</v>
      </c>
      <c r="J382">
        <v>1041240</v>
      </c>
      <c r="K382">
        <v>0</v>
      </c>
      <c r="L382">
        <v>573928</v>
      </c>
      <c r="M382">
        <v>608080</v>
      </c>
      <c r="N382">
        <v>9221691</v>
      </c>
      <c r="O382">
        <v>17012</v>
      </c>
      <c r="P382">
        <v>56377</v>
      </c>
      <c r="Q382">
        <v>0</v>
      </c>
      <c r="R382">
        <v>25282</v>
      </c>
      <c r="S382" t="s">
        <v>1218</v>
      </c>
      <c r="T382" s="4">
        <v>1.2999999999999999E-3</v>
      </c>
      <c r="U382" t="s">
        <v>1219</v>
      </c>
      <c r="V382" s="4">
        <v>7.4000000000000003E-3</v>
      </c>
      <c r="W382" t="s">
        <v>1220</v>
      </c>
      <c r="X382" s="4">
        <v>5.0000000000000001E-4</v>
      </c>
      <c r="Y382" t="s">
        <v>1219</v>
      </c>
      <c r="Z382" s="4">
        <v>1.6999999999999999E-3</v>
      </c>
      <c r="AA382" t="s">
        <v>1221</v>
      </c>
      <c r="AB382" s="4">
        <v>8.0000000000000004E-4</v>
      </c>
      <c r="AC382" t="s">
        <v>1219</v>
      </c>
      <c r="AD382" t="s">
        <v>1261</v>
      </c>
    </row>
    <row r="383" spans="1:30" hidden="1" x14ac:dyDescent="0.55000000000000004">
      <c r="A383">
        <v>6900821007</v>
      </c>
      <c r="B383">
        <v>15</v>
      </c>
      <c r="C383">
        <v>883207</v>
      </c>
      <c r="D383" t="s">
        <v>1217</v>
      </c>
      <c r="E383">
        <v>0.18</v>
      </c>
      <c r="F383">
        <v>22</v>
      </c>
      <c r="G383">
        <v>11872062</v>
      </c>
      <c r="H383">
        <v>214206551</v>
      </c>
      <c r="I383">
        <v>742425</v>
      </c>
      <c r="J383">
        <v>1216064</v>
      </c>
      <c r="K383">
        <v>0</v>
      </c>
      <c r="L383">
        <v>645631</v>
      </c>
      <c r="M383">
        <v>595798</v>
      </c>
      <c r="N383">
        <v>9232132</v>
      </c>
      <c r="O383">
        <v>27200</v>
      </c>
      <c r="P383">
        <v>48966</v>
      </c>
      <c r="Q383">
        <v>0</v>
      </c>
      <c r="R383">
        <v>26261</v>
      </c>
      <c r="S383" t="s">
        <v>1218</v>
      </c>
      <c r="T383" s="4">
        <v>1E-3</v>
      </c>
      <c r="U383" t="s">
        <v>1219</v>
      </c>
      <c r="V383" s="4">
        <v>7.7000000000000002E-3</v>
      </c>
      <c r="W383" t="s">
        <v>1220</v>
      </c>
      <c r="X383" s="4">
        <v>1.2999999999999999E-3</v>
      </c>
      <c r="Y383" t="s">
        <v>1219</v>
      </c>
      <c r="Z383" s="4">
        <v>2.7000000000000001E-3</v>
      </c>
      <c r="AA383" t="s">
        <v>1221</v>
      </c>
      <c r="AB383" s="4">
        <v>1.5E-3</v>
      </c>
      <c r="AC383" t="s">
        <v>1219</v>
      </c>
      <c r="AD383" t="s">
        <v>1257</v>
      </c>
    </row>
    <row r="384" spans="1:30" hidden="1" x14ac:dyDescent="0.55000000000000004">
      <c r="A384">
        <v>6900835342</v>
      </c>
      <c r="B384">
        <v>16</v>
      </c>
      <c r="C384">
        <v>883208</v>
      </c>
      <c r="D384" t="s">
        <v>1217</v>
      </c>
      <c r="E384">
        <v>0.18</v>
      </c>
      <c r="F384">
        <v>22</v>
      </c>
      <c r="G384">
        <v>11576811</v>
      </c>
      <c r="H384">
        <v>214500964</v>
      </c>
      <c r="I384">
        <v>502228</v>
      </c>
      <c r="J384">
        <v>1076289</v>
      </c>
      <c r="K384">
        <v>0</v>
      </c>
      <c r="L384">
        <v>576606</v>
      </c>
      <c r="M384">
        <v>597933</v>
      </c>
      <c r="N384">
        <v>9231769</v>
      </c>
      <c r="O384">
        <v>17760</v>
      </c>
      <c r="P384">
        <v>51752</v>
      </c>
      <c r="Q384">
        <v>0</v>
      </c>
      <c r="R384">
        <v>23684</v>
      </c>
      <c r="S384" t="s">
        <v>1218</v>
      </c>
      <c r="T384" s="4">
        <v>1.1999999999999999E-3</v>
      </c>
      <c r="U384" t="s">
        <v>1219</v>
      </c>
      <c r="V384" s="4">
        <v>7.0000000000000001E-3</v>
      </c>
      <c r="W384" t="s">
        <v>1220</v>
      </c>
      <c r="X384" s="4">
        <v>2.9999999999999997E-4</v>
      </c>
      <c r="Y384" t="s">
        <v>1219</v>
      </c>
      <c r="Z384" s="4">
        <v>1.8E-3</v>
      </c>
      <c r="AA384" t="s">
        <v>1221</v>
      </c>
      <c r="AB384" s="4">
        <v>8.9999999999999998E-4</v>
      </c>
      <c r="AC384" t="s">
        <v>1219</v>
      </c>
      <c r="AD384" t="s">
        <v>1299</v>
      </c>
    </row>
    <row r="385" spans="1:30" hidden="1" x14ac:dyDescent="0.55000000000000004">
      <c r="A385">
        <v>6900915219</v>
      </c>
      <c r="B385">
        <v>10</v>
      </c>
      <c r="C385">
        <v>883207</v>
      </c>
      <c r="D385" t="s">
        <v>1217</v>
      </c>
      <c r="E385">
        <v>0.18</v>
      </c>
      <c r="F385">
        <v>22</v>
      </c>
      <c r="G385">
        <v>12398306</v>
      </c>
      <c r="H385">
        <v>213678911</v>
      </c>
      <c r="I385">
        <v>858541</v>
      </c>
      <c r="J385">
        <v>1259025</v>
      </c>
      <c r="K385">
        <v>0</v>
      </c>
      <c r="L385">
        <v>615020</v>
      </c>
      <c r="M385">
        <v>590466</v>
      </c>
      <c r="N385">
        <v>9239454</v>
      </c>
      <c r="O385">
        <v>17824</v>
      </c>
      <c r="P385">
        <v>57246</v>
      </c>
      <c r="Q385">
        <v>0</v>
      </c>
      <c r="R385">
        <v>26246</v>
      </c>
      <c r="S385" t="s">
        <v>1218</v>
      </c>
      <c r="T385" s="4">
        <v>1.6999999999999999E-3</v>
      </c>
      <c r="U385" t="s">
        <v>1219</v>
      </c>
      <c r="V385" s="4">
        <v>7.6E-3</v>
      </c>
      <c r="W385" t="s">
        <v>1220</v>
      </c>
      <c r="X385" s="4">
        <v>1.8E-3</v>
      </c>
      <c r="Y385" t="s">
        <v>1219</v>
      </c>
      <c r="Z385" s="4">
        <v>1.8E-3</v>
      </c>
      <c r="AA385" t="s">
        <v>1221</v>
      </c>
      <c r="AB385" s="4">
        <v>1.6999999999999999E-3</v>
      </c>
      <c r="AC385" t="s">
        <v>1219</v>
      </c>
      <c r="AD385" t="s">
        <v>1319</v>
      </c>
    </row>
    <row r="386" spans="1:30" hidden="1" x14ac:dyDescent="0.55000000000000004">
      <c r="A386">
        <v>6900952050</v>
      </c>
      <c r="B386">
        <v>12</v>
      </c>
      <c r="C386">
        <v>883207</v>
      </c>
      <c r="D386" t="s">
        <v>1217</v>
      </c>
      <c r="E386">
        <v>0.18</v>
      </c>
      <c r="F386">
        <v>22</v>
      </c>
      <c r="G386">
        <v>9275160</v>
      </c>
      <c r="H386">
        <v>216807799</v>
      </c>
      <c r="I386">
        <v>381882</v>
      </c>
      <c r="J386">
        <v>955374</v>
      </c>
      <c r="K386">
        <v>0</v>
      </c>
      <c r="L386">
        <v>560632</v>
      </c>
      <c r="M386">
        <v>600057</v>
      </c>
      <c r="N386">
        <v>9229693</v>
      </c>
      <c r="O386">
        <v>16600</v>
      </c>
      <c r="P386">
        <v>56897</v>
      </c>
      <c r="Q386">
        <v>0</v>
      </c>
      <c r="R386">
        <v>28219</v>
      </c>
      <c r="S386" t="s">
        <v>1218</v>
      </c>
      <c r="T386" s="4">
        <v>2.0000000000000001E-4</v>
      </c>
      <c r="U386" t="s">
        <v>1219</v>
      </c>
      <c r="V386" s="4">
        <v>7.4000000000000003E-3</v>
      </c>
      <c r="W386" t="s">
        <v>1220</v>
      </c>
      <c r="X386" s="4">
        <v>1.6000000000000001E-3</v>
      </c>
      <c r="Y386" t="s">
        <v>1219</v>
      </c>
      <c r="Z386" s="4">
        <v>1.6000000000000001E-3</v>
      </c>
      <c r="AA386" t="s">
        <v>1221</v>
      </c>
      <c r="AB386" s="4">
        <v>4.0000000000000002E-4</v>
      </c>
      <c r="AC386" t="s">
        <v>1219</v>
      </c>
      <c r="AD386" t="s">
        <v>1261</v>
      </c>
    </row>
    <row r="387" spans="1:30" hidden="1" x14ac:dyDescent="0.55000000000000004">
      <c r="A387">
        <v>6901067099</v>
      </c>
      <c r="B387">
        <v>9</v>
      </c>
      <c r="C387">
        <v>883207</v>
      </c>
      <c r="D387" t="s">
        <v>1217</v>
      </c>
      <c r="E387">
        <v>0.18</v>
      </c>
      <c r="F387">
        <v>22</v>
      </c>
      <c r="G387">
        <v>12123988</v>
      </c>
      <c r="H387">
        <v>213955292</v>
      </c>
      <c r="I387">
        <v>655771</v>
      </c>
      <c r="J387">
        <v>1120391</v>
      </c>
      <c r="K387">
        <v>0</v>
      </c>
      <c r="L387">
        <v>595290</v>
      </c>
      <c r="M387">
        <v>611860</v>
      </c>
      <c r="N387">
        <v>9217620</v>
      </c>
      <c r="O387">
        <v>16116</v>
      </c>
      <c r="P387">
        <v>57810</v>
      </c>
      <c r="Q387">
        <v>0</v>
      </c>
      <c r="R387">
        <v>30751</v>
      </c>
      <c r="S387" t="s">
        <v>1218</v>
      </c>
      <c r="T387" s="4">
        <v>2.0000000000000001E-4</v>
      </c>
      <c r="U387" t="s">
        <v>1219</v>
      </c>
      <c r="V387" s="4">
        <v>7.4999999999999997E-3</v>
      </c>
      <c r="W387" t="s">
        <v>1220</v>
      </c>
      <c r="X387" s="4">
        <v>1E-3</v>
      </c>
      <c r="Y387" t="s">
        <v>1219</v>
      </c>
      <c r="Z387" s="4">
        <v>1.6000000000000001E-3</v>
      </c>
      <c r="AA387" t="s">
        <v>1221</v>
      </c>
      <c r="AB387" s="4">
        <v>1.1000000000000001E-3</v>
      </c>
      <c r="AC387" t="s">
        <v>1219</v>
      </c>
      <c r="AD387" t="s">
        <v>1319</v>
      </c>
    </row>
    <row r="388" spans="1:30" x14ac:dyDescent="0.55000000000000004">
      <c r="A388">
        <v>6901171592</v>
      </c>
      <c r="B388">
        <v>17</v>
      </c>
      <c r="C388">
        <v>883208</v>
      </c>
      <c r="D388" t="s">
        <v>1217</v>
      </c>
      <c r="E388">
        <v>0.18</v>
      </c>
      <c r="F388">
        <v>22</v>
      </c>
      <c r="G388">
        <v>11990794</v>
      </c>
      <c r="H388">
        <v>214090352</v>
      </c>
      <c r="I388">
        <v>671516</v>
      </c>
      <c r="J388">
        <v>1163858</v>
      </c>
      <c r="K388">
        <v>0</v>
      </c>
      <c r="L388">
        <v>602406</v>
      </c>
      <c r="M388">
        <v>652796</v>
      </c>
      <c r="N388">
        <v>9176679</v>
      </c>
      <c r="O388">
        <v>31687</v>
      </c>
      <c r="P388">
        <v>59732</v>
      </c>
      <c r="Q388">
        <v>0</v>
      </c>
      <c r="R388">
        <v>21670</v>
      </c>
      <c r="S388" t="s">
        <v>1218</v>
      </c>
      <c r="T388" s="4">
        <v>5.0000000000000001E-4</v>
      </c>
      <c r="U388" t="s">
        <v>1219</v>
      </c>
      <c r="V388" s="4">
        <v>9.2999999999999992E-3</v>
      </c>
      <c r="W388" t="s">
        <v>1220</v>
      </c>
      <c r="X388" s="4">
        <v>1E-3</v>
      </c>
      <c r="Y388" t="s">
        <v>1219</v>
      </c>
      <c r="Z388" s="4">
        <v>3.2000000000000002E-3</v>
      </c>
      <c r="AA388" t="s">
        <v>1221</v>
      </c>
      <c r="AB388" s="4">
        <v>1.2999999999999999E-3</v>
      </c>
      <c r="AC388" t="s">
        <v>1219</v>
      </c>
      <c r="AD388" t="s">
        <v>1323</v>
      </c>
    </row>
    <row r="389" spans="1:30" hidden="1" x14ac:dyDescent="0.55000000000000004">
      <c r="A389">
        <v>6901242329</v>
      </c>
      <c r="B389">
        <v>13</v>
      </c>
      <c r="C389">
        <v>883207</v>
      </c>
      <c r="D389" t="s">
        <v>1217</v>
      </c>
      <c r="E389">
        <v>0.18</v>
      </c>
      <c r="F389">
        <v>22</v>
      </c>
      <c r="G389">
        <v>12381610</v>
      </c>
      <c r="H389">
        <v>213690937</v>
      </c>
      <c r="I389">
        <v>845226</v>
      </c>
      <c r="J389">
        <v>1303612</v>
      </c>
      <c r="K389">
        <v>0</v>
      </c>
      <c r="L389">
        <v>658303</v>
      </c>
      <c r="M389">
        <v>560870</v>
      </c>
      <c r="N389">
        <v>9268854</v>
      </c>
      <c r="O389">
        <v>14148</v>
      </c>
      <c r="P389">
        <v>51284</v>
      </c>
      <c r="Q389">
        <v>0</v>
      </c>
      <c r="R389">
        <v>29719</v>
      </c>
      <c r="S389" t="s">
        <v>1218</v>
      </c>
      <c r="T389" s="4">
        <v>0</v>
      </c>
      <c r="U389" t="s">
        <v>1219</v>
      </c>
      <c r="V389" s="4">
        <v>6.6E-3</v>
      </c>
      <c r="W389" t="s">
        <v>1220</v>
      </c>
      <c r="X389" s="4">
        <v>1.8E-3</v>
      </c>
      <c r="Y389" t="s">
        <v>1219</v>
      </c>
      <c r="Z389" s="4">
        <v>1.4E-3</v>
      </c>
      <c r="AA389" t="s">
        <v>1221</v>
      </c>
      <c r="AB389" s="4">
        <v>0</v>
      </c>
      <c r="AC389" t="s">
        <v>1219</v>
      </c>
      <c r="AD389" t="s">
        <v>1299</v>
      </c>
    </row>
    <row r="390" spans="1:30" hidden="1" x14ac:dyDescent="0.55000000000000004">
      <c r="A390">
        <v>6902705921</v>
      </c>
      <c r="B390">
        <v>4</v>
      </c>
      <c r="C390">
        <v>883207</v>
      </c>
      <c r="D390" t="s">
        <v>1217</v>
      </c>
      <c r="E390">
        <v>0.18</v>
      </c>
      <c r="F390">
        <v>22</v>
      </c>
      <c r="G390">
        <v>9388167</v>
      </c>
      <c r="H390">
        <v>216680649</v>
      </c>
      <c r="I390">
        <v>486468</v>
      </c>
      <c r="J390">
        <v>997022</v>
      </c>
      <c r="K390">
        <v>0</v>
      </c>
      <c r="L390">
        <v>536103</v>
      </c>
      <c r="M390">
        <v>582220</v>
      </c>
      <c r="N390">
        <v>9247481</v>
      </c>
      <c r="O390">
        <v>17542</v>
      </c>
      <c r="P390">
        <v>52656</v>
      </c>
      <c r="Q390">
        <v>0</v>
      </c>
      <c r="R390">
        <v>26116</v>
      </c>
      <c r="S390" t="s">
        <v>1218</v>
      </c>
      <c r="T390" s="4">
        <v>8.0000000000000004E-4</v>
      </c>
      <c r="U390" t="s">
        <v>1219</v>
      </c>
      <c r="V390" s="4">
        <v>7.1000000000000004E-3</v>
      </c>
      <c r="W390" t="s">
        <v>1220</v>
      </c>
      <c r="X390" s="4">
        <v>2.0000000000000001E-4</v>
      </c>
      <c r="Y390" t="s">
        <v>1219</v>
      </c>
      <c r="Z390" s="4">
        <v>1.6999999999999999E-3</v>
      </c>
      <c r="AA390" t="s">
        <v>1221</v>
      </c>
      <c r="AB390" s="4">
        <v>5.9999999999999995E-4</v>
      </c>
      <c r="AC390" t="s">
        <v>1219</v>
      </c>
      <c r="AD390" t="s">
        <v>1315</v>
      </c>
    </row>
    <row r="391" spans="1:30" hidden="1" x14ac:dyDescent="0.55000000000000004">
      <c r="A391">
        <v>6903074058</v>
      </c>
      <c r="B391">
        <v>5</v>
      </c>
      <c r="C391">
        <v>883207</v>
      </c>
      <c r="D391" t="s">
        <v>1217</v>
      </c>
      <c r="E391">
        <v>0.18</v>
      </c>
      <c r="F391">
        <v>22</v>
      </c>
      <c r="G391">
        <v>11469232</v>
      </c>
      <c r="H391">
        <v>214605002</v>
      </c>
      <c r="I391">
        <v>563638</v>
      </c>
      <c r="J391">
        <v>1140283</v>
      </c>
      <c r="K391">
        <v>0</v>
      </c>
      <c r="L391">
        <v>624004</v>
      </c>
      <c r="M391">
        <v>627807</v>
      </c>
      <c r="N391">
        <v>9201798</v>
      </c>
      <c r="O391">
        <v>14981</v>
      </c>
      <c r="P391">
        <v>62147</v>
      </c>
      <c r="Q391">
        <v>0</v>
      </c>
      <c r="R391">
        <v>29631</v>
      </c>
      <c r="S391" t="s">
        <v>1218</v>
      </c>
      <c r="T391" s="4">
        <v>1.8E-3</v>
      </c>
      <c r="U391" t="s">
        <v>1219</v>
      </c>
      <c r="V391" s="4">
        <v>7.7999999999999996E-3</v>
      </c>
      <c r="W391" t="s">
        <v>1220</v>
      </c>
      <c r="X391" s="4">
        <v>5.0000000000000001E-4</v>
      </c>
      <c r="Y391" t="s">
        <v>1219</v>
      </c>
      <c r="Z391" s="4">
        <v>1.5E-3</v>
      </c>
      <c r="AA391" t="s">
        <v>1221</v>
      </c>
      <c r="AB391" s="4">
        <v>1.1999999999999999E-3</v>
      </c>
      <c r="AC391" t="s">
        <v>1219</v>
      </c>
      <c r="AD391" t="s">
        <v>1243</v>
      </c>
    </row>
    <row r="392" spans="1:30" hidden="1" x14ac:dyDescent="0.55000000000000004">
      <c r="A392">
        <v>6903257982</v>
      </c>
      <c r="B392">
        <v>3</v>
      </c>
      <c r="C392">
        <v>883207</v>
      </c>
      <c r="D392" t="s">
        <v>1217</v>
      </c>
      <c r="E392">
        <v>0.18</v>
      </c>
      <c r="F392">
        <v>22</v>
      </c>
      <c r="G392">
        <v>12500974</v>
      </c>
      <c r="H392">
        <v>213576533</v>
      </c>
      <c r="I392">
        <v>643792</v>
      </c>
      <c r="J392">
        <v>1216699</v>
      </c>
      <c r="K392">
        <v>0</v>
      </c>
      <c r="L392">
        <v>646724</v>
      </c>
      <c r="M392">
        <v>598142</v>
      </c>
      <c r="N392">
        <v>9231394</v>
      </c>
      <c r="O392">
        <v>17840</v>
      </c>
      <c r="P392">
        <v>53709</v>
      </c>
      <c r="Q392">
        <v>0</v>
      </c>
      <c r="R392">
        <v>26956</v>
      </c>
      <c r="S392" t="s">
        <v>1218</v>
      </c>
      <c r="T392" s="4">
        <v>5.9999999999999995E-4</v>
      </c>
      <c r="U392" t="s">
        <v>1219</v>
      </c>
      <c r="V392" s="4">
        <v>7.1999999999999998E-3</v>
      </c>
      <c r="W392" t="s">
        <v>1220</v>
      </c>
      <c r="X392" s="4">
        <v>8.9999999999999998E-4</v>
      </c>
      <c r="Y392" t="s">
        <v>1219</v>
      </c>
      <c r="Z392" s="4">
        <v>1.8E-3</v>
      </c>
      <c r="AA392" t="s">
        <v>1221</v>
      </c>
      <c r="AB392" s="4">
        <v>1.5E-3</v>
      </c>
      <c r="AC392" t="s">
        <v>1219</v>
      </c>
      <c r="AD392" t="s">
        <v>1270</v>
      </c>
    </row>
  </sheetData>
  <autoFilter ref="A1:AD392">
    <filterColumn colId="1">
      <filters>
        <filter val="17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8"/>
  <sheetViews>
    <sheetView tabSelected="1" topLeftCell="A460" workbookViewId="0">
      <selection activeCell="H476" sqref="H476"/>
    </sheetView>
  </sheetViews>
  <sheetFormatPr baseColWidth="10" defaultRowHeight="14.4" x14ac:dyDescent="0.55000000000000004"/>
  <cols>
    <col min="1" max="1" width="3.15625" bestFit="1" customWidth="1"/>
    <col min="2" max="2" width="8.7890625" customWidth="1"/>
  </cols>
  <sheetData>
    <row r="1" spans="1:22" s="8" customFormat="1" x14ac:dyDescent="0.55000000000000004">
      <c r="A1" s="7"/>
      <c r="C1" s="9" t="s">
        <v>1346</v>
      </c>
      <c r="D1" s="9"/>
      <c r="E1" s="9"/>
      <c r="F1" s="9"/>
      <c r="H1" s="10"/>
      <c r="I1" s="10"/>
      <c r="J1" s="10"/>
      <c r="K1" s="10"/>
      <c r="L1" s="11"/>
      <c r="N1" s="12"/>
      <c r="O1" s="13"/>
      <c r="P1" s="13"/>
      <c r="R1" s="14"/>
      <c r="S1" s="14"/>
      <c r="T1" s="14"/>
      <c r="U1" s="14"/>
      <c r="V1" s="15"/>
    </row>
    <row r="2" spans="1:22" s="8" customFormat="1" x14ac:dyDescent="0.55000000000000004">
      <c r="A2" s="7"/>
      <c r="C2" s="8" t="s">
        <v>1347</v>
      </c>
      <c r="D2" s="8" t="s">
        <v>1348</v>
      </c>
      <c r="E2" s="8" t="s">
        <v>1349</v>
      </c>
      <c r="F2" s="8" t="s">
        <v>1350</v>
      </c>
      <c r="H2" s="10" t="s">
        <v>1351</v>
      </c>
      <c r="I2" s="10"/>
      <c r="J2" s="10"/>
      <c r="K2" s="10"/>
      <c r="L2" s="11"/>
      <c r="N2" s="12" t="s">
        <v>1352</v>
      </c>
      <c r="O2" s="13"/>
      <c r="P2" s="13"/>
      <c r="R2" s="16" t="s">
        <v>1353</v>
      </c>
      <c r="S2" s="17"/>
      <c r="T2" s="17"/>
      <c r="U2" s="17"/>
      <c r="V2" s="18"/>
    </row>
    <row r="3" spans="1:22" ht="15.75" customHeight="1" x14ac:dyDescent="0.55000000000000004">
      <c r="A3" s="19" t="s">
        <v>1354</v>
      </c>
      <c r="B3">
        <v>5</v>
      </c>
      <c r="C3" s="20">
        <v>190590</v>
      </c>
      <c r="D3" s="20">
        <v>9639631</v>
      </c>
      <c r="E3" s="20">
        <v>25231</v>
      </c>
      <c r="F3" s="20">
        <v>96980</v>
      </c>
      <c r="G3" t="s">
        <v>1355</v>
      </c>
      <c r="H3" s="21" t="s">
        <v>1340</v>
      </c>
      <c r="I3" s="21" t="s">
        <v>1341</v>
      </c>
      <c r="J3" s="21" t="s">
        <v>1356</v>
      </c>
      <c r="K3" s="21" t="s">
        <v>1357</v>
      </c>
      <c r="L3" s="21" t="s">
        <v>1358</v>
      </c>
      <c r="M3" s="21" t="s">
        <v>1355</v>
      </c>
      <c r="N3" s="22" t="s">
        <v>1356</v>
      </c>
      <c r="O3" s="22" t="s">
        <v>1357</v>
      </c>
      <c r="P3" s="23" t="s">
        <v>1358</v>
      </c>
      <c r="Q3" s="21"/>
      <c r="R3" s="21" t="s">
        <v>1340</v>
      </c>
      <c r="S3" s="21" t="s">
        <v>1341</v>
      </c>
      <c r="T3" s="21" t="s">
        <v>1356</v>
      </c>
      <c r="U3" s="21" t="s">
        <v>1357</v>
      </c>
      <c r="V3" s="21" t="s">
        <v>1358</v>
      </c>
    </row>
    <row r="4" spans="1:22" x14ac:dyDescent="0.55000000000000004">
      <c r="A4" s="19"/>
      <c r="B4">
        <v>10</v>
      </c>
      <c r="C4" s="20">
        <v>637825</v>
      </c>
      <c r="D4" s="20">
        <v>19021613</v>
      </c>
      <c r="E4" s="20">
        <v>55136</v>
      </c>
      <c r="F4" s="20">
        <v>159752</v>
      </c>
      <c r="G4">
        <v>10</v>
      </c>
      <c r="H4" s="24">
        <f>(C4-C3)*0.33*3/32768/300</f>
        <v>4.5040145874023441E-2</v>
      </c>
      <c r="I4" s="24">
        <f>(D4-D3)*0.0011*3/327680/30</f>
        <v>3.1494690551757813E-3</v>
      </c>
      <c r="J4" s="24">
        <f>(E4-E3)*17.4*3/327680/30</f>
        <v>0.15879730224609373</v>
      </c>
      <c r="K4" s="24">
        <f>(F4-F3)*18.8*3/327680/30</f>
        <v>0.36014208984375001</v>
      </c>
      <c r="L4" s="24">
        <f>SUM(H4:K4)</f>
        <v>0.5671290070190429</v>
      </c>
      <c r="M4">
        <v>10</v>
      </c>
      <c r="N4" s="25">
        <f>(E4-E3)/(C4-C3+D4-D3)</f>
        <v>3.0424600453932394E-3</v>
      </c>
      <c r="O4" s="25">
        <f>(F4-F3)/(C4-C3+D4-D3)</f>
        <v>6.3862665764729785E-3</v>
      </c>
      <c r="P4" s="26">
        <f>SUM(N4:O4)</f>
        <v>9.4287266218662184E-3</v>
      </c>
      <c r="Q4">
        <v>10</v>
      </c>
      <c r="R4" s="24">
        <f>(C4-C$3)*0.33*3/32768</f>
        <v>13.512043762207032</v>
      </c>
      <c r="S4" s="24">
        <f>(D4-D$3)*0.0011*3/32768</f>
        <v>0.94484071655273438</v>
      </c>
      <c r="T4" s="24">
        <f>(E4-E$3)*17.4*3/32768</f>
        <v>47.639190673828118</v>
      </c>
      <c r="U4" s="24">
        <f>(E4-E$3)*18.8*3/32768</f>
        <v>51.47222900390625</v>
      </c>
      <c r="V4" s="24">
        <f>SUM(R4:U4)</f>
        <v>113.56830415649414</v>
      </c>
    </row>
    <row r="5" spans="1:22" x14ac:dyDescent="0.55000000000000004">
      <c r="A5" s="19"/>
      <c r="B5">
        <v>15</v>
      </c>
      <c r="C5" s="20">
        <v>1002038</v>
      </c>
      <c r="D5" s="20">
        <v>28486352</v>
      </c>
      <c r="E5" s="20">
        <v>57025</v>
      </c>
      <c r="F5" s="20">
        <v>178003</v>
      </c>
      <c r="G5">
        <v>15</v>
      </c>
      <c r="H5" s="24">
        <f>(C5-C4)*0.33*3/32768/300</f>
        <v>3.6679165649414064E-2</v>
      </c>
      <c r="I5" s="24">
        <f>(D5-D4)*0.0011*3/327680/30</f>
        <v>3.1772500305175784E-3</v>
      </c>
      <c r="J5" s="24">
        <f>(E5-E4)*17.4*3/327680/30</f>
        <v>1.0030700683593748E-2</v>
      </c>
      <c r="K5" s="24">
        <f>(F5-F4)*18.8*3/327680/30</f>
        <v>0.10471154785156249</v>
      </c>
      <c r="L5" s="24">
        <f>SUM(H5:K5)</f>
        <v>0.15459866421508789</v>
      </c>
      <c r="M5">
        <v>15</v>
      </c>
      <c r="N5" s="25">
        <f>(E5-E4)/(C5-C4+D5-D4)</f>
        <v>1.9218732576982775E-4</v>
      </c>
      <c r="O5" s="25">
        <f>(F5-F4)/(C5-C4+D5-D4)</f>
        <v>1.8568612401403527E-3</v>
      </c>
      <c r="P5" s="26">
        <f>SUM(N5:O5)</f>
        <v>2.0490485659101806E-3</v>
      </c>
      <c r="Q5">
        <v>15</v>
      </c>
      <c r="R5" s="24">
        <f>(C5-C$3)*0.33*3/32768</f>
        <v>24.515793457031251</v>
      </c>
      <c r="S5" s="24">
        <f>(D5-D$3)*0.0011*3/32768</f>
        <v>1.8980157257080079</v>
      </c>
      <c r="T5" s="24">
        <f>(E5-E$3)*17.4*3/32768</f>
        <v>50.648400878906244</v>
      </c>
      <c r="U5" s="24">
        <f>(E5-E$3)*18.8*3/32768</f>
        <v>54.723559570312503</v>
      </c>
      <c r="V5" s="24">
        <f>SUM(R5:U5)</f>
        <v>131.785769631958</v>
      </c>
    </row>
    <row r="6" spans="1:22" x14ac:dyDescent="0.55000000000000004">
      <c r="A6" s="19"/>
      <c r="B6">
        <v>20</v>
      </c>
      <c r="C6" s="20">
        <v>1599252</v>
      </c>
      <c r="D6" s="20">
        <v>37717121</v>
      </c>
      <c r="E6" s="20">
        <v>185107</v>
      </c>
      <c r="F6" s="20">
        <v>252146</v>
      </c>
      <c r="G6">
        <v>20</v>
      </c>
      <c r="H6" s="24">
        <f>(C6-C5)*0.33*3/32768/300</f>
        <v>6.0144232177734375E-2</v>
      </c>
      <c r="I6" s="24">
        <f>(D6-D5)*0.0011*3/327680/30</f>
        <v>3.0987078552246095E-3</v>
      </c>
      <c r="J6" s="24">
        <f>(E6-E5)*17.4*3/327680/30</f>
        <v>0.68012292480468739</v>
      </c>
      <c r="K6" s="24">
        <f>(F6-F5)*18.8*3/327680/30</f>
        <v>0.4253809814453125</v>
      </c>
      <c r="L6" s="24">
        <f>SUM(H6:K6)</f>
        <v>1.1687468462829589</v>
      </c>
      <c r="M6">
        <v>20</v>
      </c>
      <c r="N6" s="25">
        <f>(E6-E5)/(C6-C5+D6-D5)</f>
        <v>1.3032379075136781E-2</v>
      </c>
      <c r="O6" s="25">
        <f>(F6-F5)/(C6-C5+D6-D5)</f>
        <v>7.5440708434273852E-3</v>
      </c>
      <c r="P6" s="26">
        <f>SUM(N6:O6)</f>
        <v>2.0576449918564166E-2</v>
      </c>
      <c r="Q6">
        <v>20</v>
      </c>
      <c r="R6" s="24">
        <f>(C6-C$3)*0.33*3/32768</f>
        <v>42.559063110351566</v>
      </c>
      <c r="S6" s="24">
        <f>(D6-D$3)*0.0011*3/32768</f>
        <v>2.8276280822753908</v>
      </c>
      <c r="T6" s="24">
        <f>(E6-E$3)*17.4*3/32768</f>
        <v>254.68527832031248</v>
      </c>
      <c r="U6" s="24">
        <f>(E6-E$3)*18.8*3/32768</f>
        <v>275.17719726562501</v>
      </c>
      <c r="V6" s="24">
        <f>SUM(R6:U6)</f>
        <v>575.24916677856436</v>
      </c>
    </row>
    <row r="7" spans="1:22" x14ac:dyDescent="0.55000000000000004">
      <c r="A7" s="19"/>
      <c r="B7">
        <v>25</v>
      </c>
      <c r="C7" s="20">
        <v>2108851</v>
      </c>
      <c r="D7" s="20">
        <v>47035549</v>
      </c>
      <c r="E7" s="20">
        <v>234683</v>
      </c>
      <c r="F7" s="20">
        <v>284811</v>
      </c>
      <c r="G7">
        <v>25</v>
      </c>
      <c r="H7" s="24">
        <f>(C7-C6)*0.33*3/32768/300</f>
        <v>5.1320700073242187E-2</v>
      </c>
      <c r="I7" s="24">
        <f>(D7-D6)*0.0011*3/327680/30</f>
        <v>3.1281343994140629E-3</v>
      </c>
      <c r="J7" s="24">
        <f>(E7-E6)*17.4*3/327680/30</f>
        <v>0.26325146484374995</v>
      </c>
      <c r="K7" s="24">
        <f>(F7-F6)*18.8*3/327680/30</f>
        <v>0.18740905761718751</v>
      </c>
      <c r="L7" s="24">
        <f>SUM(H7:K7)</f>
        <v>0.50510935693359371</v>
      </c>
      <c r="M7">
        <v>25</v>
      </c>
      <c r="N7" s="25">
        <f>(E7-E6)/(C7-C6+D7-D6)</f>
        <v>5.0443491862608844E-3</v>
      </c>
      <c r="O7" s="25">
        <f>(F7-F6)/(C7-C6+D7-D6)</f>
        <v>3.3236579427386595E-3</v>
      </c>
      <c r="P7" s="26">
        <f>SUM(N7:O7)</f>
        <v>8.3680071289995439E-3</v>
      </c>
      <c r="Q7">
        <v>25</v>
      </c>
      <c r="R7" s="24">
        <f>(C7-C$3)*0.33*3/32768</f>
        <v>57.955273132324223</v>
      </c>
      <c r="S7" s="24">
        <f>(D7-D$3)*0.0011*3/32768</f>
        <v>3.7660684020996094</v>
      </c>
      <c r="T7" s="24">
        <f>(E7-E$3)*17.4*3/32768</f>
        <v>333.66071777343745</v>
      </c>
      <c r="U7" s="24">
        <f>(E7-E$3)*18.8*3/32768</f>
        <v>360.50698242187502</v>
      </c>
      <c r="V7" s="24">
        <f>SUM(R7:U7)</f>
        <v>755.88904172973628</v>
      </c>
    </row>
    <row r="8" spans="1:22" x14ac:dyDescent="0.55000000000000004">
      <c r="A8" s="19"/>
      <c r="B8">
        <v>30</v>
      </c>
      <c r="C8" s="20">
        <v>2536175</v>
      </c>
      <c r="D8" s="20">
        <v>56436325</v>
      </c>
      <c r="E8" s="20">
        <v>236583</v>
      </c>
      <c r="F8" s="20">
        <v>303036</v>
      </c>
      <c r="G8">
        <v>30</v>
      </c>
      <c r="H8" s="24">
        <f>(C8-C7)*0.33*3/32768/300</f>
        <v>4.3034948730468751E-2</v>
      </c>
      <c r="I8" s="24">
        <f>(D8-D7)*0.0011*3/327680/30</f>
        <v>3.1557780761718749E-3</v>
      </c>
      <c r="J8" s="24">
        <f>(E8-E7)*17.4*3/327680/30</f>
        <v>1.0089111328125001E-2</v>
      </c>
      <c r="K8" s="24">
        <f>(F8-F7)*18.8*3/327680/30</f>
        <v>0.10456237792968751</v>
      </c>
      <c r="L8" s="24">
        <f>SUM(H8:K8)</f>
        <v>0.16084221606445315</v>
      </c>
      <c r="M8">
        <v>30</v>
      </c>
      <c r="N8" s="25">
        <f>(E8-E7)/(C8-C7+D8-D7)</f>
        <v>1.9332322625939907E-4</v>
      </c>
      <c r="O8" s="25">
        <f>(F8-F7)/(C8-C7+D8-D7)</f>
        <v>1.8543767360934464E-3</v>
      </c>
      <c r="P8" s="26">
        <f>SUM(N8:O8)</f>
        <v>2.0476999623528455E-3</v>
      </c>
      <c r="Q8">
        <v>30</v>
      </c>
      <c r="R8" s="24">
        <f>(C8-C$3)*0.33*3/32768</f>
        <v>70.865757751464855</v>
      </c>
      <c r="S8" s="24">
        <f>(D8-D$3)*0.0011*3/32768</f>
        <v>4.7128018249511721</v>
      </c>
      <c r="T8" s="24">
        <f>(E8-E$3)*17.4*3/32768</f>
        <v>336.68745117187495</v>
      </c>
      <c r="U8" s="24">
        <f>(E8-E$3)*18.8*3/32768</f>
        <v>363.77724609375002</v>
      </c>
      <c r="V8" s="24">
        <f>SUM(R8:U8)</f>
        <v>776.04325684204105</v>
      </c>
    </row>
    <row r="9" spans="1:22" x14ac:dyDescent="0.55000000000000004">
      <c r="B9">
        <v>35</v>
      </c>
      <c r="C9" s="27">
        <v>3046549</v>
      </c>
      <c r="D9" s="27">
        <v>65755820</v>
      </c>
      <c r="E9" s="27">
        <v>261515</v>
      </c>
      <c r="F9" s="27">
        <v>327885</v>
      </c>
      <c r="G9">
        <v>35</v>
      </c>
      <c r="H9" s="24">
        <f>(C9-C8)*0.33*3/32768/300</f>
        <v>5.1398748779296878E-2</v>
      </c>
      <c r="I9" s="24">
        <f>(D9-D8)*0.0011*3/327680/30</f>
        <v>3.1284925842285159E-3</v>
      </c>
      <c r="J9" s="24">
        <f>(E9-E8)*17.4*3/327680/30</f>
        <v>0.13239038085937499</v>
      </c>
      <c r="K9" s="24">
        <f>(F9-F8)*18.8*3/327680/30</f>
        <v>0.1425662841796875</v>
      </c>
      <c r="L9" s="24">
        <f>SUM(H9:K9)</f>
        <v>0.32948390640258785</v>
      </c>
      <c r="N9" s="25">
        <f>(E9-E8)/(C9-C8+D9-D8)</f>
        <v>2.536351196541887E-3</v>
      </c>
      <c r="O9" s="25">
        <f>(F9-F8)/(C9-C8+D9-D8)</f>
        <v>2.5279075438340024E-3</v>
      </c>
      <c r="P9" s="26">
        <f>SUM(N9:O9)</f>
        <v>5.0642587403758894E-3</v>
      </c>
      <c r="R9" s="24">
        <f>(C9-C$3)*0.33*3/32768</f>
        <v>86.285382385253911</v>
      </c>
      <c r="S9" s="24">
        <f>(D9-D$3)*0.0011*3/32768</f>
        <v>5.651349600219727</v>
      </c>
      <c r="T9" s="24">
        <f>(E9-E$3)*17.4*3/32768</f>
        <v>376.40456542968747</v>
      </c>
      <c r="U9" s="24">
        <f>(E9-E$3)*18.8*3/32768</f>
        <v>406.68999023437505</v>
      </c>
      <c r="V9" s="24">
        <f>SUM(R9:U9)</f>
        <v>875.03128764953613</v>
      </c>
    </row>
    <row r="10" spans="1:22" x14ac:dyDescent="0.55000000000000004">
      <c r="B10">
        <v>40</v>
      </c>
      <c r="C10" s="27">
        <v>3580413</v>
      </c>
      <c r="D10" s="27">
        <v>75049802</v>
      </c>
      <c r="E10" s="27">
        <v>290940</v>
      </c>
      <c r="F10" s="27">
        <v>353472</v>
      </c>
      <c r="G10">
        <v>40</v>
      </c>
      <c r="H10" s="24">
        <f>(C10-C9)*0.33*3/32768/300</f>
        <v>5.3764379882812498E-2</v>
      </c>
      <c r="I10" s="24">
        <f>(D10-D9)*0.0011*3/327680/30</f>
        <v>3.1199280395507816E-3</v>
      </c>
      <c r="J10" s="24">
        <f>(E10-E9)*17.4*3/327680/30</f>
        <v>0.15624847412109372</v>
      </c>
      <c r="K10" s="24">
        <f>(F10-F9)*18.8*3/327680/30</f>
        <v>0.14680041503906249</v>
      </c>
      <c r="L10" s="24">
        <f>SUM(H10:K10)</f>
        <v>0.35993319708251947</v>
      </c>
      <c r="N10" s="25">
        <f>(E10-E9)/(C10-C9+D10-D9)</f>
        <v>2.9940436592107772E-3</v>
      </c>
      <c r="O10" s="25">
        <f>(F10-F9)/(C10-C9+D10-D9)</f>
        <v>2.603520649387465E-3</v>
      </c>
      <c r="P10" s="26">
        <f>SUM(N10:O10)</f>
        <v>5.5975643085982418E-3</v>
      </c>
      <c r="R10" s="24">
        <f>(C10-C$3)*0.33*3/32768</f>
        <v>102.41469635009767</v>
      </c>
      <c r="S10" s="24">
        <f>(D10-D$3)*0.0011*3/32768</f>
        <v>6.5873280120849609</v>
      </c>
      <c r="T10" s="24">
        <f>(E10-E$3)*17.4*3/32768</f>
        <v>423.27910766601559</v>
      </c>
      <c r="U10" s="24">
        <f>(E10-E$3)*18.8*3/32768</f>
        <v>457.3360473632813</v>
      </c>
      <c r="V10" s="24">
        <f>SUM(R10:U10)</f>
        <v>989.61717939147957</v>
      </c>
    </row>
    <row r="11" spans="1:22" x14ac:dyDescent="0.55000000000000004">
      <c r="B11">
        <v>45</v>
      </c>
      <c r="C11" s="27">
        <v>4096203</v>
      </c>
      <c r="D11" s="27">
        <v>84362216</v>
      </c>
      <c r="E11" s="27">
        <v>303774</v>
      </c>
      <c r="F11" s="27">
        <v>374772</v>
      </c>
      <c r="G11">
        <v>45</v>
      </c>
      <c r="H11" s="24">
        <f>(C11-C10)*0.33*3/32768/300</f>
        <v>5.1944183349609381E-2</v>
      </c>
      <c r="I11" s="24">
        <f>(D11-D10)*0.0011*3/327680/30</f>
        <v>3.1261155395507817E-3</v>
      </c>
      <c r="J11" s="24">
        <f>(E11-E10)*17.4*3/327680/30</f>
        <v>6.81492919921875E-2</v>
      </c>
      <c r="K11" s="24">
        <f>(F11-F10)*18.8*3/327680/30</f>
        <v>0.12220458984375</v>
      </c>
      <c r="L11" s="24">
        <f>SUM(H11:K11)</f>
        <v>0.24542418072509767</v>
      </c>
      <c r="N11" s="25">
        <f>(E11-E10)/(C11-C10+D11-D10)</f>
        <v>1.3058337006435763E-3</v>
      </c>
      <c r="O11" s="25">
        <f>(F11-F10)/(C11-C10+D11-D10)</f>
        <v>2.1672321819937806E-3</v>
      </c>
      <c r="P11" s="26">
        <f>SUM(N11:O11)</f>
        <v>3.4730658826373569E-3</v>
      </c>
      <c r="R11" s="24">
        <f>(C11-C$3)*0.33*3/32768</f>
        <v>117.99795135498047</v>
      </c>
      <c r="S11" s="24">
        <f>(D11-D$3)*0.0011*3/32768</f>
        <v>7.5251626739501951</v>
      </c>
      <c r="T11" s="24">
        <f>(E11-E$3)*17.4*3/32768</f>
        <v>443.72389526367181</v>
      </c>
      <c r="U11" s="24">
        <f>(E11-E$3)*18.8*3/32768</f>
        <v>479.42581787109378</v>
      </c>
      <c r="V11" s="24">
        <f>SUM(R11:U11)</f>
        <v>1048.6728271636962</v>
      </c>
    </row>
    <row r="12" spans="1:22" x14ac:dyDescent="0.55000000000000004">
      <c r="B12">
        <v>50</v>
      </c>
      <c r="C12" s="27">
        <v>4623181</v>
      </c>
      <c r="D12" s="27">
        <v>93663097</v>
      </c>
      <c r="E12" s="27">
        <v>317972</v>
      </c>
      <c r="F12" s="27">
        <v>404208</v>
      </c>
      <c r="G12">
        <v>50</v>
      </c>
      <c r="H12" s="24">
        <f>(C12-C11)*0.33*3/32768/300</f>
        <v>5.3070904541015637E-2</v>
      </c>
      <c r="I12" s="24">
        <f>(D12-D11)*0.0011*3/327680/30</f>
        <v>3.122243988037109E-3</v>
      </c>
      <c r="J12" s="24">
        <f>(E12-E11)*17.4*3/327680/30</f>
        <v>7.5392211914062493E-2</v>
      </c>
      <c r="K12" s="24">
        <f>(F12-F11)*18.8*3/327680/30</f>
        <v>0.16888330078125</v>
      </c>
      <c r="L12" s="24">
        <f>SUM(H12:K12)</f>
        <v>0.30046866122436522</v>
      </c>
      <c r="N12" s="25">
        <f>(E12-E11)/(C12-C11+D12-D11)</f>
        <v>1.4446686709689261E-3</v>
      </c>
      <c r="O12" s="25">
        <f>(F12-F11)/(C12-C11+D12-D11)</f>
        <v>2.9951589659558608E-3</v>
      </c>
      <c r="P12" s="26">
        <f>SUM(N12:O12)</f>
        <v>4.4398276369247867E-3</v>
      </c>
      <c r="R12" s="24">
        <f>(C12-C$3)*0.33*3/32768</f>
        <v>133.91922271728515</v>
      </c>
      <c r="S12" s="24">
        <f>(D12-D$3)*0.0011*3/32768</f>
        <v>8.4618358703613286</v>
      </c>
      <c r="T12" s="24">
        <f>(E12-E$3)*17.4*3/32768</f>
        <v>466.3415588378906</v>
      </c>
      <c r="U12" s="24">
        <f>(E12-E$3)*18.8*3/32768</f>
        <v>503.8632934570312</v>
      </c>
      <c r="V12" s="24">
        <f>SUM(R12:U12)</f>
        <v>1112.5859108825684</v>
      </c>
    </row>
    <row r="13" spans="1:22" x14ac:dyDescent="0.55000000000000004">
      <c r="B13">
        <v>55</v>
      </c>
      <c r="C13" s="27">
        <v>5191933</v>
      </c>
      <c r="D13" s="27">
        <v>102924060</v>
      </c>
      <c r="E13" s="27">
        <v>337985</v>
      </c>
      <c r="F13" s="27">
        <v>444050</v>
      </c>
      <c r="G13">
        <v>55</v>
      </c>
      <c r="H13" s="24">
        <f>(C13-C12)*0.33*3/32768/300</f>
        <v>5.7277880859374998E-2</v>
      </c>
      <c r="I13" s="24">
        <f>(D13-D12)*0.0011*3/327680/30</f>
        <v>3.1088437805175785E-3</v>
      </c>
      <c r="J13" s="24">
        <f>(E13-E12)*17.4*3/327680/30</f>
        <v>0.10627020263671874</v>
      </c>
      <c r="K13" s="24">
        <f>(F13-F12)*18.8*3/327680/30</f>
        <v>0.22858569335937498</v>
      </c>
      <c r="L13" s="24">
        <f>SUM(H13:K13)</f>
        <v>0.39524262063598631</v>
      </c>
      <c r="N13" s="25">
        <f>(E13-E12)/(C13-C12+D13-D12)</f>
        <v>2.0359695067456176E-3</v>
      </c>
      <c r="O13" s="25">
        <f>(F13-F12)/(C13-C12+D13-D12)</f>
        <v>4.0532202612181536E-3</v>
      </c>
      <c r="P13" s="26">
        <f>SUM(N13:O13)</f>
        <v>6.0891897679637708E-3</v>
      </c>
      <c r="R13" s="24">
        <f>(C13-C$3)*0.33*3/32768</f>
        <v>151.10258697509767</v>
      </c>
      <c r="S13" s="24">
        <f>(D13-D$3)*0.0011*3/32768</f>
        <v>9.3944890045166023</v>
      </c>
      <c r="T13" s="24">
        <f>(E13-E$3)*17.4*3/32768</f>
        <v>498.22261962890622</v>
      </c>
      <c r="U13" s="24">
        <f>(E13-E$3)*18.8*3/32768</f>
        <v>538.30949707031255</v>
      </c>
      <c r="V13" s="24">
        <f>SUM(R13:U13)</f>
        <v>1197.0291926788332</v>
      </c>
    </row>
    <row r="14" spans="1:22" x14ac:dyDescent="0.55000000000000004">
      <c r="B14">
        <v>60</v>
      </c>
      <c r="C14" s="27">
        <v>5767267</v>
      </c>
      <c r="D14" s="27">
        <v>112178281</v>
      </c>
      <c r="E14" s="27">
        <v>349751</v>
      </c>
      <c r="F14" s="27">
        <v>496558</v>
      </c>
      <c r="G14">
        <v>60</v>
      </c>
      <c r="H14" s="24">
        <f>(C14-C13)*0.33*3/32768/300</f>
        <v>5.7940740966796876E-2</v>
      </c>
      <c r="I14" s="24">
        <f>(D14-D13)*0.0011*3/327680/30</f>
        <v>3.1065805358886723E-3</v>
      </c>
      <c r="J14" s="24">
        <f>(E14-E13)*17.4*3/327680/30</f>
        <v>6.2478149414062496E-2</v>
      </c>
      <c r="K14" s="24">
        <f>(F14-F13)*18.8*3/327680/30</f>
        <v>0.30125439453124997</v>
      </c>
      <c r="L14" s="24">
        <f>SUM(H14:K14)</f>
        <v>0.42477986544799801</v>
      </c>
      <c r="N14" s="25">
        <f>(E14-E13)/(C14-C13+D14-D13)</f>
        <v>1.1970023058012291E-3</v>
      </c>
      <c r="O14" s="25">
        <f>(F14-F13)/(C14-C13+D14-D13)</f>
        <v>5.3418491477996719E-3</v>
      </c>
      <c r="P14" s="26">
        <f>SUM(N14:O14)</f>
        <v>6.5388514536009008E-3</v>
      </c>
      <c r="R14" s="24">
        <f>(C14-C$3)*0.33*3/32768</f>
        <v>168.48480926513673</v>
      </c>
      <c r="S14" s="24">
        <f>(D14-D$3)*0.0011*3/32768</f>
        <v>10.326463165283204</v>
      </c>
      <c r="T14" s="24">
        <f>(E14-E$3)*17.4*3/32768</f>
        <v>516.966064453125</v>
      </c>
      <c r="U14" s="24">
        <f>(E14-E$3)*18.8*3/32768</f>
        <v>558.56103515625</v>
      </c>
      <c r="V14" s="24">
        <f>SUM(R14:U14)</f>
        <v>1254.3383720397949</v>
      </c>
    </row>
    <row r="15" spans="1:22" x14ac:dyDescent="0.55000000000000004">
      <c r="B15">
        <v>65</v>
      </c>
      <c r="C15" s="27">
        <v>6340131</v>
      </c>
      <c r="D15" s="27">
        <v>121435428</v>
      </c>
      <c r="E15" s="27">
        <v>363867</v>
      </c>
      <c r="F15" s="27">
        <v>546028</v>
      </c>
      <c r="G15">
        <v>65</v>
      </c>
      <c r="H15" s="24">
        <f>(C15-C14)*0.33*3/32768/300</f>
        <v>5.7691992187499999E-2</v>
      </c>
      <c r="I15" s="24">
        <f>(D15-D14)*0.0011*3/327680/30</f>
        <v>3.1075627746582038E-3</v>
      </c>
      <c r="J15" s="24">
        <f>(E15-E14)*17.4*3/327680/30</f>
        <v>7.4956787109374992E-2</v>
      </c>
      <c r="K15" s="24">
        <f>(F15-F14)*18.8*3/327680/30</f>
        <v>0.28382446289062496</v>
      </c>
      <c r="L15" s="24">
        <f>SUM(H15:K15)</f>
        <v>0.41958080496215816</v>
      </c>
      <c r="N15" s="25">
        <f>(E15-E14)/(C15-C14+D15-D14)</f>
        <v>1.436010600598514E-3</v>
      </c>
      <c r="O15" s="25">
        <f>(F15-F14)/(C15-C14+D15-D14)</f>
        <v>5.0325477763961809E-3</v>
      </c>
      <c r="P15" s="26">
        <f>SUM(N15:O15)</f>
        <v>6.4685583769946951E-3</v>
      </c>
      <c r="R15" s="24">
        <f>(C15-C$3)*0.33*3/32768</f>
        <v>185.79240692138671</v>
      </c>
      <c r="S15" s="24">
        <f>(D15-D$3)*0.0011*3/32768</f>
        <v>11.258731997680664</v>
      </c>
      <c r="T15" s="24">
        <f>(E15-E$3)*17.4*3/32768</f>
        <v>539.45310058593748</v>
      </c>
      <c r="U15" s="24">
        <f>(E15-E$3)*18.8*3/32768</f>
        <v>582.85737304687495</v>
      </c>
      <c r="V15" s="24">
        <f>SUM(R15:U15)</f>
        <v>1319.3616125518797</v>
      </c>
    </row>
    <row r="16" spans="1:22" x14ac:dyDescent="0.55000000000000004">
      <c r="B16">
        <v>70</v>
      </c>
      <c r="C16" s="27">
        <v>6939352</v>
      </c>
      <c r="D16" s="27">
        <v>130665919</v>
      </c>
      <c r="E16" s="27">
        <v>385762</v>
      </c>
      <c r="F16" s="27">
        <v>603278</v>
      </c>
      <c r="G16">
        <v>70</v>
      </c>
      <c r="H16" s="24">
        <f>(C16-C15)*0.33*3/32768/300</f>
        <v>6.0346353149414063E-2</v>
      </c>
      <c r="I16" s="24">
        <f>(D16-D15)*0.0011*3/327680/30</f>
        <v>3.0986145324707033E-3</v>
      </c>
      <c r="J16" s="24">
        <f>(E16-E15)*17.4*3/327680/30</f>
        <v>0.11626373291015622</v>
      </c>
      <c r="K16" s="24">
        <f>(F16-F15)*18.8*3/327680/30</f>
        <v>0.328460693359375</v>
      </c>
      <c r="L16" s="24">
        <f>SUM(H16:K16)</f>
        <v>0.50816939395141603</v>
      </c>
      <c r="N16" s="25">
        <f>(E16-E15)/(C16-C15+D16-D15)</f>
        <v>2.2274304679526726E-3</v>
      </c>
      <c r="O16" s="25">
        <f>(F16-F15)/(C16-C15+D16-D15)</f>
        <v>5.8241787755327927E-3</v>
      </c>
      <c r="P16" s="26">
        <f>SUM(N16:O16)</f>
        <v>8.0516092434854657E-3</v>
      </c>
      <c r="R16" s="24">
        <f>(C16-C$3)*0.33*3/32768</f>
        <v>203.89631286621093</v>
      </c>
      <c r="S16" s="24">
        <f>(D16-D$3)*0.0011*3/32768</f>
        <v>12.188316357421876</v>
      </c>
      <c r="T16" s="24">
        <f>(E16-E$3)*17.4*3/32768</f>
        <v>574.33222045898435</v>
      </c>
      <c r="U16" s="24">
        <f>(E16-E$3)*18.8*3/32768</f>
        <v>620.5428588867187</v>
      </c>
      <c r="V16" s="24">
        <f>SUM(R16:U16)</f>
        <v>1410.9597085693358</v>
      </c>
    </row>
    <row r="17" spans="1:22" x14ac:dyDescent="0.55000000000000004">
      <c r="B17">
        <v>75</v>
      </c>
      <c r="C17" s="27">
        <v>7555761</v>
      </c>
      <c r="D17" s="27">
        <v>139879447</v>
      </c>
      <c r="E17" s="27">
        <v>412734</v>
      </c>
      <c r="F17" s="27">
        <v>667336</v>
      </c>
      <c r="G17">
        <v>75</v>
      </c>
      <c r="H17" s="24">
        <f>(C17-C16)*0.33*3/32768/300</f>
        <v>6.2077322387695318E-2</v>
      </c>
      <c r="I17" s="24">
        <f>(D17-D16)*0.0011*3/327680/30</f>
        <v>3.0929201660156252E-3</v>
      </c>
      <c r="J17" s="24">
        <f>(E17-E16)*17.4*3/327680/30</f>
        <v>0.14322290039062499</v>
      </c>
      <c r="K17" s="24">
        <f>(F17-F16)*18.8*3/327680/30</f>
        <v>0.36752026367187501</v>
      </c>
      <c r="L17" s="24">
        <f>SUM(H17:K17)</f>
        <v>0.57591340661621093</v>
      </c>
      <c r="N17" s="25">
        <f>(E17-E16)/(C17-C16+D17-D16)</f>
        <v>2.7438629565988064E-3</v>
      </c>
      <c r="O17" s="25">
        <f>(F17-F16)/(C17-C16+D17-D16)</f>
        <v>6.5166236568962753E-3</v>
      </c>
      <c r="P17" s="26">
        <f>SUM(N17:O17)</f>
        <v>9.2604866134950812E-3</v>
      </c>
      <c r="R17" s="24">
        <f>(C17-C$3)*0.33*3/32768</f>
        <v>222.51950958251956</v>
      </c>
      <c r="S17" s="24">
        <f>(D17-D$3)*0.0011*3/32768</f>
        <v>13.116192407226563</v>
      </c>
      <c r="T17" s="24">
        <f>(E17-E$3)*17.4*3/32768</f>
        <v>617.29909057617181</v>
      </c>
      <c r="U17" s="24">
        <f>(E17-E$3)*18.8*3/32768</f>
        <v>666.96683349609384</v>
      </c>
      <c r="V17" s="24">
        <f>SUM(R17:U17)</f>
        <v>1519.9016260620117</v>
      </c>
    </row>
    <row r="18" spans="1:22" x14ac:dyDescent="0.55000000000000004">
      <c r="B18">
        <v>80</v>
      </c>
      <c r="C18" s="27">
        <v>8149930</v>
      </c>
      <c r="D18" s="27">
        <v>149115055</v>
      </c>
      <c r="E18" s="27">
        <v>431434</v>
      </c>
      <c r="F18" s="27">
        <v>717197</v>
      </c>
      <c r="G18">
        <v>80</v>
      </c>
      <c r="H18" s="24">
        <f>(C18-C17)*0.33*3/32768/300</f>
        <v>5.9837576293945316E-2</v>
      </c>
      <c r="I18" s="24">
        <f>(D18-D17)*0.0011*3/327680/30</f>
        <v>3.1003322753906256E-3</v>
      </c>
      <c r="J18" s="24">
        <f>(E18-E17)*17.4*3/327680/30</f>
        <v>9.9298095703125006E-2</v>
      </c>
      <c r="K18" s="24">
        <f>(F18-F17)*18.8*3/327680/30</f>
        <v>0.28606774902343751</v>
      </c>
      <c r="L18" s="24">
        <f>SUM(H18:K18)</f>
        <v>0.44830375329589844</v>
      </c>
      <c r="N18" s="25">
        <f>(E18-E17)/(C18-C17+D18-D17)</f>
        <v>1.902382933000413E-3</v>
      </c>
      <c r="O18" s="25">
        <f>(F18-F17)/(C18-C17+D18-D17)</f>
        <v>5.0724446749911009E-3</v>
      </c>
      <c r="P18" s="26">
        <f>SUM(N18:O18)</f>
        <v>6.9748276079915142E-3</v>
      </c>
      <c r="R18" s="24">
        <f>(C18-C$3)*0.33*3/32768</f>
        <v>240.47078247070314</v>
      </c>
      <c r="S18" s="24">
        <f>(D18-D$3)*0.0011*3/32768</f>
        <v>14.04629208984375</v>
      </c>
      <c r="T18" s="24">
        <f>(E18-E$3)*17.4*3/32768</f>
        <v>647.08851928710931</v>
      </c>
      <c r="U18" s="24">
        <f>(E18-E$3)*18.8*3/32768</f>
        <v>699.15311279296884</v>
      </c>
      <c r="V18" s="24">
        <f>SUM(R18:U18)</f>
        <v>1600.758706640625</v>
      </c>
    </row>
    <row r="19" spans="1:22" x14ac:dyDescent="0.55000000000000004">
      <c r="B19">
        <v>85</v>
      </c>
      <c r="C19" s="27">
        <v>8798638</v>
      </c>
      <c r="D19" s="27">
        <v>158295882</v>
      </c>
      <c r="E19" s="27">
        <v>453932</v>
      </c>
      <c r="F19" s="27">
        <v>792323</v>
      </c>
      <c r="G19">
        <v>85</v>
      </c>
      <c r="H19" s="24">
        <f>(C19-C18)*0.33*3/32768/300</f>
        <v>6.5330090332031257E-2</v>
      </c>
      <c r="I19" s="24">
        <f>(D19-D18)*0.0011*3/327680/30</f>
        <v>3.0819426574707032E-3</v>
      </c>
      <c r="J19" s="24">
        <f>(E19-E18)*17.4*3/327680/30</f>
        <v>0.11946569824218749</v>
      </c>
      <c r="K19" s="24">
        <f>(F19-F18)*18.8*3/327680/30</f>
        <v>0.431020751953125</v>
      </c>
      <c r="L19" s="24">
        <f>SUM(H19:K19)</f>
        <v>0.61889848318481444</v>
      </c>
      <c r="N19" s="25">
        <f>(E19-E18)/(C19-C18+D19-D18)</f>
        <v>2.2888163071803497E-3</v>
      </c>
      <c r="O19" s="25">
        <f>(F19-F18)/(C19-C18+D19-D18)</f>
        <v>7.6428844294262142E-3</v>
      </c>
      <c r="P19" s="26">
        <f>SUM(N19:O19)</f>
        <v>9.9317007366065638E-3</v>
      </c>
      <c r="R19" s="24">
        <f>(C19-C$3)*0.33*3/32768</f>
        <v>260.06980957031254</v>
      </c>
      <c r="S19" s="24">
        <f>(D19-D$3)*0.0011*3/32768</f>
        <v>14.970874887084964</v>
      </c>
      <c r="T19" s="24">
        <f>(E19-E$3)*17.4*3/32768</f>
        <v>682.9282287597656</v>
      </c>
      <c r="U19" s="24">
        <f>(E19-E$3)*18.8*3/32768</f>
        <v>737.87647705078132</v>
      </c>
      <c r="V19" s="24">
        <f>SUM(R19:U19)</f>
        <v>1695.8453902679444</v>
      </c>
    </row>
    <row r="20" spans="1:22" x14ac:dyDescent="0.55000000000000004">
      <c r="B20">
        <v>90</v>
      </c>
      <c r="C20" s="27">
        <v>9391404</v>
      </c>
      <c r="D20" s="27">
        <v>167532562</v>
      </c>
      <c r="E20" s="27">
        <v>467218</v>
      </c>
      <c r="F20" s="27">
        <v>844999</v>
      </c>
      <c r="G20">
        <v>90</v>
      </c>
      <c r="H20" s="24">
        <f>(C20-C19)*0.33*3/32768/300</f>
        <v>5.9696282958984374E-2</v>
      </c>
      <c r="I20" s="24">
        <f>(D20-D19)*0.0011*3/327680/30</f>
        <v>3.1006921386718751E-3</v>
      </c>
      <c r="J20" s="24">
        <f>(E20-E19)*17.4*3/327680/30</f>
        <v>7.0549438476562504E-2</v>
      </c>
      <c r="K20" s="24">
        <f>(F20-F19)*18.8*3/327680/30</f>
        <v>0.30221826171874999</v>
      </c>
      <c r="L20" s="24">
        <f>SUM(H20:K20)</f>
        <v>0.43556467529296872</v>
      </c>
      <c r="N20" s="25">
        <f>(E20-E19)/(C20-C19+D20-D19)</f>
        <v>1.3516529822738738E-3</v>
      </c>
      <c r="O20" s="25">
        <f>(F20-F19)/(C20-C19+D20-D19)</f>
        <v>5.3589998866670615E-3</v>
      </c>
      <c r="P20" s="26">
        <f>SUM(N20:O20)</f>
        <v>6.7106528689409358E-3</v>
      </c>
      <c r="R20" s="24">
        <f>(C20-C$3)*0.33*3/32768</f>
        <v>277.97869445800779</v>
      </c>
      <c r="S20" s="24">
        <f>(D20-D$3)*0.0011*3/32768</f>
        <v>15.901082528686526</v>
      </c>
      <c r="T20" s="24">
        <f>(E20-E$3)*17.4*3/32768</f>
        <v>704.09306030273433</v>
      </c>
      <c r="U20" s="24">
        <f>(E20-E$3)*18.8*3/32768</f>
        <v>760.74422607421877</v>
      </c>
      <c r="V20" s="24">
        <f>SUM(R20:U20)</f>
        <v>1758.7170633636474</v>
      </c>
    </row>
    <row r="21" spans="1:22" x14ac:dyDescent="0.55000000000000004">
      <c r="B21">
        <v>95</v>
      </c>
      <c r="C21" s="27">
        <v>10020230</v>
      </c>
      <c r="D21" s="27">
        <v>176733332</v>
      </c>
      <c r="E21" s="27">
        <v>490919</v>
      </c>
      <c r="F21" s="27">
        <v>901757</v>
      </c>
      <c r="G21">
        <v>95</v>
      </c>
      <c r="H21" s="24">
        <f>(C21-C20)*0.33*3/32768/300</f>
        <v>6.3327813720703119E-2</v>
      </c>
      <c r="I21" s="24">
        <f>(D21-D20)*0.0011*3/327680/30</f>
        <v>3.0886373901367185E-3</v>
      </c>
      <c r="J21" s="24">
        <f>(E21-E20)*17.4*3/327680/30</f>
        <v>0.12585369873046875</v>
      </c>
      <c r="K21" s="24">
        <f>(F21-F20)*18.8*3/327680/30</f>
        <v>0.32563793945312497</v>
      </c>
      <c r="L21" s="24">
        <f>SUM(H21:K21)</f>
        <v>0.51790808929443355</v>
      </c>
      <c r="N21" s="25">
        <f>(E21-E20)/(C21-C20+D21-D20)</f>
        <v>2.4111876011994795E-3</v>
      </c>
      <c r="O21" s="25">
        <f>(F21-F20)/(C21-C20+D21-D20)</f>
        <v>5.7741945854132767E-3</v>
      </c>
      <c r="P21" s="26">
        <f>SUM(N21:O21)</f>
        <v>8.1853821866127562E-3</v>
      </c>
      <c r="R21" s="24">
        <f>(C21-C$3)*0.33*3/32768</f>
        <v>296.9770385742188</v>
      </c>
      <c r="S21" s="24">
        <f>(D21-D$3)*0.0011*3/32768</f>
        <v>16.827673745727537</v>
      </c>
      <c r="T21" s="24">
        <f>(E21-E$3)*17.4*3/32768</f>
        <v>741.84916992187493</v>
      </c>
      <c r="U21" s="24">
        <f>(E21-E$3)*18.8*3/32768</f>
        <v>801.53818359375009</v>
      </c>
      <c r="V21" s="24">
        <f>SUM(R21:U21)</f>
        <v>1857.1920658355714</v>
      </c>
    </row>
    <row r="22" spans="1:22" x14ac:dyDescent="0.55000000000000004">
      <c r="B22">
        <v>100</v>
      </c>
      <c r="C22" s="27">
        <v>10630504</v>
      </c>
      <c r="D22" s="27">
        <v>185952408</v>
      </c>
      <c r="E22" s="27">
        <v>510345</v>
      </c>
      <c r="F22" s="27">
        <v>969179</v>
      </c>
      <c r="G22">
        <v>100</v>
      </c>
      <c r="H22" s="24">
        <f>(C22-C21)*0.33*3/32768/300</f>
        <v>6.1459478759765623E-2</v>
      </c>
      <c r="I22" s="24">
        <f>(D22-D21)*0.0011*3/327680/30</f>
        <v>3.0947825927734383E-3</v>
      </c>
      <c r="J22" s="24">
        <f>(E22-E21)*17.4*3/327680/30</f>
        <v>0.10315319824218751</v>
      </c>
      <c r="K22" s="24">
        <f>(F22-F21)*18.8*3/327680/30</f>
        <v>0.38682055664062504</v>
      </c>
      <c r="L22" s="24">
        <f>SUM(H22:K22)</f>
        <v>0.55452801623535164</v>
      </c>
      <c r="N22" s="25">
        <f>(E22-E21)/(C22-C21+D22-D21)</f>
        <v>1.9763260032453823E-3</v>
      </c>
      <c r="O22" s="25">
        <f>(F22-F21)/(C22-C21+D22-D21)</f>
        <v>6.8592531550916392E-3</v>
      </c>
      <c r="P22" s="26">
        <f>SUM(N22:O22)</f>
        <v>8.835579158337022E-3</v>
      </c>
      <c r="R22" s="24">
        <f>(C22-C$3)*0.33*3/32768</f>
        <v>315.41488220214842</v>
      </c>
      <c r="S22" s="24">
        <f>(D22-D$3)*0.0011*3/32768</f>
        <v>17.756108523559572</v>
      </c>
      <c r="T22" s="24">
        <f>(E22-E$3)*17.4*3/32768</f>
        <v>772.79512939453116</v>
      </c>
      <c r="U22" s="24">
        <f>(E22-E$3)*18.8*3/32768</f>
        <v>834.97404785156255</v>
      </c>
      <c r="V22" s="24">
        <f>SUM(R22:U22)</f>
        <v>1940.9401679718017</v>
      </c>
    </row>
    <row r="23" spans="1:22" x14ac:dyDescent="0.55000000000000004">
      <c r="B23">
        <v>105</v>
      </c>
      <c r="C23" s="27">
        <v>11233846</v>
      </c>
      <c r="D23" s="27">
        <v>195178948</v>
      </c>
      <c r="E23" s="27">
        <v>527202</v>
      </c>
      <c r="F23" s="27">
        <v>1027692</v>
      </c>
      <c r="G23">
        <v>105</v>
      </c>
      <c r="H23" s="24">
        <f>(C23-C22)*0.33*3/32768/300</f>
        <v>6.0761370849609385E-2</v>
      </c>
      <c r="I23" s="24">
        <f>(D23-D22)*0.0011*3/327680/30</f>
        <v>3.0972882080078129E-3</v>
      </c>
      <c r="J23" s="24">
        <f>(E23-E22)*17.4*3/327680/30</f>
        <v>8.9511657714843748E-2</v>
      </c>
      <c r="K23" s="24">
        <f>(F23-F22)*18.8*3/327680/30</f>
        <v>0.33570690917968748</v>
      </c>
      <c r="L23" s="24">
        <f>SUM(H23:K23)</f>
        <v>0.48907722595214842</v>
      </c>
      <c r="N23" s="25">
        <f>(E23-E22)/(C23-C22+D23-D22)</f>
        <v>1.7148730778253493E-3</v>
      </c>
      <c r="O23" s="25">
        <f>(F23-F22)/(C23-C22+D23-D22)</f>
        <v>5.9525638252829489E-3</v>
      </c>
      <c r="P23" s="26">
        <f>SUM(N23:O23)</f>
        <v>7.6674369031082979E-3</v>
      </c>
      <c r="R23" s="24">
        <f>(C23-C$3)*0.33*3/32768</f>
        <v>333.64329345703123</v>
      </c>
      <c r="S23" s="24">
        <f>(D23-D$3)*0.0011*3/32768</f>
        <v>18.685294985961917</v>
      </c>
      <c r="T23" s="24">
        <f>(E23-E$3)*17.4*3/32768</f>
        <v>799.64862670898424</v>
      </c>
      <c r="U23" s="24">
        <f>(E23-E$3)*18.8*3/32768</f>
        <v>863.98817138671882</v>
      </c>
      <c r="V23" s="24">
        <f>SUM(R23:U23)</f>
        <v>2015.9653865386963</v>
      </c>
    </row>
    <row r="24" spans="1:22" x14ac:dyDescent="0.55000000000000004">
      <c r="B24">
        <v>110</v>
      </c>
      <c r="C24" s="27">
        <v>11830307</v>
      </c>
      <c r="D24" s="27">
        <v>204412004</v>
      </c>
      <c r="E24" s="27">
        <v>540353</v>
      </c>
      <c r="F24" s="27">
        <v>1087076</v>
      </c>
      <c r="G24">
        <v>110</v>
      </c>
      <c r="H24" s="24">
        <f>(C24-C23)*0.33*3/32768/300</f>
        <v>6.0068399047851564E-2</v>
      </c>
      <c r="I24" s="24">
        <f>(D24-D23)*0.0011*3/327680/30</f>
        <v>3.0994755859374999E-3</v>
      </c>
      <c r="J24" s="24">
        <f>(E24-E23)*17.4*3/327680/30</f>
        <v>6.9832580566406247E-2</v>
      </c>
      <c r="K24" s="24">
        <f>(F24-F23)*18.8*3/327680/30</f>
        <v>0.34070410156249997</v>
      </c>
      <c r="L24" s="24">
        <f>SUM(H24:K24)</f>
        <v>0.47370455676269529</v>
      </c>
      <c r="N24" s="25">
        <f>(E24-E23)/(C24-C23+D24-D23)</f>
        <v>1.3379090752882363E-3</v>
      </c>
      <c r="O24" s="25">
        <f>(F24-F23)/(C24-C23+D24-D23)</f>
        <v>6.0413955232998728E-3</v>
      </c>
      <c r="P24" s="26">
        <f>SUM(N24:O24)</f>
        <v>7.3793045985881094E-3</v>
      </c>
      <c r="R24" s="24">
        <f>(C24-C$3)*0.33*3/32768</f>
        <v>351.66381317138678</v>
      </c>
      <c r="S24" s="24">
        <f>(D24-D$3)*0.0011*3/32768</f>
        <v>19.615137661743162</v>
      </c>
      <c r="T24" s="24">
        <f>(E24-E$3)*17.4*3/32768</f>
        <v>820.5984008789062</v>
      </c>
      <c r="U24" s="24">
        <f>(E24-E$3)*18.8*3/32768</f>
        <v>886.62355957031241</v>
      </c>
      <c r="V24" s="24">
        <f>SUM(R24:U24)</f>
        <v>2078.5009112823486</v>
      </c>
    </row>
    <row r="25" spans="1:22" x14ac:dyDescent="0.55000000000000004">
      <c r="B25">
        <v>115</v>
      </c>
      <c r="C25" s="27">
        <v>12427065</v>
      </c>
      <c r="D25" s="27">
        <v>213645005</v>
      </c>
      <c r="E25" s="27">
        <v>557637</v>
      </c>
      <c r="F25" s="27">
        <v>1146438</v>
      </c>
      <c r="G25">
        <v>115</v>
      </c>
      <c r="H25" s="24">
        <f>(C25-C24)*0.33*3/32768/300</f>
        <v>6.0098309326171877E-2</v>
      </c>
      <c r="I25" s="24">
        <f>(D25-D24)*0.0011*3/32768/300</f>
        <v>3.0994571228027345E-3</v>
      </c>
      <c r="J25" s="24">
        <f>(E25-E24)*17.4*3/32768/300</f>
        <v>9.1779052734374991E-2</v>
      </c>
      <c r="K25" s="24">
        <f>(F25-F24)*18.8*3/327680/30</f>
        <v>0.34057788085937507</v>
      </c>
      <c r="L25" s="24">
        <f>SUM(H25:K25)</f>
        <v>0.49555470004272467</v>
      </c>
      <c r="N25" s="25">
        <f>(E25-E24)/(C25-C24+D25-D24)</f>
        <v>1.7583340547820145E-3</v>
      </c>
      <c r="O25" s="25">
        <f>(F25-F24)/(C25-C24+D25-D24)</f>
        <v>6.03900868780201E-3</v>
      </c>
      <c r="P25" s="26">
        <f>SUM(N25:O25)</f>
        <v>7.7973427425840243E-3</v>
      </c>
      <c r="R25" s="24">
        <f>(C25-C$3)*0.33*3/32768</f>
        <v>369.69330596923828</v>
      </c>
      <c r="S25" s="24">
        <f>(D25-D$3)*0.0011*3/32768</f>
        <v>20.544974798583986</v>
      </c>
      <c r="T25" s="24">
        <f>(E25-E$3)*17.4*3/32768</f>
        <v>848.13211669921861</v>
      </c>
      <c r="U25" s="24">
        <f>(E25-E$3)*18.8*3/32768</f>
        <v>916.37263183593757</v>
      </c>
      <c r="V25" s="24">
        <f>SUM(R25:U25)</f>
        <v>2154.7430293029784</v>
      </c>
    </row>
    <row r="26" spans="1:22" x14ac:dyDescent="0.55000000000000004">
      <c r="L26" s="21">
        <f>AVERAGE(L4:L25)</f>
        <v>0.46131643761929603</v>
      </c>
    </row>
    <row r="29" spans="1:22" s="8" customFormat="1" x14ac:dyDescent="0.55000000000000004">
      <c r="A29" s="7"/>
      <c r="C29" s="9" t="s">
        <v>1346</v>
      </c>
      <c r="D29" s="9"/>
      <c r="E29" s="9"/>
      <c r="F29" s="9"/>
      <c r="H29" s="10"/>
      <c r="I29" s="10"/>
      <c r="J29" s="10"/>
      <c r="K29" s="10"/>
      <c r="L29" s="11"/>
      <c r="N29" s="12"/>
      <c r="O29" s="13"/>
      <c r="P29" s="13"/>
      <c r="R29" s="14"/>
      <c r="S29" s="14"/>
      <c r="T29" s="14"/>
      <c r="U29" s="14"/>
      <c r="V29" s="15"/>
    </row>
    <row r="30" spans="1:22" s="8" customFormat="1" x14ac:dyDescent="0.55000000000000004">
      <c r="A30" s="7"/>
      <c r="C30" s="8" t="s">
        <v>1347</v>
      </c>
      <c r="D30" s="8" t="s">
        <v>1348</v>
      </c>
      <c r="E30" s="8" t="s">
        <v>1349</v>
      </c>
      <c r="F30" s="8" t="s">
        <v>1350</v>
      </c>
      <c r="H30" s="10" t="s">
        <v>1351</v>
      </c>
      <c r="I30" s="10"/>
      <c r="J30" s="10"/>
      <c r="K30" s="10"/>
      <c r="L30" s="11"/>
      <c r="N30" s="12" t="s">
        <v>1352</v>
      </c>
      <c r="O30" s="13"/>
      <c r="P30" s="13"/>
      <c r="R30" s="16" t="s">
        <v>1353</v>
      </c>
      <c r="S30" s="17"/>
      <c r="T30" s="17"/>
      <c r="U30" s="17"/>
      <c r="V30" s="18"/>
    </row>
    <row r="31" spans="1:22" ht="15.75" customHeight="1" x14ac:dyDescent="0.55000000000000004">
      <c r="A31" s="19" t="s">
        <v>1359</v>
      </c>
      <c r="B31">
        <v>5</v>
      </c>
      <c r="C31">
        <v>181360</v>
      </c>
      <c r="D31">
        <v>9648958</v>
      </c>
      <c r="E31">
        <v>37365</v>
      </c>
      <c r="F31">
        <v>82309</v>
      </c>
      <c r="G31" t="s">
        <v>1355</v>
      </c>
      <c r="H31" s="21" t="s">
        <v>1340</v>
      </c>
      <c r="I31" s="21" t="s">
        <v>1341</v>
      </c>
      <c r="J31" s="21" t="s">
        <v>1356</v>
      </c>
      <c r="K31" s="21" t="s">
        <v>1357</v>
      </c>
      <c r="L31" s="21" t="s">
        <v>1358</v>
      </c>
      <c r="M31" s="21" t="s">
        <v>1355</v>
      </c>
      <c r="N31" s="22" t="s">
        <v>1356</v>
      </c>
      <c r="O31" s="22" t="s">
        <v>1357</v>
      </c>
      <c r="P31" s="23" t="s">
        <v>1358</v>
      </c>
      <c r="Q31" s="21"/>
      <c r="R31" s="21" t="s">
        <v>1340</v>
      </c>
      <c r="S31" s="21" t="s">
        <v>1341</v>
      </c>
      <c r="T31" s="21" t="s">
        <v>1356</v>
      </c>
      <c r="U31" s="21" t="s">
        <v>1357</v>
      </c>
      <c r="V31" s="21" t="s">
        <v>1358</v>
      </c>
    </row>
    <row r="32" spans="1:22" x14ac:dyDescent="0.55000000000000004">
      <c r="A32" s="19"/>
      <c r="B32">
        <v>10</v>
      </c>
      <c r="C32">
        <v>505210</v>
      </c>
      <c r="D32">
        <v>19154545</v>
      </c>
      <c r="E32">
        <v>71155</v>
      </c>
      <c r="F32">
        <v>123898</v>
      </c>
      <c r="G32">
        <v>10</v>
      </c>
      <c r="H32" s="24">
        <f>(C32-C31)*0.33*3/32768/300</f>
        <v>3.2614288330078123E-2</v>
      </c>
      <c r="I32" s="24">
        <f>(D32-D31)*0.0011*3/327680/30</f>
        <v>3.1909624328613283E-3</v>
      </c>
      <c r="J32" s="24">
        <f>(E32-E31)*17.4*3/327680/30</f>
        <v>0.1794268798828125</v>
      </c>
      <c r="K32" s="24">
        <f>(F32-F31)*18.8*3/327680/30</f>
        <v>0.23860876464843753</v>
      </c>
      <c r="L32" s="24">
        <f>SUM(H32:K32)</f>
        <v>0.45384089529418947</v>
      </c>
      <c r="M32">
        <v>10</v>
      </c>
      <c r="N32" s="25">
        <f>(E32-E31)/(C32-C31+D32-D31)</f>
        <v>3.4376333049390318E-3</v>
      </c>
      <c r="O32" s="25">
        <f>(F32-F31)/(C32-C31+D32-D31)</f>
        <v>4.2310663367596743E-3</v>
      </c>
      <c r="P32" s="26">
        <f>SUM(N32:O32)</f>
        <v>7.6686996416987056E-3</v>
      </c>
      <c r="Q32">
        <v>10</v>
      </c>
      <c r="R32" s="24">
        <f>(C32-C$3)*0.33*3/32768</f>
        <v>9.5054260253906264</v>
      </c>
      <c r="S32" s="24">
        <f>(D32-D$3)*0.0011*3/32768</f>
        <v>0.9582280334472657</v>
      </c>
      <c r="T32" s="24">
        <f>(E32-E$3)*17.4*3/32768</f>
        <v>73.157739257812494</v>
      </c>
      <c r="U32" s="24">
        <f>(E32-E$3)*18.8*3/32768</f>
        <v>79.043994140625003</v>
      </c>
      <c r="V32" s="24">
        <f>SUM(R32:U32)</f>
        <v>162.66538745727539</v>
      </c>
    </row>
    <row r="33" spans="1:22" x14ac:dyDescent="0.55000000000000004">
      <c r="A33" s="19"/>
      <c r="B33">
        <v>15</v>
      </c>
      <c r="C33">
        <v>761917</v>
      </c>
      <c r="D33">
        <v>28727246</v>
      </c>
      <c r="E33">
        <v>73043</v>
      </c>
      <c r="F33">
        <v>142132</v>
      </c>
      <c r="G33">
        <v>15</v>
      </c>
      <c r="H33" s="24">
        <f>(C33-C32)*0.33*3/32768/300</f>
        <v>2.5852450561523438E-2</v>
      </c>
      <c r="I33" s="24">
        <f>(D33-D32)*0.0011*3/327680/30</f>
        <v>3.2134921569824215E-3</v>
      </c>
      <c r="J33" s="24">
        <f>(E33-E32)*17.4*3/327680/30</f>
        <v>1.0025390624999998E-2</v>
      </c>
      <c r="K33" s="24">
        <f>(F33-F32)*18.8*3/327680/30</f>
        <v>0.10461401367187501</v>
      </c>
      <c r="L33" s="24">
        <f>SUM(H33:K33)</f>
        <v>0.14370534701538085</v>
      </c>
      <c r="M33">
        <v>15</v>
      </c>
      <c r="N33" s="25">
        <f>(E33-E32)/(C33-C32+D33-D32)</f>
        <v>1.9207667440399259E-4</v>
      </c>
      <c r="O33" s="25">
        <f>(F33-F32)/(C33-C32+D33-D32)</f>
        <v>1.8550455937936445E-3</v>
      </c>
      <c r="P33" s="26">
        <f>SUM(N33:O33)</f>
        <v>2.047122268197637E-3</v>
      </c>
      <c r="Q33">
        <v>15</v>
      </c>
      <c r="R33" s="24">
        <f>(C33-C$3)*0.33*3/32768</f>
        <v>17.261161193847656</v>
      </c>
      <c r="S33" s="24">
        <f>(D33-D$3)*0.0011*3/32768</f>
        <v>1.9222756805419925</v>
      </c>
      <c r="T33" s="24">
        <f>(E33-E$3)*17.4*3/32768</f>
        <v>76.165356445312497</v>
      </c>
      <c r="U33" s="24">
        <f>(E33-E$3)*18.8*3/32768</f>
        <v>82.293603515624994</v>
      </c>
      <c r="V33" s="24">
        <f>SUM(R33:U33)</f>
        <v>177.64239683532713</v>
      </c>
    </row>
    <row r="34" spans="1:22" x14ac:dyDescent="0.55000000000000004">
      <c r="A34" s="19"/>
      <c r="B34">
        <v>20</v>
      </c>
      <c r="C34">
        <v>1119358</v>
      </c>
      <c r="D34">
        <v>38197374</v>
      </c>
      <c r="E34">
        <v>144304</v>
      </c>
      <c r="F34">
        <v>190675</v>
      </c>
      <c r="G34">
        <v>20</v>
      </c>
      <c r="H34" s="24">
        <f>(C34-C33)*0.33*3/32768/300</f>
        <v>3.5997171020507812E-2</v>
      </c>
      <c r="I34" s="24">
        <f>(D34-D33)*0.0011*3/327680/30</f>
        <v>3.17905908203125E-3</v>
      </c>
      <c r="J34" s="24">
        <f>(E34-E33)*17.4*3/327680/30</f>
        <v>0.37840008544921871</v>
      </c>
      <c r="K34" s="24">
        <f>(F34-F33)*18.8*3/327680/30</f>
        <v>0.27850598144531252</v>
      </c>
      <c r="L34" s="24">
        <f>SUM(H34:K34)</f>
        <v>0.69608229699707036</v>
      </c>
      <c r="M34">
        <v>20</v>
      </c>
      <c r="N34" s="25">
        <f>(E34-E33)/(C34-C33+D34-D33)</f>
        <v>7.2511319940872457E-3</v>
      </c>
      <c r="O34" s="25">
        <f>(F34-F33)/(C34-C33+D34-D33)</f>
        <v>4.939471806303268E-3</v>
      </c>
      <c r="P34" s="26">
        <f>SUM(N34:O34)</f>
        <v>1.2190603800390514E-2</v>
      </c>
      <c r="Q34">
        <v>20</v>
      </c>
      <c r="R34" s="24">
        <f>(C34-C$3)*0.33*3/32768</f>
        <v>28.060312500000002</v>
      </c>
      <c r="S34" s="24">
        <f>(D34-D$3)*0.0011*3/32768</f>
        <v>2.8759934051513674</v>
      </c>
      <c r="T34" s="24">
        <f>(E34-E$3)*17.4*3/32768</f>
        <v>189.68538208007811</v>
      </c>
      <c r="U34" s="24">
        <f>(E34-E$3)*18.8*3/32768</f>
        <v>204.94742431640623</v>
      </c>
      <c r="V34" s="24">
        <f>SUM(R34:U34)</f>
        <v>425.5691123016357</v>
      </c>
    </row>
    <row r="35" spans="1:22" x14ac:dyDescent="0.55000000000000004">
      <c r="A35" s="19"/>
      <c r="B35">
        <v>25</v>
      </c>
      <c r="C35">
        <v>1354464</v>
      </c>
      <c r="D35">
        <v>47790250</v>
      </c>
      <c r="E35">
        <v>144304</v>
      </c>
      <c r="F35">
        <v>207695</v>
      </c>
      <c r="G35">
        <v>25</v>
      </c>
      <c r="H35" s="24">
        <f>(C35-C34)*0.33*3/32768/300</f>
        <v>2.3677056884765627E-2</v>
      </c>
      <c r="I35" s="24">
        <f>(D35-D34)*0.0011*3/327680/30</f>
        <v>3.2202647705078125E-3</v>
      </c>
      <c r="J35" s="24">
        <f>(E35-E34)*17.4*3/327680/30</f>
        <v>0</v>
      </c>
      <c r="K35" s="24">
        <f>(F35-F34)*18.8*3/327680/30</f>
        <v>9.7648925781250007E-2</v>
      </c>
      <c r="L35" s="24">
        <f>SUM(H35:K35)</f>
        <v>0.12454624743652346</v>
      </c>
      <c r="M35">
        <v>25</v>
      </c>
      <c r="N35" s="25">
        <f>(E35-E34)/(C35-C34+D35-D34)</f>
        <v>0</v>
      </c>
      <c r="O35" s="25">
        <f>(F35-F34)/(C35-C34+D35-D34)</f>
        <v>1.731789903563112E-3</v>
      </c>
      <c r="P35" s="26">
        <f>SUM(N35:O35)</f>
        <v>1.731789903563112E-3</v>
      </c>
      <c r="Q35">
        <v>25</v>
      </c>
      <c r="R35" s="24">
        <f>(C35-C$3)*0.33*3/32768</f>
        <v>35.163429565429695</v>
      </c>
      <c r="S35" s="24">
        <f>(D35-D$3)*0.0011*3/32768</f>
        <v>3.8420728363037107</v>
      </c>
      <c r="T35" s="24">
        <f>(E35-E$3)*17.4*3/32768</f>
        <v>189.68538208007811</v>
      </c>
      <c r="U35" s="24">
        <f>(E35-E$3)*18.8*3/32768</f>
        <v>204.94742431640623</v>
      </c>
      <c r="V35" s="24">
        <f>SUM(R35:U35)</f>
        <v>433.63830879821774</v>
      </c>
    </row>
    <row r="36" spans="1:22" x14ac:dyDescent="0.55000000000000004">
      <c r="A36" s="19"/>
      <c r="B36">
        <v>30</v>
      </c>
      <c r="C36">
        <v>1810238</v>
      </c>
      <c r="D36">
        <v>57164309</v>
      </c>
      <c r="E36">
        <v>233061</v>
      </c>
      <c r="F36">
        <v>268470</v>
      </c>
      <c r="G36">
        <v>30</v>
      </c>
      <c r="H36" s="24">
        <f>(C36-C35)*0.33*3/32768/300</f>
        <v>4.5900091552734376E-2</v>
      </c>
      <c r="I36" s="24">
        <f>(D36-D35)*0.0011*3/327680/30</f>
        <v>3.1468093566894536E-3</v>
      </c>
      <c r="J36" s="24">
        <f>(E36-E35)*17.4*3/327680/30</f>
        <v>0.47130487060546866</v>
      </c>
      <c r="K36" s="24">
        <f>(F36-F35)*18.8*3/327680/30</f>
        <v>0.34868469238281252</v>
      </c>
      <c r="L36" s="24">
        <f>SUM(H36:K36)</f>
        <v>0.86903646389770506</v>
      </c>
      <c r="M36">
        <v>30</v>
      </c>
      <c r="N36" s="25">
        <f>(E36-E35)/(C36-C35+D36-D35)</f>
        <v>9.0293497356465774E-3</v>
      </c>
      <c r="O36" s="25">
        <f>(F36-F35)/(C36-C35+D36-D35)</f>
        <v>6.182709309507089E-3</v>
      </c>
      <c r="P36" s="26">
        <f>SUM(N36:O36)</f>
        <v>1.5212059045153666E-2</v>
      </c>
      <c r="Q36">
        <v>30</v>
      </c>
      <c r="R36" s="24">
        <f>(C36-C$3)*0.33*3/32768</f>
        <v>48.933457031250001</v>
      </c>
      <c r="S36" s="24">
        <f>(D36-D$3)*0.0011*3/32768</f>
        <v>4.7861156433105476</v>
      </c>
      <c r="T36" s="24">
        <f>(E36-E$3)*17.4*3/32768</f>
        <v>331.07684326171869</v>
      </c>
      <c r="U36" s="24">
        <f>(E36-E$3)*18.8*3/32768</f>
        <v>357.7152099609375</v>
      </c>
      <c r="V36" s="24">
        <f>SUM(R36:U36)</f>
        <v>742.51162589721673</v>
      </c>
    </row>
    <row r="37" spans="1:22" x14ac:dyDescent="0.55000000000000004">
      <c r="B37">
        <v>35</v>
      </c>
      <c r="C37">
        <v>2212089</v>
      </c>
      <c r="D37">
        <v>66590504</v>
      </c>
      <c r="E37">
        <v>261470</v>
      </c>
      <c r="F37">
        <v>303703</v>
      </c>
      <c r="G37">
        <v>35</v>
      </c>
      <c r="H37" s="24">
        <f>(C37-C36)*0.33*3/32768/300</f>
        <v>4.0469613647460941E-2</v>
      </c>
      <c r="I37" s="24">
        <f>(D37-D36)*0.0011*3/327680/30</f>
        <v>3.1643110656738283E-3</v>
      </c>
      <c r="J37" s="24">
        <f>(E37-E36)*17.4*3/327680/30</f>
        <v>0.15085345458984373</v>
      </c>
      <c r="K37" s="24">
        <f>(F37-F36)*18.8*3/327680/30</f>
        <v>0.20214245605468753</v>
      </c>
      <c r="L37" s="24">
        <f>SUM(H37:K37)</f>
        <v>0.39662983535766605</v>
      </c>
      <c r="N37" s="25">
        <f>(E37-E36)/(C37-C36+D37-D36)</f>
        <v>2.8906051111278887E-3</v>
      </c>
      <c r="O37" s="25">
        <f>(F37-F36)/(C37-C36+D37-D36)</f>
        <v>3.5849445556115629E-3</v>
      </c>
      <c r="P37" s="26">
        <f>SUM(N37:O37)</f>
        <v>6.4755496667394516E-3</v>
      </c>
      <c r="R37" s="24">
        <f>(C37-C$3)*0.33*3/32768</f>
        <v>61.074341125488289</v>
      </c>
      <c r="S37" s="24">
        <f>(D37-D$3)*0.0011*3/32768</f>
        <v>5.7354089630126959</v>
      </c>
      <c r="T37" s="24">
        <f>(E37-E$3)*17.4*3/32768</f>
        <v>376.33287963867184</v>
      </c>
      <c r="U37" s="24">
        <f>(E37-E$3)*18.8*3/32768</f>
        <v>406.6125366210938</v>
      </c>
      <c r="V37" s="24">
        <f>SUM(R37:U37)</f>
        <v>849.75516634826658</v>
      </c>
    </row>
    <row r="38" spans="1:22" x14ac:dyDescent="0.55000000000000004">
      <c r="B38">
        <v>40</v>
      </c>
      <c r="C38">
        <v>2631072</v>
      </c>
      <c r="D38">
        <v>76001066</v>
      </c>
      <c r="E38">
        <v>310139</v>
      </c>
      <c r="F38">
        <v>338402</v>
      </c>
      <c r="G38">
        <v>40</v>
      </c>
      <c r="H38" s="24">
        <f>(C38-C37)*0.33*3/32768/300</f>
        <v>4.2194943237304688E-2</v>
      </c>
      <c r="I38" s="24">
        <f>(D38-D37)*0.0011*3/327680/30</f>
        <v>3.1590631713867192E-3</v>
      </c>
      <c r="J38" s="24">
        <f>(E38-E37)*17.4*3/327680/30</f>
        <v>0.25843524169921872</v>
      </c>
      <c r="K38" s="24">
        <f>(F38-F37)*18.8*3/327680/30</f>
        <v>0.19907873535156251</v>
      </c>
      <c r="L38" s="24">
        <f>SUM(H38:K38)</f>
        <v>0.5028679834594727</v>
      </c>
      <c r="N38" s="25">
        <f>(E38-E37)/(C38-C37+D38-D37)</f>
        <v>4.9512973387883163E-3</v>
      </c>
      <c r="O38" s="25">
        <f>(F38-F37)/(C38-C37+D38-D37)</f>
        <v>3.5300718395408943E-3</v>
      </c>
      <c r="P38" s="26">
        <f>SUM(N38:O38)</f>
        <v>8.4813691783292115E-3</v>
      </c>
      <c r="R38" s="24">
        <f>(C38-C$3)*0.33*3/32768</f>
        <v>73.732824096679693</v>
      </c>
      <c r="S38" s="24">
        <f>(D38-D$3)*0.0011*3/32768</f>
        <v>6.6831279144287112</v>
      </c>
      <c r="T38" s="24">
        <f>(E38-E$3)*17.4*3/32768</f>
        <v>453.86345214843743</v>
      </c>
      <c r="U38" s="24">
        <f>(E38-E$3)*18.8*3/32768</f>
        <v>490.38120117187503</v>
      </c>
      <c r="V38" s="24">
        <f>SUM(R38:U38)</f>
        <v>1024.6606053314208</v>
      </c>
    </row>
    <row r="39" spans="1:22" x14ac:dyDescent="0.55000000000000004">
      <c r="B39">
        <v>45</v>
      </c>
      <c r="C39">
        <v>3135816</v>
      </c>
      <c r="D39">
        <v>85326081</v>
      </c>
      <c r="E39">
        <v>367798</v>
      </c>
      <c r="F39">
        <v>387479</v>
      </c>
      <c r="G39">
        <v>45</v>
      </c>
      <c r="H39" s="24">
        <f>(C39-C38)*0.33*3/32768/300</f>
        <v>5.0831762695312505E-2</v>
      </c>
      <c r="I39" s="24">
        <f>(D39-D38)*0.0011*3/327680/30</f>
        <v>3.1303456115722656E-3</v>
      </c>
      <c r="J39" s="24">
        <f>(E39-E38)*17.4*3/327680/30</f>
        <v>0.30617266845703123</v>
      </c>
      <c r="K39" s="24">
        <f>(F39-F38)*18.8*3/327680/30</f>
        <v>0.28156970214843746</v>
      </c>
      <c r="L39" s="24">
        <f>SUM(H39:K39)</f>
        <v>0.64170447891235338</v>
      </c>
      <c r="N39" s="25">
        <f>(E39-E38)/(C39-C38+D39-D38)</f>
        <v>5.8657592724297714E-3</v>
      </c>
      <c r="O39" s="25">
        <f>(F39-F38)/(C39-C38+D39-D38)</f>
        <v>4.9926961586748975E-3</v>
      </c>
      <c r="P39" s="26">
        <f>SUM(N39:O39)</f>
        <v>1.0858455431104669E-2</v>
      </c>
      <c r="R39" s="24">
        <f>(C39-C$3)*0.33*3/32768</f>
        <v>88.982352905273444</v>
      </c>
      <c r="S39" s="24">
        <f>(D39-D$3)*0.0011*3/32768</f>
        <v>7.6222315979003907</v>
      </c>
      <c r="T39" s="24">
        <f>(E39-E$3)*17.4*3/32768</f>
        <v>545.71525268554683</v>
      </c>
      <c r="U39" s="24">
        <f>(E39-E$3)*18.8*3/32768</f>
        <v>589.62337646484377</v>
      </c>
      <c r="V39" s="24">
        <f>SUM(R39:U39)</f>
        <v>1231.9432136535643</v>
      </c>
    </row>
    <row r="40" spans="1:22" x14ac:dyDescent="0.55000000000000004">
      <c r="B40">
        <v>50</v>
      </c>
      <c r="C40">
        <v>3594746</v>
      </c>
      <c r="D40">
        <v>94696940</v>
      </c>
      <c r="E40">
        <v>402278</v>
      </c>
      <c r="F40">
        <v>430044</v>
      </c>
      <c r="G40">
        <v>50</v>
      </c>
      <c r="H40" s="24">
        <f>(C40-C39)*0.33*3/32768/300</f>
        <v>4.621792602539062E-2</v>
      </c>
      <c r="I40" s="24">
        <f>(D40-D39)*0.0011*3/327680/30</f>
        <v>3.145735137939453E-3</v>
      </c>
      <c r="J40" s="24">
        <f>(E40-E39)*17.4*3/327680/30</f>
        <v>0.18309082031250001</v>
      </c>
      <c r="K40" s="24">
        <f>(F40-F39)*18.8*3/327680/30</f>
        <v>0.24420837402343751</v>
      </c>
      <c r="L40" s="24">
        <f>SUM(H40:K40)</f>
        <v>0.47666285549926757</v>
      </c>
      <c r="N40" s="25">
        <f>(E40-E39)/(C40-C39+D40-D39)</f>
        <v>3.507704997533518E-3</v>
      </c>
      <c r="O40" s="25">
        <f>(F40-F39)/(C40-C39+D40-D39)</f>
        <v>4.3302048497683926E-3</v>
      </c>
      <c r="P40" s="26">
        <f>SUM(N40:O40)</f>
        <v>7.8379098473019097E-3</v>
      </c>
      <c r="R40" s="24">
        <f>(C40-C$3)*0.33*3/32768</f>
        <v>102.84773071289062</v>
      </c>
      <c r="S40" s="24">
        <f>(D40-D$3)*0.0011*3/32768</f>
        <v>8.5659521392822278</v>
      </c>
      <c r="T40" s="24">
        <f>(E40-E$3)*17.4*3/32768</f>
        <v>600.64249877929683</v>
      </c>
      <c r="U40" s="24">
        <f>(E40-E$3)*18.8*3/32768</f>
        <v>648.97005615234377</v>
      </c>
      <c r="V40" s="24">
        <f>SUM(R40:U40)</f>
        <v>1361.0262377838135</v>
      </c>
    </row>
    <row r="41" spans="1:22" x14ac:dyDescent="0.55000000000000004">
      <c r="B41">
        <v>55</v>
      </c>
      <c r="C41">
        <v>4117587</v>
      </c>
      <c r="D41">
        <v>104002349</v>
      </c>
      <c r="E41">
        <v>427604</v>
      </c>
      <c r="F41">
        <v>462751</v>
      </c>
      <c r="G41">
        <v>55</v>
      </c>
      <c r="H41" s="24">
        <f>(C41-C40)*0.33*3/32768/300</f>
        <v>5.265427551269531E-2</v>
      </c>
      <c r="I41" s="24">
        <f>(D41-D40)*0.0011*3/327680/30</f>
        <v>3.1237640075683598E-3</v>
      </c>
      <c r="J41" s="24">
        <f>(E41-E40)*17.4*3/327680/30</f>
        <v>0.1344825439453125</v>
      </c>
      <c r="K41" s="24">
        <f>(F41-F40)*18.8*3/327680/30</f>
        <v>0.18765002441406248</v>
      </c>
      <c r="L41" s="24">
        <f>SUM(H41:K41)</f>
        <v>0.37791060787963865</v>
      </c>
      <c r="N41" s="25">
        <f>(E41-E40)/(C41-C40+D41-D40)</f>
        <v>2.5768575280441584E-3</v>
      </c>
      <c r="O41" s="25">
        <f>(F41-F40)/(C41-C40+D41-D40)</f>
        <v>3.3278559255208199E-3</v>
      </c>
      <c r="P41" s="26">
        <f>SUM(N41:O41)</f>
        <v>5.9047134535649779E-3</v>
      </c>
      <c r="R41" s="24">
        <f>(C41-C$3)*0.33*3/32768</f>
        <v>118.64401336669923</v>
      </c>
      <c r="S41" s="24">
        <f>(D41-D$3)*0.0011*3/32768</f>
        <v>9.5030813415527362</v>
      </c>
      <c r="T41" s="24">
        <f>(E41-E$3)*17.4*3/32768</f>
        <v>640.98726196289056</v>
      </c>
      <c r="U41" s="24">
        <f>(E41-E$3)*18.8*3/32768</f>
        <v>692.56094970703134</v>
      </c>
      <c r="V41" s="24">
        <f>SUM(R41:U41)</f>
        <v>1461.6953063781739</v>
      </c>
    </row>
    <row r="42" spans="1:22" x14ac:dyDescent="0.55000000000000004">
      <c r="B42">
        <v>60</v>
      </c>
      <c r="C42">
        <v>4657298</v>
      </c>
      <c r="D42">
        <v>113290728</v>
      </c>
      <c r="E42">
        <v>446305</v>
      </c>
      <c r="F42">
        <v>508903</v>
      </c>
      <c r="G42">
        <v>60</v>
      </c>
      <c r="H42" s="24">
        <f>(C42-C41)*0.33*3/32768/300</f>
        <v>5.4353219604492187E-2</v>
      </c>
      <c r="I42" s="24">
        <f>(D42-D41)*0.0011*3/327680/30</f>
        <v>3.1180471496582035E-3</v>
      </c>
      <c r="J42" s="24">
        <f>(E42-E41)*17.4*3/327680/30</f>
        <v>9.9303405761718755E-2</v>
      </c>
      <c r="K42" s="24">
        <f>(F42-F41)*18.8*3/327680/30</f>
        <v>0.26478808593749997</v>
      </c>
      <c r="L42" s="24">
        <f>SUM(H42:K42)</f>
        <v>0.4215627584533691</v>
      </c>
      <c r="N42" s="25">
        <f>(E42-E41)/(C42-C41+D42-D41)</f>
        <v>1.9028112278174092E-3</v>
      </c>
      <c r="O42" s="25">
        <f>(F42-F41)/(C42-C41+D42-D41)</f>
        <v>4.6959276929698446E-3</v>
      </c>
      <c r="P42" s="26">
        <f>SUM(N42:O42)</f>
        <v>6.5987389207872536E-3</v>
      </c>
      <c r="R42" s="24">
        <f>(C42-C$3)*0.33*3/32768</f>
        <v>134.94997924804687</v>
      </c>
      <c r="S42" s="24">
        <f>(D42-D$3)*0.0011*3/32768</f>
        <v>10.438495486450197</v>
      </c>
      <c r="T42" s="24">
        <f>(E42-E$3)*17.4*3/32768</f>
        <v>670.77828369140616</v>
      </c>
      <c r="U42" s="24">
        <f>(E42-E$3)*18.8*3/32768</f>
        <v>724.74895019531255</v>
      </c>
      <c r="V42" s="24">
        <f>SUM(R42:U42)</f>
        <v>1540.9157086212158</v>
      </c>
    </row>
    <row r="43" spans="1:22" x14ac:dyDescent="0.55000000000000004">
      <c r="B43">
        <v>65</v>
      </c>
      <c r="C43">
        <v>5189627</v>
      </c>
      <c r="D43">
        <v>122586459</v>
      </c>
      <c r="E43">
        <v>457412</v>
      </c>
      <c r="F43">
        <v>549840</v>
      </c>
      <c r="G43">
        <v>65</v>
      </c>
      <c r="H43" s="24">
        <f>(C43-C42)*0.33*3/32768/300</f>
        <v>5.3609793090820305E-2</v>
      </c>
      <c r="I43" s="24">
        <f>(D43-D42)*0.0011*3/327680/30</f>
        <v>3.1205151672363284E-3</v>
      </c>
      <c r="J43" s="24">
        <f>(E43-E42)*17.4*3/327680/30</f>
        <v>5.8978820800781241E-2</v>
      </c>
      <c r="K43" s="24">
        <f>(F43-F42)*18.8*3/327680/30</f>
        <v>0.2348680419921875</v>
      </c>
      <c r="L43" s="24">
        <f>SUM(H43:K43)</f>
        <v>0.35057717105102537</v>
      </c>
      <c r="N43" s="25">
        <f>(E43-E42)/(C43-C42+D43-D42)</f>
        <v>1.1301314806787912E-3</v>
      </c>
      <c r="O43" s="25">
        <f>(F43-F42)/(C43-C42+D43-D42)</f>
        <v>4.1653184860491283E-3</v>
      </c>
      <c r="P43" s="26">
        <f>SUM(N43:O43)</f>
        <v>5.2954499667279198E-3</v>
      </c>
      <c r="R43" s="24">
        <f>(C43-C$3)*0.33*3/32768</f>
        <v>151.03291717529297</v>
      </c>
      <c r="S43" s="24">
        <f>(D43-D$3)*0.0011*3/32768</f>
        <v>11.374650036621095</v>
      </c>
      <c r="T43" s="24">
        <f>(E43-E$3)*17.4*3/32768</f>
        <v>688.4719299316406</v>
      </c>
      <c r="U43" s="24">
        <f>(E43-E$3)*18.8*3/32768</f>
        <v>743.86622314453132</v>
      </c>
      <c r="V43" s="24">
        <f>SUM(R43:U43)</f>
        <v>1594.745720288086</v>
      </c>
    </row>
    <row r="44" spans="1:22" x14ac:dyDescent="0.55000000000000004">
      <c r="B44">
        <v>70</v>
      </c>
      <c r="C44">
        <v>5765610</v>
      </c>
      <c r="D44">
        <v>131838308</v>
      </c>
      <c r="E44">
        <v>477242</v>
      </c>
      <c r="F44">
        <v>600197</v>
      </c>
      <c r="G44">
        <v>70</v>
      </c>
      <c r="H44" s="24">
        <f>(C44-C43)*0.33*3/32768/300</f>
        <v>5.8006100463867193E-2</v>
      </c>
      <c r="I44" s="24">
        <f>(D44-D43)*0.0011*3/327680/30</f>
        <v>3.1057842712402342E-3</v>
      </c>
      <c r="J44" s="24">
        <f>(E44-E43)*17.4*3/327680/30</f>
        <v>0.1052984619140625</v>
      </c>
      <c r="K44" s="24">
        <f>(F44-F43)*18.8*3/327680/30</f>
        <v>0.28891345214843756</v>
      </c>
      <c r="L44" s="24">
        <f>SUM(H44:K44)</f>
        <v>0.45532379879760748</v>
      </c>
      <c r="N44" s="25">
        <f>(E44-E43)/(C44-C43+D44-D43)</f>
        <v>2.0177390089696282E-3</v>
      </c>
      <c r="O44" s="25">
        <f>(F44-F43)/(C44-C43+D44-D43)</f>
        <v>5.1239174621625604E-3</v>
      </c>
      <c r="P44" s="26">
        <f>SUM(N44:O44)</f>
        <v>7.1416564711321885E-3</v>
      </c>
      <c r="R44" s="24">
        <f>(C44-C$3)*0.33*3/32768</f>
        <v>168.43474731445315</v>
      </c>
      <c r="S44" s="24">
        <f>(D44-D$3)*0.0011*3/32768</f>
        <v>12.306385317993165</v>
      </c>
      <c r="T44" s="24">
        <f>(E44-E$3)*17.4*3/32768</f>
        <v>720.06146850585935</v>
      </c>
      <c r="U44" s="24">
        <f>(E44-E$3)*18.8*3/32768</f>
        <v>777.99744873046882</v>
      </c>
      <c r="V44" s="24">
        <f>SUM(R44:U44)</f>
        <v>1678.8000498687745</v>
      </c>
    </row>
    <row r="45" spans="1:22" x14ac:dyDescent="0.55000000000000004">
      <c r="B45">
        <v>75</v>
      </c>
      <c r="C45">
        <v>6317525</v>
      </c>
      <c r="D45">
        <v>141114237</v>
      </c>
      <c r="E45">
        <v>495622</v>
      </c>
      <c r="F45">
        <v>647773</v>
      </c>
      <c r="G45">
        <v>75</v>
      </c>
      <c r="H45" s="24">
        <f>(C45-C44)*0.33*3/32768/300</f>
        <v>5.5582260131835946E-2</v>
      </c>
      <c r="I45" s="24">
        <f>(D45-D44)*0.0011*3/327680/30</f>
        <v>3.1138677673339843E-3</v>
      </c>
      <c r="J45" s="24">
        <f>(E45-E44)*17.4*3/327680/30</f>
        <v>9.7598876953125011E-2</v>
      </c>
      <c r="K45" s="24">
        <f>(F45-F44)*18.8*3/327680/30</f>
        <v>0.27295800781250001</v>
      </c>
      <c r="L45" s="24">
        <f>SUM(H45:K45)</f>
        <v>0.42925301266479499</v>
      </c>
      <c r="N45" s="25">
        <f>(E45-E44)/(C45-C44+D45-D44)</f>
        <v>1.8701965558264864E-3</v>
      </c>
      <c r="O45" s="25">
        <f>(F45-F44)/(C45-C44+D45-D44)</f>
        <v>4.8409396811752402E-3</v>
      </c>
      <c r="P45" s="26">
        <f>SUM(N45:O45)</f>
        <v>6.7111362370017268E-3</v>
      </c>
      <c r="R45" s="24">
        <f>(C45-C$3)*0.33*3/32768</f>
        <v>185.10942535400392</v>
      </c>
      <c r="S45" s="24">
        <f>(D45-D$3)*0.0011*3/32768</f>
        <v>13.240545648193361</v>
      </c>
      <c r="T45" s="24">
        <f>(E45-E$3)*17.4*3/32768</f>
        <v>749.34113159179685</v>
      </c>
      <c r="U45" s="24">
        <f>(E45-E$3)*18.8*3/32768</f>
        <v>809.63294677734382</v>
      </c>
      <c r="V45" s="24">
        <f>SUM(R45:U45)</f>
        <v>1757.3240493713379</v>
      </c>
    </row>
    <row r="46" spans="1:22" x14ac:dyDescent="0.55000000000000004">
      <c r="B46">
        <v>80</v>
      </c>
      <c r="C46">
        <v>6884330</v>
      </c>
      <c r="D46">
        <v>150375231</v>
      </c>
      <c r="E46">
        <v>513749</v>
      </c>
      <c r="F46">
        <v>695005</v>
      </c>
      <c r="G46">
        <v>80</v>
      </c>
      <c r="H46" s="24">
        <f>(C46-C45)*0.33*3/32768/300</f>
        <v>5.708180236816407E-2</v>
      </c>
      <c r="I46" s="24">
        <f>(D46-D45)*0.0011*3/327680/30</f>
        <v>3.1088541870117189E-3</v>
      </c>
      <c r="J46" s="24">
        <f>(E46-E45)*17.4*3/327680/30</f>
        <v>9.6255432128906235E-2</v>
      </c>
      <c r="K46" s="24">
        <f>(F46-F45)*18.8*3/327680/30</f>
        <v>0.270984375</v>
      </c>
      <c r="L46" s="24">
        <f>SUM(H46:K46)</f>
        <v>0.427430463684082</v>
      </c>
      <c r="N46" s="25">
        <f>(E46-E45)/(C46-C45+D46-D45)</f>
        <v>1.8444618169337814E-3</v>
      </c>
      <c r="O46" s="25">
        <f>(F46-F45)/(C46-C45+D46-D45)</f>
        <v>4.8059590962330426E-3</v>
      </c>
      <c r="P46" s="26">
        <f>SUM(N46:O46)</f>
        <v>6.650420913166824E-3</v>
      </c>
      <c r="R46" s="24">
        <f>(C46-C$3)*0.33*3/32768</f>
        <v>202.23396606445314</v>
      </c>
      <c r="S46" s="24">
        <f>(D46-D$3)*0.0011*3/32768</f>
        <v>14.173201904296874</v>
      </c>
      <c r="T46" s="24">
        <f>(E46-E$3)*17.4*3/32768</f>
        <v>778.21776123046868</v>
      </c>
      <c r="U46" s="24">
        <f>(E46-E$3)*18.8*3/32768</f>
        <v>840.83298339843759</v>
      </c>
      <c r="V46" s="24">
        <f>SUM(R46:U46)</f>
        <v>1835.4579125976563</v>
      </c>
    </row>
    <row r="47" spans="1:22" x14ac:dyDescent="0.55000000000000004">
      <c r="B47">
        <v>85</v>
      </c>
      <c r="C47">
        <v>7456885</v>
      </c>
      <c r="D47">
        <v>159630774</v>
      </c>
      <c r="E47">
        <v>529970</v>
      </c>
      <c r="F47">
        <v>749478</v>
      </c>
      <c r="G47">
        <v>85</v>
      </c>
      <c r="H47" s="24">
        <f>(C47-C46)*0.33*3/32768/300</f>
        <v>5.7660873413085942E-2</v>
      </c>
      <c r="I47" s="24">
        <f>(D47-D46)*0.0011*3/327680/30</f>
        <v>3.1070243225097662E-3</v>
      </c>
      <c r="J47" s="24">
        <f>(E47-E46)*17.4*3/327680/30</f>
        <v>8.6134460449218742E-2</v>
      </c>
      <c r="K47" s="24">
        <f>(F47-F46)*18.8*3/327680/30</f>
        <v>0.31252819824218753</v>
      </c>
      <c r="L47" s="24">
        <f>SUM(H47:K47)</f>
        <v>0.45943055642700198</v>
      </c>
      <c r="N47" s="25">
        <f>(E47-E46)/(C47-C46+D47-D46)</f>
        <v>1.6504719427909652E-3</v>
      </c>
      <c r="O47" s="25">
        <f>(F47-F46)/(C47-C46+D47-D46)</f>
        <v>5.5425780247612506E-3</v>
      </c>
      <c r="P47" s="26">
        <f>SUM(N47:O47)</f>
        <v>7.1930499675522154E-3</v>
      </c>
      <c r="R47" s="24">
        <f>(C47-C$3)*0.33*3/32768</f>
        <v>219.53222808837893</v>
      </c>
      <c r="S47" s="24">
        <f>(D47-D$3)*0.0011*3/32768</f>
        <v>15.105309201049804</v>
      </c>
      <c r="T47" s="24">
        <f>(E47-E$3)*17.4*3/32768</f>
        <v>804.05809936523428</v>
      </c>
      <c r="U47" s="24">
        <f>(E47-E$3)*18.8*3/32768</f>
        <v>868.7524291992188</v>
      </c>
      <c r="V47" s="24">
        <f>SUM(R47:U47)</f>
        <v>1907.4480658538819</v>
      </c>
    </row>
    <row r="48" spans="1:22" x14ac:dyDescent="0.55000000000000004">
      <c r="B48">
        <v>90</v>
      </c>
      <c r="C48">
        <v>8012388</v>
      </c>
      <c r="D48">
        <v>168903059</v>
      </c>
      <c r="E48">
        <v>547515</v>
      </c>
      <c r="F48">
        <v>795856</v>
      </c>
      <c r="G48">
        <v>90</v>
      </c>
      <c r="H48" s="24">
        <f>(C48-C47)*0.33*3/32768/300</f>
        <v>5.5943600463867198E-2</v>
      </c>
      <c r="I48" s="24">
        <f>(D48-D47)*0.0011*3/327680/30</f>
        <v>3.1126445007324225E-3</v>
      </c>
      <c r="J48" s="24">
        <f>(E48-E47)*17.4*3/327680/30</f>
        <v>9.3164978027343748E-2</v>
      </c>
      <c r="K48" s="24">
        <f>(F48-F47)*18.8*3/327680/30</f>
        <v>0.26608471679687501</v>
      </c>
      <c r="L48" s="24">
        <f>SUM(H48:K48)</f>
        <v>0.41830593978881836</v>
      </c>
      <c r="N48" s="25">
        <f>(E48-E47)/(C48-C47+D48-D47)</f>
        <v>1.7852440447433339E-3</v>
      </c>
      <c r="O48" s="25">
        <f>(F48-F47)/(C48-C47+D48-D47)</f>
        <v>4.719068014084146E-3</v>
      </c>
      <c r="P48" s="26">
        <f>SUM(N48:O48)</f>
        <v>6.5043120588274802E-3</v>
      </c>
      <c r="R48" s="24">
        <f>(C48-C$3)*0.33*3/32768</f>
        <v>236.31530822753911</v>
      </c>
      <c r="S48" s="24">
        <f>(D48-D$3)*0.0011*3/32768</f>
        <v>16.039102551269529</v>
      </c>
      <c r="T48" s="24">
        <f>(E48-E$3)*17.4*3/32768</f>
        <v>832.00759277343741</v>
      </c>
      <c r="U48" s="24">
        <f>(E48-E$3)*18.8*3/32768</f>
        <v>898.95073242187505</v>
      </c>
      <c r="V48" s="24">
        <f>SUM(R48:U48)</f>
        <v>1983.3127359741211</v>
      </c>
    </row>
    <row r="49" spans="1:22" x14ac:dyDescent="0.55000000000000004">
      <c r="B49">
        <v>95</v>
      </c>
      <c r="C49">
        <v>8580902</v>
      </c>
      <c r="D49">
        <v>178162515</v>
      </c>
      <c r="E49">
        <v>563965</v>
      </c>
      <c r="F49">
        <v>842068</v>
      </c>
      <c r="G49">
        <v>95</v>
      </c>
      <c r="H49" s="24">
        <f>(C49-C48)*0.33*3/32768/300</f>
        <v>5.7253912353515624E-2</v>
      </c>
      <c r="I49" s="24">
        <f>(D49-D48)*0.0011*3/327680/30</f>
        <v>3.1083378906250005E-3</v>
      </c>
      <c r="J49" s="24">
        <f>(E49-E48)*17.4*3/327680/30</f>
        <v>8.7350463867187506E-2</v>
      </c>
      <c r="K49" s="24">
        <f>(F49-F48)*18.8*3/327680/30</f>
        <v>0.26513232421874999</v>
      </c>
      <c r="L49" s="24">
        <f>SUM(H49:K49)</f>
        <v>0.41284503833007813</v>
      </c>
      <c r="N49" s="25">
        <f>(E49-E48)/(C49-C48+D49-D48)</f>
        <v>1.6737942830513321E-3</v>
      </c>
      <c r="O49" s="25">
        <f>(F49-F48)/(C49-C48+D49-D48)</f>
        <v>4.7020900552199492E-3</v>
      </c>
      <c r="P49" s="26">
        <f>SUM(N49:O49)</f>
        <v>6.3758843382712808E-3</v>
      </c>
      <c r="R49" s="24">
        <f>(C49-C$3)*0.33*3/32768</f>
        <v>253.49148193359375</v>
      </c>
      <c r="S49" s="24">
        <f>(D49-D$3)*0.0011*3/32768</f>
        <v>16.971603918457031</v>
      </c>
      <c r="T49" s="24">
        <f>(E49-E$3)*17.4*3/32768</f>
        <v>858.21273193359366</v>
      </c>
      <c r="U49" s="24">
        <f>(E49-E$3)*18.8*3/32768</f>
        <v>927.26433105468755</v>
      </c>
      <c r="V49" s="24">
        <f>SUM(R49:U49)</f>
        <v>2055.9401488403319</v>
      </c>
    </row>
    <row r="50" spans="1:22" x14ac:dyDescent="0.55000000000000004">
      <c r="B50">
        <v>100</v>
      </c>
      <c r="C50">
        <v>9157376</v>
      </c>
      <c r="D50">
        <v>187415555</v>
      </c>
      <c r="E50">
        <v>578349</v>
      </c>
      <c r="F50">
        <v>897035</v>
      </c>
      <c r="G50">
        <v>100</v>
      </c>
      <c r="H50" s="24">
        <f>(C50-C49)*0.33*3/32768/300</f>
        <v>5.8055548095703124E-2</v>
      </c>
      <c r="I50" s="24">
        <f>(D50-D49)*0.0011*3/327680/30</f>
        <v>3.10618408203125E-3</v>
      </c>
      <c r="J50" s="24">
        <f>(E50-E49)*17.4*3/327680/30</f>
        <v>7.6379882812499994E-2</v>
      </c>
      <c r="K50" s="24">
        <f>(F50-F49)*18.8*3/327680/30</f>
        <v>0.31536242675781251</v>
      </c>
      <c r="L50" s="24">
        <f>SUM(H50:K50)</f>
        <v>0.45290404174804688</v>
      </c>
      <c r="N50" s="25">
        <f>(E50-E49)/(C50-C49+D50-D49)</f>
        <v>1.463348035314869E-3</v>
      </c>
      <c r="O50" s="25">
        <f>(F50-F49)/(C50-C49+D50-D49)</f>
        <v>5.5920363916262799E-3</v>
      </c>
      <c r="P50" s="26">
        <f>SUM(N50:O50)</f>
        <v>7.0553844269411487E-3</v>
      </c>
      <c r="R50" s="24">
        <f>(C50-C$3)*0.33*3/32768</f>
        <v>270.90814636230471</v>
      </c>
      <c r="S50" s="24">
        <f>(D50-D$3)*0.0011*3/32768</f>
        <v>17.903459143066407</v>
      </c>
      <c r="T50" s="24">
        <f>(E50-E$3)*17.4*3/32768</f>
        <v>881.12669677734368</v>
      </c>
      <c r="U50" s="24">
        <f>(E50-E$3)*18.8*3/32768</f>
        <v>952.02194824218759</v>
      </c>
      <c r="V50" s="24">
        <f>SUM(R50:U50)</f>
        <v>2121.9602505249022</v>
      </c>
    </row>
    <row r="51" spans="1:22" x14ac:dyDescent="0.55000000000000004">
      <c r="B51">
        <v>105</v>
      </c>
      <c r="C51">
        <v>9716825</v>
      </c>
      <c r="D51">
        <v>196684124</v>
      </c>
      <c r="E51">
        <v>594845</v>
      </c>
      <c r="F51">
        <v>947114</v>
      </c>
      <c r="G51">
        <v>105</v>
      </c>
      <c r="H51" s="24">
        <f>(C51-C50)*0.33*3/32768/300</f>
        <v>5.6340994262695315E-2</v>
      </c>
      <c r="I51" s="24">
        <f>(D51-D50)*0.0011*3/327680/30</f>
        <v>3.1113970642089846E-3</v>
      </c>
      <c r="J51" s="24">
        <f>(E51-E50)*17.4*3/327680/30</f>
        <v>8.7594726562499989E-2</v>
      </c>
      <c r="K51" s="24">
        <f>(F51-F50)*18.8*3/327680/30</f>
        <v>0.28731848144531252</v>
      </c>
      <c r="L51" s="24">
        <f>SUM(H51:K51)</f>
        <v>0.4343655993347168</v>
      </c>
      <c r="N51" s="25">
        <f>(E51-E50)/(C51-C50+D51-D50)</f>
        <v>1.6784666043550185E-3</v>
      </c>
      <c r="O51" s="25">
        <f>(F51-F50)/(C51-C50+D51-D50)</f>
        <v>5.0955340130634684E-3</v>
      </c>
      <c r="P51" s="26">
        <f>SUM(N51:O51)</f>
        <v>6.7740006174184866E-3</v>
      </c>
      <c r="R51" s="24">
        <f>(C51-C$3)*0.33*3/32768</f>
        <v>287.81044464111329</v>
      </c>
      <c r="S51" s="24">
        <f>(D51-D$3)*0.0011*3/32768</f>
        <v>18.836878262329105</v>
      </c>
      <c r="T51" s="24">
        <f>(E51-E$3)*17.4*3/32768</f>
        <v>907.40511474609366</v>
      </c>
      <c r="U51" s="24">
        <f>(E51-E$3)*18.8*3/32768</f>
        <v>980.41472167968755</v>
      </c>
      <c r="V51" s="24">
        <f>SUM(R51:U51)</f>
        <v>2194.4671593292233</v>
      </c>
    </row>
    <row r="52" spans="1:22" x14ac:dyDescent="0.55000000000000004">
      <c r="B52">
        <v>110</v>
      </c>
      <c r="C52">
        <v>10276324</v>
      </c>
      <c r="D52">
        <v>205952762</v>
      </c>
      <c r="E52">
        <v>613000</v>
      </c>
      <c r="F52">
        <v>992424</v>
      </c>
      <c r="G52">
        <v>110</v>
      </c>
      <c r="H52" s="24">
        <f>(C52-C51)*0.33*3/32768/300</f>
        <v>5.6346029663085939E-2</v>
      </c>
      <c r="I52" s="24">
        <f>(D52-D51)*0.0011*3/327680/30</f>
        <v>3.1114202270507815E-3</v>
      </c>
      <c r="J52" s="24">
        <f>(E52-E51)*17.4*3/327680/30</f>
        <v>9.6404113769531258E-2</v>
      </c>
      <c r="K52" s="24">
        <f>(F52-F51)*18.8*3/327680/30</f>
        <v>0.25995727539062502</v>
      </c>
      <c r="L52" s="24">
        <f>SUM(H52:K52)</f>
        <v>0.41581883905029299</v>
      </c>
      <c r="N52" s="25">
        <f>(E52-E51)/(C52-C51+D52-D51)</f>
        <v>1.8472473470811405E-3</v>
      </c>
      <c r="O52" s="25">
        <f>(F52-F51)/(C52-C51+D52-D51)</f>
        <v>4.6102328447395471E-3</v>
      </c>
      <c r="P52" s="26">
        <f>SUM(N52:O52)</f>
        <v>6.4574801918206876E-3</v>
      </c>
      <c r="R52" s="24">
        <f>(C52-C$3)*0.33*3/32768</f>
        <v>304.71425354003907</v>
      </c>
      <c r="S52" s="24">
        <f>(D52-D$3)*0.0011*3/32768</f>
        <v>19.77030433044434</v>
      </c>
      <c r="T52" s="24">
        <f>(E52-E$3)*17.4*3/32768</f>
        <v>936.32634887695303</v>
      </c>
      <c r="U52" s="24">
        <f>(E52-E$3)*18.8*3/32768</f>
        <v>1011.6629516601563</v>
      </c>
      <c r="V52" s="24">
        <f>SUM(R52:U52)</f>
        <v>2272.4738584075931</v>
      </c>
    </row>
    <row r="53" spans="1:22" x14ac:dyDescent="0.55000000000000004">
      <c r="B53">
        <v>115</v>
      </c>
      <c r="C53">
        <v>10842052</v>
      </c>
      <c r="D53">
        <v>215216543</v>
      </c>
      <c r="E53">
        <v>626049</v>
      </c>
      <c r="F53">
        <v>1039243</v>
      </c>
      <c r="G53">
        <v>115</v>
      </c>
      <c r="H53" s="24">
        <f>(C53-C52)*0.33*3/32768/300</f>
        <v>5.6973339843750012E-2</v>
      </c>
      <c r="I53" s="24">
        <f>(D53-D52)*0.0011*3/32768/300</f>
        <v>3.1097897644042972E-3</v>
      </c>
      <c r="J53" s="24">
        <f>(E53-E52)*17.4*3/32768/300</f>
        <v>6.9290954589843745E-2</v>
      </c>
      <c r="K53" s="24">
        <f>(F53-F52)*18.8*3/327680/30</f>
        <v>0.26861486816406255</v>
      </c>
      <c r="L53" s="24">
        <f>SUM(H53:K53)</f>
        <v>0.39798895236206061</v>
      </c>
      <c r="N53" s="25">
        <f>(E53-E52)/(C53-C52+D53-D52)</f>
        <v>1.32753324708284E-3</v>
      </c>
      <c r="O53" s="25">
        <f>(F53-F52)/(C53-C52+D53-D52)</f>
        <v>4.7631066821343772E-3</v>
      </c>
      <c r="P53" s="26">
        <f>SUM(N53:O53)</f>
        <v>6.0906399292172172E-3</v>
      </c>
      <c r="R53" s="24">
        <f>(C53-C$3)*0.33*3/32768</f>
        <v>321.80625549316403</v>
      </c>
      <c r="S53" s="24">
        <f>(D53-D$3)*0.0011*3/32768</f>
        <v>20.703241259765626</v>
      </c>
      <c r="T53" s="24">
        <f>(E53-E$3)*17.4*3/32768</f>
        <v>957.11363525390618</v>
      </c>
      <c r="U53" s="24">
        <f>(E53-E$3)*18.8*3/32768</f>
        <v>1034.1227783203126</v>
      </c>
      <c r="V53" s="24">
        <f>SUM(R53:U53)</f>
        <v>2333.7459103271485</v>
      </c>
    </row>
    <row r="54" spans="1:22" x14ac:dyDescent="0.55000000000000004">
      <c r="L54" s="21">
        <f>AVERAGE(L32:L53)</f>
        <v>0.44358150833823462</v>
      </c>
    </row>
    <row r="57" spans="1:22" s="8" customFormat="1" x14ac:dyDescent="0.55000000000000004">
      <c r="A57" s="7"/>
      <c r="C57" s="9" t="s">
        <v>1346</v>
      </c>
      <c r="D57" s="9"/>
      <c r="E57" s="9"/>
      <c r="F57" s="9"/>
      <c r="H57" s="10"/>
      <c r="I57" s="10"/>
      <c r="J57" s="10"/>
      <c r="K57" s="10"/>
      <c r="L57" s="11"/>
      <c r="N57" s="12"/>
      <c r="O57" s="13"/>
      <c r="P57" s="13"/>
      <c r="R57" s="14"/>
      <c r="S57" s="14"/>
      <c r="T57" s="14"/>
      <c r="U57" s="14"/>
      <c r="V57" s="15"/>
    </row>
    <row r="58" spans="1:22" s="8" customFormat="1" x14ac:dyDescent="0.55000000000000004">
      <c r="A58" s="7"/>
      <c r="C58" s="8" t="s">
        <v>1347</v>
      </c>
      <c r="D58" s="8" t="s">
        <v>1348</v>
      </c>
      <c r="E58" s="8" t="s">
        <v>1349</v>
      </c>
      <c r="F58" s="8" t="s">
        <v>1350</v>
      </c>
      <c r="H58" s="10" t="s">
        <v>1351</v>
      </c>
      <c r="I58" s="10"/>
      <c r="J58" s="10"/>
      <c r="K58" s="10"/>
      <c r="L58" s="11"/>
      <c r="N58" s="12" t="s">
        <v>1352</v>
      </c>
      <c r="O58" s="13"/>
      <c r="P58" s="13"/>
      <c r="R58" s="16" t="s">
        <v>1353</v>
      </c>
      <c r="S58" s="17"/>
      <c r="T58" s="17"/>
      <c r="U58" s="17"/>
      <c r="V58" s="18"/>
    </row>
    <row r="59" spans="1:22" ht="15.75" customHeight="1" x14ac:dyDescent="0.55000000000000004">
      <c r="A59" s="19" t="s">
        <v>1360</v>
      </c>
      <c r="B59">
        <v>5</v>
      </c>
      <c r="C59">
        <v>194455</v>
      </c>
      <c r="D59">
        <v>9635748</v>
      </c>
      <c r="E59">
        <v>26173</v>
      </c>
      <c r="F59">
        <v>93201</v>
      </c>
      <c r="G59" t="s">
        <v>1355</v>
      </c>
      <c r="H59" s="21" t="s">
        <v>1340</v>
      </c>
      <c r="I59" s="21" t="s">
        <v>1341</v>
      </c>
      <c r="J59" s="21" t="s">
        <v>1356</v>
      </c>
      <c r="K59" s="21" t="s">
        <v>1357</v>
      </c>
      <c r="L59" s="21" t="s">
        <v>1358</v>
      </c>
      <c r="M59" s="21" t="s">
        <v>1355</v>
      </c>
      <c r="N59" s="22" t="s">
        <v>1356</v>
      </c>
      <c r="O59" s="22" t="s">
        <v>1357</v>
      </c>
      <c r="P59" s="23" t="s">
        <v>1358</v>
      </c>
      <c r="Q59" s="21"/>
      <c r="R59" s="21" t="s">
        <v>1340</v>
      </c>
      <c r="S59" s="21" t="s">
        <v>1341</v>
      </c>
      <c r="T59" s="21" t="s">
        <v>1356</v>
      </c>
      <c r="U59" s="21" t="s">
        <v>1357</v>
      </c>
      <c r="V59" s="21" t="s">
        <v>1358</v>
      </c>
    </row>
    <row r="60" spans="1:22" x14ac:dyDescent="0.55000000000000004">
      <c r="A60" s="19"/>
      <c r="B60">
        <v>10</v>
      </c>
      <c r="C60">
        <v>680327</v>
      </c>
      <c r="D60">
        <v>18979140</v>
      </c>
      <c r="E60">
        <v>82182</v>
      </c>
      <c r="F60">
        <v>174965</v>
      </c>
      <c r="G60">
        <v>10</v>
      </c>
      <c r="H60" s="24">
        <f>(C60-C59)*0.33*3/32768/300</f>
        <v>4.8931201171875001E-2</v>
      </c>
      <c r="I60" s="24">
        <f>(D60-D59)*0.0011*3/327680/30</f>
        <v>3.1365146484374998E-3</v>
      </c>
      <c r="J60" s="24">
        <f>(E60-E59)*17.4*3/327680/30</f>
        <v>0.29741107177734372</v>
      </c>
      <c r="K60" s="24">
        <f>(F60-F59)*18.8*3/327680/30</f>
        <v>0.46910498046874999</v>
      </c>
      <c r="L60" s="24">
        <f>SUM(H60:K60)</f>
        <v>0.8185837680664062</v>
      </c>
      <c r="M60">
        <v>10</v>
      </c>
      <c r="N60" s="25">
        <f>(E60-E59)/(C60-C59+D60-D59)</f>
        <v>5.6981885927573014E-3</v>
      </c>
      <c r="O60" s="25">
        <f>(F60-F59)/(C60-C59+D60-D59)</f>
        <v>8.3184254690890393E-3</v>
      </c>
      <c r="P60" s="26">
        <f>SUM(N60:O60)</f>
        <v>1.4016614061846341E-2</v>
      </c>
      <c r="Q60">
        <v>10</v>
      </c>
      <c r="R60" s="24">
        <f>(C60-C$3)*0.33*3/32768</f>
        <v>14.796131286621096</v>
      </c>
      <c r="S60" s="24">
        <f>(D60-D$3)*0.0011*3/32768</f>
        <v>0.94056334533691399</v>
      </c>
      <c r="T60" s="24">
        <f>(E60-E$3)*17.4*3/32768</f>
        <v>90.723944091796866</v>
      </c>
      <c r="U60" s="24">
        <f>(E60-E$3)*18.8*3/32768</f>
        <v>98.023571777343761</v>
      </c>
      <c r="V60" s="24">
        <f>SUM(R60:U60)</f>
        <v>204.48421050109863</v>
      </c>
    </row>
    <row r="61" spans="1:22" x14ac:dyDescent="0.55000000000000004">
      <c r="A61" s="19"/>
      <c r="B61">
        <v>15</v>
      </c>
      <c r="C61">
        <v>1043767</v>
      </c>
      <c r="D61">
        <v>28444670</v>
      </c>
      <c r="E61">
        <v>84073</v>
      </c>
      <c r="F61">
        <v>194100</v>
      </c>
      <c r="G61">
        <v>15</v>
      </c>
      <c r="H61" s="24">
        <f>(C61-C60)*0.33*3/32768/300</f>
        <v>3.6601318359375003E-2</v>
      </c>
      <c r="I61" s="24">
        <f>(D61-D60)*0.0011*3/327680/30</f>
        <v>3.1775155639648441E-3</v>
      </c>
      <c r="J61" s="24">
        <f>(E61-E60)*17.4*3/327680/30</f>
        <v>1.0041320800781248E-2</v>
      </c>
      <c r="K61" s="24">
        <f>(F61-F60)*18.8*3/327680/30</f>
        <v>0.10978332519531249</v>
      </c>
      <c r="L61" s="24">
        <f>SUM(H61:K61)</f>
        <v>0.15960347991943358</v>
      </c>
      <c r="M61">
        <v>15</v>
      </c>
      <c r="N61" s="25">
        <f>(E61-E60)/(C61-C60+D61-D60)</f>
        <v>1.9239045393362682E-4</v>
      </c>
      <c r="O61" s="25">
        <f>(F61-F60)/(C61-C60+D61-D60)</f>
        <v>1.9467960528926226E-3</v>
      </c>
      <c r="P61" s="26">
        <f>SUM(N61:O61)</f>
        <v>2.1391865068262493E-3</v>
      </c>
      <c r="Q61">
        <v>15</v>
      </c>
      <c r="R61" s="24">
        <f>(C61-C$3)*0.33*3/32768</f>
        <v>25.776526794433597</v>
      </c>
      <c r="S61" s="24">
        <f>(D61-D$3)*0.0011*3/32768</f>
        <v>1.8938180145263672</v>
      </c>
      <c r="T61" s="24">
        <f>(E61-E$3)*17.4*3/32768</f>
        <v>93.736340332031247</v>
      </c>
      <c r="U61" s="24">
        <f>(E61-E$3)*18.8*3/32768</f>
        <v>101.27834472656251</v>
      </c>
      <c r="V61" s="24">
        <f>SUM(R61:U61)</f>
        <v>222.68502986755374</v>
      </c>
    </row>
    <row r="62" spans="1:22" x14ac:dyDescent="0.55000000000000004">
      <c r="A62" s="19"/>
      <c r="B62">
        <v>20</v>
      </c>
      <c r="C62">
        <v>1448300</v>
      </c>
      <c r="D62">
        <v>37868083</v>
      </c>
      <c r="E62">
        <v>124971</v>
      </c>
      <c r="F62">
        <v>234520</v>
      </c>
      <c r="G62">
        <v>20</v>
      </c>
      <c r="H62" s="24">
        <f>(C62-C61)*0.33*3/32768/300</f>
        <v>4.0739712524414065E-2</v>
      </c>
      <c r="I62" s="24">
        <f>(D62-D61)*0.0011*3/327680/30</f>
        <v>3.163377166748047E-3</v>
      </c>
      <c r="J62" s="24">
        <f>(E62-E61)*17.4*3/327680/30</f>
        <v>0.21717077636718746</v>
      </c>
      <c r="K62" s="24">
        <f>(F62-F61)*18.8*3/327680/30</f>
        <v>0.23190185546875</v>
      </c>
      <c r="L62" s="24">
        <f>SUM(H62:K62)</f>
        <v>0.49297572152709956</v>
      </c>
      <c r="M62">
        <v>20</v>
      </c>
      <c r="N62" s="25">
        <f>(E62-E61)/(C62-C61+D62-D61)</f>
        <v>4.1613985262027283E-3</v>
      </c>
      <c r="O62" s="25">
        <f>(F62-F61)/(C62-C61+D62-D61)</f>
        <v>4.1127617103309281E-3</v>
      </c>
      <c r="P62" s="26">
        <f>SUM(N62:O62)</f>
        <v>8.2741602365336564E-3</v>
      </c>
      <c r="Q62">
        <v>20</v>
      </c>
      <c r="R62" s="24">
        <f>(C62-C$3)*0.33*3/32768</f>
        <v>37.998440551757817</v>
      </c>
      <c r="S62" s="24">
        <f>(D62-D$3)*0.0011*3/32768</f>
        <v>2.8428311645507813</v>
      </c>
      <c r="T62" s="24">
        <f>(E62-E$3)*17.4*3/32768</f>
        <v>158.88757324218747</v>
      </c>
      <c r="U62" s="24">
        <f>(E62-E$3)*18.8*3/32768</f>
        <v>171.671630859375</v>
      </c>
      <c r="V62" s="24">
        <f>SUM(R62:U62)</f>
        <v>371.4004758178711</v>
      </c>
    </row>
    <row r="63" spans="1:22" x14ac:dyDescent="0.55000000000000004">
      <c r="A63" s="19"/>
      <c r="B63">
        <v>25</v>
      </c>
      <c r="C63">
        <v>2059271</v>
      </c>
      <c r="D63">
        <v>47086981</v>
      </c>
      <c r="E63">
        <v>220460</v>
      </c>
      <c r="F63">
        <v>317731</v>
      </c>
      <c r="G63">
        <v>25</v>
      </c>
      <c r="H63" s="24">
        <f>(C63-C62)*0.33*3/32768/300</f>
        <v>6.1529672241210941E-2</v>
      </c>
      <c r="I63" s="24">
        <f>(D63-D62)*0.0011*3/327680/30</f>
        <v>3.0947228393554691E-3</v>
      </c>
      <c r="J63" s="24">
        <f>(E63-E62)*17.4*3/327680/30</f>
        <v>0.50705218505859373</v>
      </c>
      <c r="K63" s="24">
        <f>(F63-F62)*18.8*3/327680/30</f>
        <v>0.47740686035156255</v>
      </c>
      <c r="L63" s="24">
        <f>SUM(H63:K63)</f>
        <v>1.0490834404907226</v>
      </c>
      <c r="M63">
        <v>25</v>
      </c>
      <c r="N63" s="25">
        <f>(E63-E62)/(C63-C62+D63-D62)</f>
        <v>9.7141681135323368E-3</v>
      </c>
      <c r="O63" s="25">
        <f>(F63-F62)/(C63-C62+D63-D62)</f>
        <v>8.4651178972985301E-3</v>
      </c>
      <c r="P63" s="26">
        <f>SUM(N63:O63)</f>
        <v>1.8179286010830867E-2</v>
      </c>
      <c r="Q63">
        <v>25</v>
      </c>
      <c r="R63" s="24">
        <f>(C63-C$3)*0.33*3/32768</f>
        <v>56.457342224121092</v>
      </c>
      <c r="S63" s="24">
        <f>(D63-D$3)*0.0011*3/32768</f>
        <v>3.771248016357422</v>
      </c>
      <c r="T63" s="24">
        <f>(E63-E$3)*17.4*3/32768</f>
        <v>311.00322875976559</v>
      </c>
      <c r="U63" s="24">
        <f>(E63-E$3)*18.8*3/32768</f>
        <v>336.0264770507813</v>
      </c>
      <c r="V63" s="24">
        <f>SUM(R63:U63)</f>
        <v>707.25829605102535</v>
      </c>
    </row>
    <row r="64" spans="1:22" x14ac:dyDescent="0.55000000000000004">
      <c r="A64" s="19"/>
      <c r="B64">
        <v>30</v>
      </c>
      <c r="C64">
        <v>2521993</v>
      </c>
      <c r="D64">
        <v>56454145</v>
      </c>
      <c r="E64">
        <v>240934</v>
      </c>
      <c r="F64">
        <v>363233</v>
      </c>
      <c r="G64">
        <v>30</v>
      </c>
      <c r="H64" s="24">
        <f>(C64-C63)*0.33*3/32768/300</f>
        <v>4.6599810791015626E-2</v>
      </c>
      <c r="I64" s="24">
        <f>(D64-D63)*0.0011*3/327680/30</f>
        <v>3.1444947509765625E-3</v>
      </c>
      <c r="J64" s="24">
        <f>(E64-E63)*17.4*3/327680/30</f>
        <v>0.10871813964843749</v>
      </c>
      <c r="K64" s="24">
        <f>(F64-F63)*18.8*3/327680/30</f>
        <v>0.26105883789062495</v>
      </c>
      <c r="L64" s="24">
        <f>SUM(H64:K64)</f>
        <v>0.41952128308105463</v>
      </c>
      <c r="M64">
        <v>30</v>
      </c>
      <c r="N64" s="25">
        <f>(E64-E63)/(C64-C63+D64-D63)</f>
        <v>2.0828318863514795E-3</v>
      </c>
      <c r="O64" s="25">
        <f>(F64-F63)/(C64-C63+D64-D63)</f>
        <v>4.6289448321170761E-3</v>
      </c>
      <c r="P64" s="26">
        <f>SUM(N64:O64)</f>
        <v>6.7117767184685555E-3</v>
      </c>
      <c r="Q64">
        <v>30</v>
      </c>
      <c r="R64" s="24">
        <f>(C64-C$3)*0.33*3/32768</f>
        <v>70.437285461425773</v>
      </c>
      <c r="S64" s="24">
        <f>(D64-D$3)*0.0011*3/32768</f>
        <v>4.7145964416503912</v>
      </c>
      <c r="T64" s="24">
        <f>(E64-E$3)*17.4*3/32768</f>
        <v>343.61867065429686</v>
      </c>
      <c r="U64" s="24">
        <f>(E64-E$3)*18.8*3/32768</f>
        <v>371.26614990234378</v>
      </c>
      <c r="V64" s="24">
        <f>SUM(R64:U64)</f>
        <v>790.03670245971682</v>
      </c>
    </row>
    <row r="65" spans="2:22" x14ac:dyDescent="0.55000000000000004">
      <c r="B65">
        <v>35</v>
      </c>
      <c r="C65">
        <v>3081939</v>
      </c>
      <c r="D65">
        <v>65722336</v>
      </c>
      <c r="E65">
        <v>276609</v>
      </c>
      <c r="F65">
        <v>414664</v>
      </c>
      <c r="G65">
        <v>35</v>
      </c>
      <c r="H65" s="24">
        <f>(C65-C64)*0.33*3/32768/300</f>
        <v>5.639104614257813E-2</v>
      </c>
      <c r="I65" s="24">
        <f>(D65-D64)*0.0011*3/327680/30</f>
        <v>3.1112701721191416E-3</v>
      </c>
      <c r="J65" s="24">
        <f>(E65-E64)*17.4*3/327680/30</f>
        <v>0.18943634033203124</v>
      </c>
      <c r="K65" s="24">
        <f>(F65-F64)*18.8*3/327680/30</f>
        <v>0.29507531738281251</v>
      </c>
      <c r="L65" s="24">
        <f>SUM(H65:K65)</f>
        <v>0.54401397402954099</v>
      </c>
      <c r="N65" s="25">
        <f>(E65-E64)/(C65-C64+D65-D64)</f>
        <v>3.6298842802048852E-3</v>
      </c>
      <c r="O65" s="25">
        <f>(F65-F64)/(C65-C64+D65-D64)</f>
        <v>5.2330365358154857E-3</v>
      </c>
      <c r="P65" s="26">
        <f>SUM(N65:O65)</f>
        <v>8.8629208160203709E-3</v>
      </c>
      <c r="R65" s="24">
        <f>(C65-C$3)*0.33*3/32768</f>
        <v>87.354599304199226</v>
      </c>
      <c r="S65" s="24">
        <f>(D65-D$3)*0.0011*3/32768</f>
        <v>5.6479774932861329</v>
      </c>
      <c r="T65" s="24">
        <f>(E65-E$3)*17.4*3/32768</f>
        <v>400.44957275390618</v>
      </c>
      <c r="U65" s="24">
        <f>(E65-E$3)*18.8*3/32768</f>
        <v>432.66965332031253</v>
      </c>
      <c r="V65" s="24">
        <f>SUM(R65:U65)</f>
        <v>926.12180287170406</v>
      </c>
    </row>
    <row r="66" spans="2:22" x14ac:dyDescent="0.55000000000000004">
      <c r="B66">
        <v>40</v>
      </c>
      <c r="C66">
        <v>3588015</v>
      </c>
      <c r="D66">
        <v>75046295</v>
      </c>
      <c r="E66">
        <v>300761</v>
      </c>
      <c r="F66">
        <v>455784</v>
      </c>
      <c r="G66">
        <v>40</v>
      </c>
      <c r="H66" s="24">
        <f>(C66-C65)*0.33*3/32768/300</f>
        <v>5.0965905761718756E-2</v>
      </c>
      <c r="I66" s="24">
        <f>(D66-D65)*0.0011*3/327680/30</f>
        <v>3.1299911193847659E-3</v>
      </c>
      <c r="J66" s="24">
        <f>(E66-E65)*17.4*3/327680/30</f>
        <v>0.12824853515624998</v>
      </c>
      <c r="K66" s="24">
        <f>(F66-F65)*18.8*3/327680/30</f>
        <v>0.23591796874999998</v>
      </c>
      <c r="L66" s="24">
        <f>SUM(H66:K66)</f>
        <v>0.41826240078735349</v>
      </c>
      <c r="N66" s="25">
        <f>(E66-E65)/(C66-C65+D66-D65)</f>
        <v>2.4569597158097607E-3</v>
      </c>
      <c r="O66" s="25">
        <f>(F66-F65)/(C66-C65+D66-D65)</f>
        <v>4.1830980255919744E-3</v>
      </c>
      <c r="P66" s="26">
        <f>SUM(N66:O66)</f>
        <v>6.6400577414017347E-3</v>
      </c>
      <c r="R66" s="24">
        <f>(C66-C$3)*0.33*3/32768</f>
        <v>102.64437103271484</v>
      </c>
      <c r="S66" s="24">
        <f>(D66-D$3)*0.0011*3/32768</f>
        <v>6.5869748291015631</v>
      </c>
      <c r="T66" s="24">
        <f>(E66-E$3)*17.4*3/32768</f>
        <v>438.92413330078125</v>
      </c>
      <c r="U66" s="24">
        <f>(E66-E$3)*18.8*3/32768</f>
        <v>474.2398681640625</v>
      </c>
      <c r="V66" s="24">
        <f>SUM(R66:U66)</f>
        <v>1022.3953473266602</v>
      </c>
    </row>
    <row r="67" spans="2:22" x14ac:dyDescent="0.55000000000000004">
      <c r="B67">
        <v>45</v>
      </c>
      <c r="C67">
        <v>4174779</v>
      </c>
      <c r="D67">
        <v>84289435</v>
      </c>
      <c r="E67">
        <v>336720</v>
      </c>
      <c r="F67">
        <v>495499</v>
      </c>
      <c r="G67">
        <v>45</v>
      </c>
      <c r="H67" s="24">
        <f>(C67-C66)*0.33*3/32768/300</f>
        <v>5.9091833496093746E-2</v>
      </c>
      <c r="I67" s="24">
        <f>(D67-D66)*0.0011*3/327680/30</f>
        <v>3.1028607177734377E-3</v>
      </c>
      <c r="J67" s="24">
        <f>(E67-E66)*17.4*3/327680/30</f>
        <v>0.19094439697265622</v>
      </c>
      <c r="K67" s="24">
        <f>(F67-F66)*18.8*3/327680/30</f>
        <v>0.2278570556640625</v>
      </c>
      <c r="L67" s="24">
        <f>SUM(H67:K67)</f>
        <v>0.48099614685058589</v>
      </c>
      <c r="N67" s="25">
        <f>(E67-E66)/(C67-C66+D67-D66)</f>
        <v>3.6581232125969896E-3</v>
      </c>
      <c r="O67" s="25">
        <f>(F67-F66)/(C67-C66+D67-D66)</f>
        <v>4.0402225698236731E-3</v>
      </c>
      <c r="P67" s="26">
        <f>SUM(N67:O67)</f>
        <v>7.6983457824206626E-3</v>
      </c>
      <c r="R67" s="24">
        <f>(C67-C$3)*0.33*3/32768</f>
        <v>120.37192108154298</v>
      </c>
      <c r="S67" s="24">
        <f>(D67-D$3)*0.0011*3/32768</f>
        <v>7.5178330444335941</v>
      </c>
      <c r="T67" s="24">
        <f>(E67-E$3)*17.4*3/32768</f>
        <v>496.20745239257809</v>
      </c>
      <c r="U67" s="24">
        <f>(E67-E$3)*18.8*3/32768</f>
        <v>536.1321899414063</v>
      </c>
      <c r="V67" s="24">
        <f>SUM(R67:U67)</f>
        <v>1160.229396459961</v>
      </c>
    </row>
    <row r="68" spans="2:22" x14ac:dyDescent="0.55000000000000004">
      <c r="B68">
        <v>50</v>
      </c>
      <c r="C68">
        <v>4745194</v>
      </c>
      <c r="D68">
        <v>93548802</v>
      </c>
      <c r="E68">
        <v>371038</v>
      </c>
      <c r="F68">
        <v>539885</v>
      </c>
      <c r="G68">
        <v>50</v>
      </c>
      <c r="H68" s="24">
        <f>(C68-C67)*0.33*3/32768/300</f>
        <v>5.7445358276367195E-2</v>
      </c>
      <c r="I68" s="24">
        <f>(D68-D67)*0.0011*3/327680/30</f>
        <v>3.1083080139160161E-3</v>
      </c>
      <c r="J68" s="24">
        <f>(E68-E67)*17.4*3/327680/30</f>
        <v>0.18223059082031248</v>
      </c>
      <c r="K68" s="24">
        <f>(F68-F67)*18.8*3/327680/30</f>
        <v>0.25465600585937503</v>
      </c>
      <c r="L68" s="24">
        <f>SUM(H68:K68)</f>
        <v>0.49744026296997074</v>
      </c>
      <c r="N68" s="25">
        <f>(E68-E67)/(C68-C67+D68-D67)</f>
        <v>3.4912269671901167E-3</v>
      </c>
      <c r="O68" s="25">
        <f>(F68-F67)/(C68-C67+D68-D67)</f>
        <v>4.5154612787953992E-3</v>
      </c>
      <c r="P68" s="26">
        <f>SUM(N68:O68)</f>
        <v>8.0066882459855163E-3</v>
      </c>
      <c r="R68" s="24">
        <f>(C68-C$3)*0.33*3/32768</f>
        <v>137.60552856445312</v>
      </c>
      <c r="S68" s="24">
        <f>(D68-D$3)*0.0011*3/32768</f>
        <v>8.4503254486083996</v>
      </c>
      <c r="T68" s="24">
        <f>(E68-E$3)*17.4*3/32768</f>
        <v>550.87662963867183</v>
      </c>
      <c r="U68" s="24">
        <f>(E68-E$3)*18.8*3/32768</f>
        <v>595.20003662109377</v>
      </c>
      <c r="V68" s="24">
        <f>SUM(R68:U68)</f>
        <v>1292.1325202728272</v>
      </c>
    </row>
    <row r="69" spans="2:22" x14ac:dyDescent="0.55000000000000004">
      <c r="B69">
        <v>55</v>
      </c>
      <c r="C69">
        <v>5309693</v>
      </c>
      <c r="D69">
        <v>102814300</v>
      </c>
      <c r="E69">
        <v>385349</v>
      </c>
      <c r="F69">
        <v>577810</v>
      </c>
      <c r="G69">
        <v>55</v>
      </c>
      <c r="H69" s="24">
        <f>(C69-C68)*0.33*3/32768/300</f>
        <v>5.6849569702148439E-2</v>
      </c>
      <c r="I69" s="24">
        <f>(D69-D68)*0.0011*3/327680/30</f>
        <v>3.1103661499023438E-3</v>
      </c>
      <c r="J69" s="24">
        <f>(E69-E68)*17.4*3/327680/30</f>
        <v>7.5992248535156251E-2</v>
      </c>
      <c r="K69" s="24">
        <f>(F69-F68)*18.8*3/327680/30</f>
        <v>0.21758728027343749</v>
      </c>
      <c r="L69" s="24">
        <f>SUM(H69:K69)</f>
        <v>0.35353946466064451</v>
      </c>
      <c r="N69" s="25">
        <f>(E69-E68)/(C69-C68+D69-D68)</f>
        <v>1.455849884796506E-3</v>
      </c>
      <c r="O69" s="25">
        <f>(F69-F68)/(C69-C68+D69-D68)</f>
        <v>3.8580886647269579E-3</v>
      </c>
      <c r="P69" s="26">
        <f>SUM(N69:O69)</f>
        <v>5.3139385495234639E-3</v>
      </c>
      <c r="R69" s="24">
        <f>(C69-C$3)*0.33*3/32768</f>
        <v>154.66039947509765</v>
      </c>
      <c r="S69" s="24">
        <f>(D69-D$3)*0.0011*3/32768</f>
        <v>9.3834352935791028</v>
      </c>
      <c r="T69" s="24">
        <f>(E69-E$3)*17.4*3/32768</f>
        <v>573.67430419921868</v>
      </c>
      <c r="U69" s="24">
        <f>(E69-E$3)*18.8*3/32768</f>
        <v>619.83200683593759</v>
      </c>
      <c r="V69" s="24">
        <f>SUM(R69:U69)</f>
        <v>1357.5501458038329</v>
      </c>
    </row>
    <row r="70" spans="2:22" x14ac:dyDescent="0.55000000000000004">
      <c r="B70">
        <v>60</v>
      </c>
      <c r="C70">
        <v>5871897</v>
      </c>
      <c r="D70">
        <v>112082043</v>
      </c>
      <c r="E70">
        <v>400674</v>
      </c>
      <c r="F70">
        <v>625026</v>
      </c>
      <c r="G70">
        <v>60</v>
      </c>
      <c r="H70" s="24">
        <f>(C70-C69)*0.33*3/32768/300</f>
        <v>5.6618444824218746E-2</v>
      </c>
      <c r="I70" s="24">
        <f>(D70-D69)*0.0011*3/327680/30</f>
        <v>3.1111197814941414E-3</v>
      </c>
      <c r="J70" s="24">
        <f>(E70-E69)*17.4*3/327680/30</f>
        <v>8.1376647949218756E-2</v>
      </c>
      <c r="K70" s="24">
        <f>(F70-F69)*18.8*3/327680/30</f>
        <v>0.27089257812500006</v>
      </c>
      <c r="L70" s="24">
        <f>SUM(H70:K70)</f>
        <v>0.41199879067993173</v>
      </c>
      <c r="N70" s="25">
        <f>(E70-E69)/(C70-C69+D70-D69)</f>
        <v>1.559011457538886E-3</v>
      </c>
      <c r="O70" s="25">
        <f>(F70-F69)/(C70-C69+D70-D69)</f>
        <v>4.8032812384441138E-3</v>
      </c>
      <c r="P70" s="26">
        <f>SUM(N70:O70)</f>
        <v>6.3622926959829998E-3</v>
      </c>
      <c r="R70" s="24">
        <f>(C70-C$3)*0.33*3/32768</f>
        <v>171.64593292236327</v>
      </c>
      <c r="S70" s="24">
        <f>(D70-D$3)*0.0011*3/32768</f>
        <v>10.316771228027344</v>
      </c>
      <c r="T70" s="24">
        <f>(E70-E$3)*17.4*3/32768</f>
        <v>598.08729858398431</v>
      </c>
      <c r="U70" s="24">
        <f>(E70-E$3)*18.8*3/32768</f>
        <v>646.20926513671884</v>
      </c>
      <c r="V70" s="24">
        <f>SUM(R70:U70)</f>
        <v>1426.2592678710937</v>
      </c>
    </row>
    <row r="71" spans="2:22" x14ac:dyDescent="0.55000000000000004">
      <c r="B71">
        <v>65</v>
      </c>
      <c r="C71">
        <v>6441344</v>
      </c>
      <c r="D71">
        <v>121342136</v>
      </c>
      <c r="E71">
        <v>413094</v>
      </c>
      <c r="F71">
        <v>669823</v>
      </c>
      <c r="G71">
        <v>65</v>
      </c>
      <c r="H71" s="24">
        <f>(C71-C70)*0.33*3/32768/300</f>
        <v>5.7347872924804692E-2</v>
      </c>
      <c r="I71" s="24">
        <f>(D71-D70)*0.0011*3/327680/30</f>
        <v>3.108551727294922E-3</v>
      </c>
      <c r="J71" s="24">
        <f>(E71-E70)*17.4*3/327680/30</f>
        <v>6.5950927734374984E-2</v>
      </c>
      <c r="K71" s="24">
        <f>(F71-F70)*18.8*3/327680/30</f>
        <v>0.25701403808593748</v>
      </c>
      <c r="L71" s="24">
        <f>SUM(H71:K71)</f>
        <v>0.38342139047241208</v>
      </c>
      <c r="N71" s="25">
        <f>(E71-E70)/(C71-C70+D71-D70)</f>
        <v>1.2635382734085218E-3</v>
      </c>
      <c r="O71" s="25">
        <f>(F71-F70)/(C71-C70+D71-D70)</f>
        <v>4.5573851879131683E-3</v>
      </c>
      <c r="P71" s="26">
        <f>SUM(N71:O71)</f>
        <v>5.8209234613216896E-3</v>
      </c>
      <c r="R71" s="24">
        <f>(C71-C$3)*0.33*3/32768</f>
        <v>188.85029479980469</v>
      </c>
      <c r="S71" s="24">
        <f>(D71-D$3)*0.0011*3/32768</f>
        <v>11.249336746215821</v>
      </c>
      <c r="T71" s="24">
        <f>(E71-E$3)*17.4*3/32768</f>
        <v>617.87257690429681</v>
      </c>
      <c r="U71" s="24">
        <f>(E71-E$3)*18.8*3/32768</f>
        <v>667.58646240234384</v>
      </c>
      <c r="V71" s="24">
        <f>SUM(R71:U71)</f>
        <v>1485.5586708526612</v>
      </c>
    </row>
    <row r="72" spans="2:22" x14ac:dyDescent="0.55000000000000004">
      <c r="B72">
        <v>70</v>
      </c>
      <c r="C72">
        <v>7035812</v>
      </c>
      <c r="D72">
        <v>130576930</v>
      </c>
      <c r="E72">
        <v>433342</v>
      </c>
      <c r="F72">
        <v>721667</v>
      </c>
      <c r="G72">
        <v>70</v>
      </c>
      <c r="H72" s="24">
        <f>(C72-C71)*0.33*3/32768/300</f>
        <v>5.9867687988281258E-2</v>
      </c>
      <c r="I72" s="24">
        <f>(D72-D71)*0.0011*3/327680/30</f>
        <v>3.1000590209960942E-3</v>
      </c>
      <c r="J72" s="24">
        <f>(E72-E71)*17.4*3/327680/30</f>
        <v>0.10751806640624999</v>
      </c>
      <c r="K72" s="24">
        <f>(F72-F71)*18.8*3/327680/30</f>
        <v>0.29744482421875001</v>
      </c>
      <c r="L72" s="24">
        <f>SUM(H72:K72)</f>
        <v>0.46793063763427734</v>
      </c>
      <c r="N72" s="25">
        <f>(E72-E71)/(C72-C71+D72-D71)</f>
        <v>2.0599715421157762E-3</v>
      </c>
      <c r="O72" s="25">
        <f>(F72-F71)/(C72-C71+D72-D71)</f>
        <v>5.2744549896014577E-3</v>
      </c>
      <c r="P72" s="26">
        <f>SUM(N72:O72)</f>
        <v>7.3344265317172343E-3</v>
      </c>
      <c r="R72" s="24">
        <f>(C72-C$3)*0.33*3/32768</f>
        <v>206.8106011962891</v>
      </c>
      <c r="S72" s="24">
        <f>(D72-D$3)*0.0011*3/32768</f>
        <v>12.179354452514648</v>
      </c>
      <c r="T72" s="24">
        <f>(E72-E$3)*17.4*3/32768</f>
        <v>650.12799682617185</v>
      </c>
      <c r="U72" s="24">
        <f>(E72-E$3)*18.8*3/32768</f>
        <v>702.43714599609382</v>
      </c>
      <c r="V72" s="24">
        <f>SUM(R72:U72)</f>
        <v>1571.5550984710694</v>
      </c>
    </row>
    <row r="73" spans="2:22" x14ac:dyDescent="0.55000000000000004">
      <c r="B73">
        <v>75</v>
      </c>
      <c r="C73">
        <v>7613343</v>
      </c>
      <c r="D73">
        <v>139829023</v>
      </c>
      <c r="E73">
        <v>450252</v>
      </c>
      <c r="F73">
        <v>772513</v>
      </c>
      <c r="G73">
        <v>75</v>
      </c>
      <c r="H73" s="24">
        <f>(C73-C72)*0.33*3/32768/300</f>
        <v>5.8161996459960945E-2</v>
      </c>
      <c r="I73" s="24">
        <f>(D73-D72)*0.0011*3/327680/30</f>
        <v>3.1058661804199222E-3</v>
      </c>
      <c r="J73" s="24">
        <f>(E73-E72)*17.4*3/327680/30</f>
        <v>8.9793090820312491E-2</v>
      </c>
      <c r="K73" s="24">
        <f>(F73-F72)*18.8*3/327680/30</f>
        <v>0.29171899414062508</v>
      </c>
      <c r="L73" s="24">
        <f>SUM(H73:K73)</f>
        <v>0.44277994760131845</v>
      </c>
      <c r="N73" s="25">
        <f>(E73-E72)/(C73-C72+D73-D72)</f>
        <v>1.7203099528527235E-3</v>
      </c>
      <c r="O73" s="25">
        <f>(F73-F72)/(C73-C72+D73-D72)</f>
        <v>5.1727309203281838E-3</v>
      </c>
      <c r="P73" s="26">
        <f>SUM(N73:O73)</f>
        <v>6.8930408731809074E-3</v>
      </c>
      <c r="R73" s="24">
        <f>(C73-C$3)*0.33*3/32768</f>
        <v>224.25920013427736</v>
      </c>
      <c r="S73" s="24">
        <f>(D73-D$3)*0.0011*3/32768</f>
        <v>13.111114306640626</v>
      </c>
      <c r="T73" s="24">
        <f>(E73-E$3)*17.4*3/32768</f>
        <v>677.0659240722656</v>
      </c>
      <c r="U73" s="24">
        <f>(E73-E$3)*18.8*3/32768</f>
        <v>731.54249267578132</v>
      </c>
      <c r="V73" s="24">
        <f>SUM(R73:U73)</f>
        <v>1645.978731188965</v>
      </c>
    </row>
    <row r="74" spans="2:22" x14ac:dyDescent="0.55000000000000004">
      <c r="B74">
        <v>80</v>
      </c>
      <c r="C74">
        <v>8237005</v>
      </c>
      <c r="D74">
        <v>149034785</v>
      </c>
      <c r="E74">
        <v>468944</v>
      </c>
      <c r="F74">
        <v>827693</v>
      </c>
      <c r="G74">
        <v>80</v>
      </c>
      <c r="H74" s="24">
        <f>(C74-C73)*0.33*3/32768/300</f>
        <v>6.2807757568359393E-2</v>
      </c>
      <c r="I74" s="24">
        <f>(D74-D73)*0.0011*3/327680/30</f>
        <v>3.090313171386719E-3</v>
      </c>
      <c r="J74" s="24">
        <f>(E74-E73)*17.4*3/327680/30</f>
        <v>9.9255615234374997E-2</v>
      </c>
      <c r="K74" s="24">
        <f>(F74-F73)*18.8*3/327680/30</f>
        <v>0.31658447265625</v>
      </c>
      <c r="L74" s="24">
        <f>SUM(H74:K74)</f>
        <v>0.48173815863037112</v>
      </c>
      <c r="N74" s="25">
        <f>(E74-E73)/(C74-C73+D74-D73)</f>
        <v>1.9016373695956142E-3</v>
      </c>
      <c r="O74" s="25">
        <f>(F74-F73)/(C74-C73+D74-D73)</f>
        <v>5.6137572252453454E-3</v>
      </c>
      <c r="P74" s="26">
        <f>SUM(N74:O74)</f>
        <v>7.5153945948409594E-3</v>
      </c>
      <c r="R74" s="24">
        <f>(C74-C$3)*0.33*3/32768</f>
        <v>243.10152740478517</v>
      </c>
      <c r="S74" s="24">
        <f>(D74-D$3)*0.0011*3/32768</f>
        <v>14.038208258056642</v>
      </c>
      <c r="T74" s="24">
        <f>(E74-E$3)*17.4*3/32768</f>
        <v>706.84260864257806</v>
      </c>
      <c r="U74" s="24">
        <f>(E74-E$3)*18.8*3/32768</f>
        <v>763.71500244140634</v>
      </c>
      <c r="V74" s="24">
        <f>SUM(R74:U74)</f>
        <v>1727.6973467468263</v>
      </c>
    </row>
    <row r="75" spans="2:22" x14ac:dyDescent="0.55000000000000004">
      <c r="B75">
        <v>85</v>
      </c>
      <c r="C75">
        <v>8872520</v>
      </c>
      <c r="D75">
        <v>158228867</v>
      </c>
      <c r="E75">
        <v>508560</v>
      </c>
      <c r="F75">
        <v>890115</v>
      </c>
      <c r="G75">
        <v>85</v>
      </c>
      <c r="H75" s="24">
        <f>(C75-C74)*0.33*3/32768/300</f>
        <v>6.4001449584960943E-2</v>
      </c>
      <c r="I75" s="24">
        <f>(D75-D74)*0.0011*3/327680/30</f>
        <v>3.0863922729492187E-3</v>
      </c>
      <c r="J75" s="24">
        <f>(E75-E74)*17.4*3/327680/30</f>
        <v>0.21036328124999995</v>
      </c>
      <c r="K75" s="24">
        <f>(F75-F74)*18.8*3/327680/30</f>
        <v>0.35813403320312504</v>
      </c>
      <c r="L75" s="24">
        <f>SUM(H75:K75)</f>
        <v>0.63558515631103507</v>
      </c>
      <c r="N75" s="25">
        <f>(E75-E74)/(C75-C74+D75-D74)</f>
        <v>4.0302771314022334E-3</v>
      </c>
      <c r="O75" s="25">
        <f>(F75-F74)/(C75-C74+D75-D74)</f>
        <v>6.3504129416495914E-3</v>
      </c>
      <c r="P75" s="26">
        <f>SUM(N75:O75)</f>
        <v>1.0380690073051825E-2</v>
      </c>
      <c r="R75" s="24">
        <f>(C75-C$3)*0.33*3/32768</f>
        <v>262.30196228027341</v>
      </c>
      <c r="S75" s="24">
        <f>(D75-D$3)*0.0011*3/32768</f>
        <v>14.964125939941407</v>
      </c>
      <c r="T75" s="24">
        <f>(E75-E$3)*17.4*3/32768</f>
        <v>769.95159301757803</v>
      </c>
      <c r="U75" s="24">
        <f>(E75-E$3)*18.8*3/32768</f>
        <v>831.9017211914063</v>
      </c>
      <c r="V75" s="24">
        <f>SUM(R75:U75)</f>
        <v>1879.1194024291992</v>
      </c>
    </row>
    <row r="76" spans="2:22" x14ac:dyDescent="0.55000000000000004">
      <c r="B76">
        <v>90</v>
      </c>
      <c r="C76">
        <v>9437113</v>
      </c>
      <c r="D76">
        <v>167494003</v>
      </c>
      <c r="E76">
        <v>523087</v>
      </c>
      <c r="F76">
        <v>936197</v>
      </c>
      <c r="G76">
        <v>90</v>
      </c>
      <c r="H76" s="24">
        <f>(C76-C75)*0.33*3/32768/300</f>
        <v>5.6859036254882818E-2</v>
      </c>
      <c r="I76" s="24">
        <f>(D76-D75)*0.0011*3/327680/30</f>
        <v>3.1102446289062503E-3</v>
      </c>
      <c r="J76" s="24">
        <f>(E76-E75)*17.4*3/327680/30</f>
        <v>7.7139221191406232E-2</v>
      </c>
      <c r="K76" s="24">
        <f>(F76-F75)*18.8*3/327680/30</f>
        <v>0.26438647460937498</v>
      </c>
      <c r="L76" s="24">
        <f>SUM(H76:K76)</f>
        <v>0.40149497668457029</v>
      </c>
      <c r="N76" s="25">
        <f>(E76-E75)/(C76-C75+D76-D75)</f>
        <v>1.4778637335780061E-3</v>
      </c>
      <c r="O76" s="25">
        <f>(F76-F75)/(C76-C75+D76-D75)</f>
        <v>4.6880234439830434E-3</v>
      </c>
      <c r="P76" s="26">
        <f>SUM(N76:O76)</f>
        <v>6.1658871775610493E-3</v>
      </c>
      <c r="R76" s="24">
        <f>(C76-C$3)*0.33*3/32768</f>
        <v>279.35967315673832</v>
      </c>
      <c r="S76" s="24">
        <f>(D76-D$3)*0.0011*3/32768</f>
        <v>15.897199328613283</v>
      </c>
      <c r="T76" s="24">
        <f>(E76-E$3)*17.4*3/32768</f>
        <v>793.09335937499986</v>
      </c>
      <c r="U76" s="24">
        <f>(E76-E$3)*18.8*3/32768</f>
        <v>856.90546875000007</v>
      </c>
      <c r="V76" s="24">
        <f>SUM(R76:U76)</f>
        <v>1945.2557006103516</v>
      </c>
    </row>
    <row r="77" spans="2:22" x14ac:dyDescent="0.55000000000000004">
      <c r="B77">
        <v>95</v>
      </c>
      <c r="C77">
        <v>10040073</v>
      </c>
      <c r="D77">
        <v>176721023</v>
      </c>
      <c r="E77">
        <v>543068</v>
      </c>
      <c r="F77">
        <v>986280</v>
      </c>
      <c r="G77">
        <v>95</v>
      </c>
      <c r="H77" s="24">
        <f>(C77-C76)*0.33*3/32768/300</f>
        <v>6.0722900390625001E-2</v>
      </c>
      <c r="I77" s="24">
        <f>(D77-D76)*0.0011*3/327680/30</f>
        <v>3.097449340820312E-3</v>
      </c>
      <c r="J77" s="24">
        <f>(E77-E76)*17.4*3/327680/30</f>
        <v>0.10610028076171875</v>
      </c>
      <c r="K77" s="24">
        <f>(F77-F76)*18.8*3/327680/30</f>
        <v>0.28734143066406248</v>
      </c>
      <c r="L77" s="24">
        <f>SUM(H77:K77)</f>
        <v>0.45726206115722656</v>
      </c>
      <c r="N77" s="25">
        <f>(E77-E76)/(C77-C76+D77-D76)</f>
        <v>2.0326592729588461E-3</v>
      </c>
      <c r="O77" s="25">
        <f>(F77-F76)/(C77-C76+D77-D76)</f>
        <v>5.0949238960811723E-3</v>
      </c>
      <c r="P77" s="26">
        <f>SUM(N77:O77)</f>
        <v>7.1275831690400179E-3</v>
      </c>
      <c r="R77" s="24">
        <f>(C77-C$3)*0.33*3/32768</f>
        <v>297.57654327392578</v>
      </c>
      <c r="S77" s="24">
        <f>(D77-D$3)*0.0011*3/32768</f>
        <v>16.826434130859376</v>
      </c>
      <c r="T77" s="24">
        <f>(E77-E$3)*17.4*3/32768</f>
        <v>824.92344360351558</v>
      </c>
      <c r="U77" s="24">
        <f>(E77-E$3)*18.8*3/32768</f>
        <v>891.29659423828116</v>
      </c>
      <c r="V77" s="24">
        <f>SUM(R77:U77)</f>
        <v>2030.6230152465819</v>
      </c>
    </row>
    <row r="78" spans="2:22" x14ac:dyDescent="0.55000000000000004">
      <c r="B78">
        <v>100</v>
      </c>
      <c r="C78">
        <v>10707930</v>
      </c>
      <c r="D78">
        <v>185880945</v>
      </c>
      <c r="E78">
        <v>588573</v>
      </c>
      <c r="F78">
        <v>1054117</v>
      </c>
      <c r="G78">
        <v>100</v>
      </c>
      <c r="H78" s="24">
        <f>(C78-C77)*0.33*3/32768/300</f>
        <v>6.7258547973632801E-2</v>
      </c>
      <c r="I78" s="24">
        <f>(D78-D77)*0.0011*3/327680/30</f>
        <v>3.0749249877929695E-3</v>
      </c>
      <c r="J78" s="24">
        <f>(E78-E77)*17.4*3/327680/30</f>
        <v>0.24163421630859369</v>
      </c>
      <c r="K78" s="24">
        <f>(F78-F77)*18.8*3/327680/30</f>
        <v>0.38920153808593755</v>
      </c>
      <c r="L78" s="24">
        <f>SUM(H78:K78)</f>
        <v>0.70116922735595699</v>
      </c>
      <c r="N78" s="25">
        <f>(E78-E77)/(C78-C77+D78-D77)</f>
        <v>4.6302424993480218E-3</v>
      </c>
      <c r="O78" s="25">
        <f>(F78-F77)/(C78-C77+D78-D77)</f>
        <v>6.9025768690972799E-3</v>
      </c>
      <c r="P78" s="26">
        <f>SUM(N78:O78)</f>
        <v>1.1532819368445302E-2</v>
      </c>
      <c r="R78" s="24">
        <f>(C78-C$3)*0.33*3/32768</f>
        <v>317.75410766601567</v>
      </c>
      <c r="S78" s="24">
        <f>(D78-D$3)*0.0011*3/32768</f>
        <v>17.748911627197266</v>
      </c>
      <c r="T78" s="24">
        <f>(E78-E$3)*17.4*3/32768</f>
        <v>897.4137084960937</v>
      </c>
      <c r="U78" s="24">
        <f>(E78-E$3)*18.8*3/32768</f>
        <v>969.61940917968741</v>
      </c>
      <c r="V78" s="24">
        <f>SUM(R78:U78)</f>
        <v>2202.536136968994</v>
      </c>
    </row>
    <row r="79" spans="2:22" x14ac:dyDescent="0.55000000000000004">
      <c r="B79">
        <v>105</v>
      </c>
      <c r="C79">
        <v>11321977</v>
      </c>
      <c r="D79">
        <v>195096586</v>
      </c>
      <c r="E79">
        <v>611971</v>
      </c>
      <c r="F79">
        <v>1107224</v>
      </c>
      <c r="G79">
        <v>105</v>
      </c>
      <c r="H79" s="24">
        <f>(C79-C78)*0.33*3/32768/300</f>
        <v>6.1839450073242187E-2</v>
      </c>
      <c r="I79" s="24">
        <f>(D79-D78)*0.0011*3/327680/30</f>
        <v>3.0936294860839848E-3</v>
      </c>
      <c r="J79" s="24">
        <f>(E79-E78)*17.4*3/327680/30</f>
        <v>0.12424475097656248</v>
      </c>
      <c r="K79" s="24">
        <f>(F79-F78)*18.8*3/327680/30</f>
        <v>0.30469104003906256</v>
      </c>
      <c r="L79" s="24">
        <f>SUM(H79:K79)</f>
        <v>0.49386887057495121</v>
      </c>
      <c r="N79" s="25">
        <f>(E79-E78)/(C79-C78+D79-D78)</f>
        <v>2.3803400474155436E-3</v>
      </c>
      <c r="O79" s="25">
        <f>(F79-F78)/(C79-C78+D79-D78)</f>
        <v>5.4027147148515801E-3</v>
      </c>
      <c r="P79" s="26">
        <f>SUM(N79:O79)</f>
        <v>7.7830547622671237E-3</v>
      </c>
      <c r="R79" s="24">
        <f>(C79-C$3)*0.33*3/32768</f>
        <v>336.30594268798825</v>
      </c>
      <c r="S79" s="24">
        <f>(D79-D$3)*0.0011*3/32768</f>
        <v>18.677000473022463</v>
      </c>
      <c r="T79" s="24">
        <f>(E79-E$3)*17.4*3/32768</f>
        <v>934.6871337890625</v>
      </c>
      <c r="U79" s="24">
        <f>(E79-E$3)*18.8*3/32768</f>
        <v>1009.891845703125</v>
      </c>
      <c r="V79" s="24">
        <f>SUM(R79:U79)</f>
        <v>2299.5619226531981</v>
      </c>
    </row>
    <row r="80" spans="2:22" x14ac:dyDescent="0.55000000000000004">
      <c r="B80">
        <v>110</v>
      </c>
      <c r="C80">
        <v>11902829</v>
      </c>
      <c r="D80">
        <v>204345139</v>
      </c>
      <c r="E80">
        <v>625952</v>
      </c>
      <c r="F80">
        <v>1162990</v>
      </c>
      <c r="G80">
        <v>110</v>
      </c>
      <c r="H80" s="24">
        <f>(C80-C79)*0.33*3/32768/300</f>
        <v>5.849644775390625E-2</v>
      </c>
      <c r="I80" s="24">
        <f>(D80-D79)*0.0011*3/327680/30</f>
        <v>3.1046778259277348E-3</v>
      </c>
      <c r="J80" s="24">
        <f>(E80-E79)*17.4*3/327680/30</f>
        <v>7.4239929199218749E-2</v>
      </c>
      <c r="K80" s="24">
        <f>(F80-F79)*18.8*3/327680/30</f>
        <v>0.31994653320312505</v>
      </c>
      <c r="L80" s="24">
        <f>SUM(H80:K80)</f>
        <v>0.45578758798217778</v>
      </c>
      <c r="N80" s="25">
        <f>(E80-E79)/(C80-C79+D80-D79)</f>
        <v>1.4223648328662824E-3</v>
      </c>
      <c r="O80" s="25">
        <f>(F80-F79)/(C80-C79+D80-D79)</f>
        <v>5.6733851133410418E-3</v>
      </c>
      <c r="P80" s="26">
        <f>SUM(N80:O80)</f>
        <v>7.0957499462073245E-3</v>
      </c>
      <c r="R80" s="24">
        <f>(C80-C$3)*0.33*3/32768</f>
        <v>353.85487701416014</v>
      </c>
      <c r="S80" s="24">
        <f>(D80-D$3)*0.0011*3/32768</f>
        <v>19.608403820800781</v>
      </c>
      <c r="T80" s="24">
        <f>(E80-E$3)*17.4*3/32768</f>
        <v>956.95911254882799</v>
      </c>
      <c r="U80" s="24">
        <f>(E80-E$3)*18.8*3/32768</f>
        <v>1033.9558227539064</v>
      </c>
      <c r="V80" s="24">
        <f>SUM(R80:U80)</f>
        <v>2364.3782161376953</v>
      </c>
    </row>
    <row r="81" spans="1:22" x14ac:dyDescent="0.55000000000000004">
      <c r="B81">
        <v>115</v>
      </c>
      <c r="C81">
        <v>12500974</v>
      </c>
      <c r="D81">
        <v>213576533</v>
      </c>
      <c r="E81">
        <v>643792</v>
      </c>
      <c r="F81">
        <v>1216699</v>
      </c>
      <c r="G81">
        <v>115</v>
      </c>
      <c r="H81" s="24">
        <f>(C81-C80)*0.33*3/32768/300</f>
        <v>6.023799133300782E-2</v>
      </c>
      <c r="I81" s="24">
        <f>(D81-D80)*0.0011*3/32768/300</f>
        <v>3.0989176635742187E-3</v>
      </c>
      <c r="J81" s="24">
        <f>(E81-E80)*17.4*3/32768/300</f>
        <v>9.4731445312499996E-2</v>
      </c>
      <c r="K81" s="24">
        <f>(F81-F80)*18.8*3/327680/30</f>
        <v>0.30814489746093748</v>
      </c>
      <c r="L81" s="24">
        <f>SUM(H81:K81)</f>
        <v>0.46621325177001949</v>
      </c>
      <c r="N81" s="25">
        <f>(E81-E80)/(C81-C80+D81-D80)</f>
        <v>1.8149376079590305E-3</v>
      </c>
      <c r="O81" s="25">
        <f>(F81-F80)/(C81-C80+D81-D80)</f>
        <v>5.4640405821676889E-3</v>
      </c>
      <c r="P81" s="26">
        <f>SUM(N81:O81)</f>
        <v>7.2789781901267192E-3</v>
      </c>
      <c r="R81" s="24">
        <f>(C81-C$3)*0.33*3/32768</f>
        <v>371.9262744140625</v>
      </c>
      <c r="S81" s="24">
        <f>(D81-D$3)*0.0011*3/32768</f>
        <v>20.538079119873046</v>
      </c>
      <c r="T81" s="24">
        <f>(E81-E$3)*17.4*3/32768</f>
        <v>985.37854614257799</v>
      </c>
      <c r="U81" s="24">
        <f>(E81-E$3)*18.8*3/32768</f>
        <v>1064.6618774414064</v>
      </c>
      <c r="V81" s="24">
        <f>SUM(R81:U81)</f>
        <v>2442.5047771179197</v>
      </c>
    </row>
    <row r="82" spans="1:22" x14ac:dyDescent="0.55000000000000004">
      <c r="L82" s="21">
        <f>AVERAGE(L60:L81)</f>
        <v>0.50151227269259369</v>
      </c>
    </row>
    <row r="85" spans="1:22" s="8" customFormat="1" x14ac:dyDescent="0.55000000000000004">
      <c r="A85" s="7"/>
      <c r="C85" s="9" t="s">
        <v>1346</v>
      </c>
      <c r="D85" s="9"/>
      <c r="E85" s="9"/>
      <c r="F85" s="9"/>
      <c r="H85" s="10"/>
      <c r="I85" s="10"/>
      <c r="J85" s="10"/>
      <c r="K85" s="10"/>
      <c r="L85" s="11"/>
      <c r="N85" s="12"/>
      <c r="O85" s="13"/>
      <c r="P85" s="13"/>
      <c r="R85" s="14"/>
      <c r="S85" s="14"/>
      <c r="T85" s="14"/>
      <c r="U85" s="14"/>
      <c r="V85" s="15"/>
    </row>
    <row r="86" spans="1:22" s="8" customFormat="1" x14ac:dyDescent="0.55000000000000004">
      <c r="A86" s="7"/>
      <c r="C86" s="8" t="s">
        <v>1347</v>
      </c>
      <c r="D86" s="8" t="s">
        <v>1348</v>
      </c>
      <c r="E86" s="8" t="s">
        <v>1349</v>
      </c>
      <c r="F86" s="8" t="s">
        <v>1350</v>
      </c>
      <c r="H86" s="10" t="s">
        <v>1351</v>
      </c>
      <c r="I86" s="10"/>
      <c r="J86" s="10"/>
      <c r="K86" s="10"/>
      <c r="L86" s="11"/>
      <c r="N86" s="12" t="s">
        <v>1352</v>
      </c>
      <c r="O86" s="13"/>
      <c r="P86" s="13"/>
      <c r="R86" s="16" t="s">
        <v>1353</v>
      </c>
      <c r="S86" s="17"/>
      <c r="T86" s="17"/>
      <c r="U86" s="17"/>
      <c r="V86" s="18"/>
    </row>
    <row r="87" spans="1:22" ht="15.75" customHeight="1" x14ac:dyDescent="0.55000000000000004">
      <c r="A87" s="19" t="s">
        <v>1361</v>
      </c>
      <c r="B87">
        <v>5</v>
      </c>
      <c r="C87">
        <v>102223</v>
      </c>
      <c r="D87">
        <v>9728137</v>
      </c>
      <c r="E87">
        <v>13071</v>
      </c>
      <c r="F87">
        <v>67677</v>
      </c>
      <c r="G87" t="s">
        <v>1355</v>
      </c>
      <c r="H87" s="21" t="s">
        <v>1340</v>
      </c>
      <c r="I87" s="21" t="s">
        <v>1341</v>
      </c>
      <c r="J87" s="21" t="s">
        <v>1356</v>
      </c>
      <c r="K87" s="21" t="s">
        <v>1357</v>
      </c>
      <c r="L87" s="21" t="s">
        <v>1358</v>
      </c>
      <c r="M87" s="21" t="s">
        <v>1355</v>
      </c>
      <c r="N87" s="22" t="s">
        <v>1356</v>
      </c>
      <c r="O87" s="22" t="s">
        <v>1357</v>
      </c>
      <c r="P87" s="23" t="s">
        <v>1358</v>
      </c>
      <c r="Q87" s="21"/>
      <c r="R87" s="21" t="s">
        <v>1340</v>
      </c>
      <c r="S87" s="21" t="s">
        <v>1341</v>
      </c>
      <c r="T87" s="21" t="s">
        <v>1356</v>
      </c>
      <c r="U87" s="21" t="s">
        <v>1357</v>
      </c>
      <c r="V87" s="21" t="s">
        <v>1358</v>
      </c>
    </row>
    <row r="88" spans="1:22" x14ac:dyDescent="0.55000000000000004">
      <c r="A88" s="19"/>
      <c r="B88">
        <v>10</v>
      </c>
      <c r="C88">
        <v>185294</v>
      </c>
      <c r="D88">
        <v>19474340</v>
      </c>
      <c r="E88">
        <v>15684</v>
      </c>
      <c r="F88">
        <v>84557</v>
      </c>
      <c r="G88">
        <v>10</v>
      </c>
      <c r="H88" s="24">
        <f>(C88-C87)*0.33*3/32768/300</f>
        <v>8.3659149169921891E-3</v>
      </c>
      <c r="I88" s="24">
        <f>(D88-D87)*0.0011*3/327680/30</f>
        <v>3.2717356262207033E-3</v>
      </c>
      <c r="J88" s="24">
        <f>(E88-E87)*17.4*3/327680/30</f>
        <v>1.3875183105468748E-2</v>
      </c>
      <c r="K88" s="24">
        <f>(F88-F87)*18.8*3/327680/30</f>
        <v>9.6845703125000002E-2</v>
      </c>
      <c r="L88" s="24">
        <f>SUM(H88:K88)</f>
        <v>0.12235853677368164</v>
      </c>
      <c r="M88">
        <v>10</v>
      </c>
      <c r="N88" s="25">
        <f>(E88-E87)/(C88-C87+D88-D87)</f>
        <v>2.6583855531954855E-4</v>
      </c>
      <c r="O88" s="25">
        <f>(F88-F87)/(C88-C87+D88-D87)</f>
        <v>1.7173191021025561E-3</v>
      </c>
      <c r="P88" s="26">
        <f>SUM(N88:O88)</f>
        <v>1.9831576574221048E-3</v>
      </c>
      <c r="Q88">
        <v>10</v>
      </c>
      <c r="R88" s="24">
        <f>(C88-C$3)*0.33*3/32768</f>
        <v>-0.1600048828125</v>
      </c>
      <c r="S88" s="24">
        <f>(D88-D$3)*0.0011*3/32768</f>
        <v>0.9904339508056641</v>
      </c>
      <c r="T88" s="24">
        <f>(E88-E$3)*17.4*3/32768</f>
        <v>-15.208538818359374</v>
      </c>
      <c r="U88" s="24">
        <f>(E88-E$3)*18.8*3/32768</f>
        <v>-16.432214355468751</v>
      </c>
      <c r="V88" s="24">
        <f>SUM(R88:U88)</f>
        <v>-30.810324105834962</v>
      </c>
    </row>
    <row r="89" spans="1:22" x14ac:dyDescent="0.55000000000000004">
      <c r="A89" s="19"/>
      <c r="B89">
        <v>15</v>
      </c>
      <c r="C89">
        <v>268674</v>
      </c>
      <c r="D89">
        <v>29220317</v>
      </c>
      <c r="E89">
        <v>18297</v>
      </c>
      <c r="F89">
        <v>101624</v>
      </c>
      <c r="G89">
        <v>15</v>
      </c>
      <c r="H89" s="24">
        <f>(C89-C88)*0.33*3/32768/300</f>
        <v>8.3970336914062516E-3</v>
      </c>
      <c r="I89" s="24">
        <f>(D89-D88)*0.0011*3/327680/30</f>
        <v>3.2716597595214844E-3</v>
      </c>
      <c r="J89" s="24">
        <f>(E89-E88)*17.4*3/327680/30</f>
        <v>1.3875183105468748E-2</v>
      </c>
      <c r="K89" s="24">
        <f>(F89-F88)*18.8*3/327680/30</f>
        <v>9.79185791015625E-2</v>
      </c>
      <c r="L89" s="24">
        <f>SUM(H89:K89)</f>
        <v>0.12346245565795899</v>
      </c>
      <c r="M89">
        <v>15</v>
      </c>
      <c r="N89" s="25">
        <f>(E89-E88)/(C89-C88+D89-D88)</f>
        <v>2.6583631055418987E-4</v>
      </c>
      <c r="O89" s="25">
        <f>(F89-F88)/(C89-C88+D89-D88)</f>
        <v>1.7363292431030839E-3</v>
      </c>
      <c r="P89" s="26">
        <f>SUM(N89:O89)</f>
        <v>2.0021655536572739E-3</v>
      </c>
      <c r="Q89">
        <v>15</v>
      </c>
      <c r="R89" s="24">
        <f>(C89-C$3)*0.33*3/32768</f>
        <v>2.3591052246093751</v>
      </c>
      <c r="S89" s="24">
        <f>(D89-D$3)*0.0011*3/32768</f>
        <v>1.9719318786621094</v>
      </c>
      <c r="T89" s="24">
        <f>(E89-E$3)*17.4*3/32768</f>
        <v>-11.04598388671875</v>
      </c>
      <c r="U89" s="24">
        <f>(E89-E$3)*18.8*3/32768</f>
        <v>-11.934741210937501</v>
      </c>
      <c r="V89" s="24">
        <f>SUM(R89:U89)</f>
        <v>-18.649687994384767</v>
      </c>
    </row>
    <row r="90" spans="1:22" x14ac:dyDescent="0.55000000000000004">
      <c r="A90" s="19"/>
      <c r="B90">
        <v>20</v>
      </c>
      <c r="C90">
        <v>352260</v>
      </c>
      <c r="D90">
        <v>38966008</v>
      </c>
      <c r="E90">
        <v>20910</v>
      </c>
      <c r="F90">
        <v>118866</v>
      </c>
      <c r="G90">
        <v>20</v>
      </c>
      <c r="H90" s="24">
        <f>(C90-C89)*0.33*3/32768/300</f>
        <v>8.4177795410156249E-3</v>
      </c>
      <c r="I90" s="24">
        <f>(D90-D89)*0.0011*3/327680/30</f>
        <v>3.2715637512207036E-3</v>
      </c>
      <c r="J90" s="24">
        <f>(E90-E89)*17.4*3/327680/30</f>
        <v>1.3875183105468748E-2</v>
      </c>
      <c r="K90" s="24">
        <f>(F90-F89)*18.8*3/327680/30</f>
        <v>9.8922607421875003E-2</v>
      </c>
      <c r="L90" s="24">
        <f>SUM(H90:K90)</f>
        <v>0.12448713381958007</v>
      </c>
      <c r="M90">
        <v>20</v>
      </c>
      <c r="N90" s="25">
        <f>(E90-E89)/(C90-C89+D90-D89)</f>
        <v>2.6583847418279086E-4</v>
      </c>
      <c r="O90" s="25">
        <f>(F90-F89)/(C90-C89+D90-D89)</f>
        <v>1.7541473294526138E-3</v>
      </c>
      <c r="P90" s="26">
        <f>SUM(N90:O90)</f>
        <v>2.0199858036354045E-3</v>
      </c>
      <c r="Q90">
        <v>20</v>
      </c>
      <c r="R90" s="24">
        <f>(C90-C$3)*0.33*3/32768</f>
        <v>4.884439086914063</v>
      </c>
      <c r="S90" s="24">
        <f>(D90-D$3)*0.0011*3/32768</f>
        <v>2.9534010040283207</v>
      </c>
      <c r="T90" s="24">
        <f>(E90-E$3)*17.4*3/32768</f>
        <v>-6.8834289550781245</v>
      </c>
      <c r="U90" s="24">
        <f>(E90-E$3)*18.8*3/32768</f>
        <v>-7.4372680664062507</v>
      </c>
      <c r="V90" s="24">
        <f>SUM(R90:U90)</f>
        <v>-6.482856930541991</v>
      </c>
    </row>
    <row r="91" spans="1:22" x14ac:dyDescent="0.55000000000000004">
      <c r="A91" s="19"/>
      <c r="B91">
        <v>25</v>
      </c>
      <c r="C91">
        <v>436068</v>
      </c>
      <c r="D91">
        <v>48711557</v>
      </c>
      <c r="E91">
        <v>23523</v>
      </c>
      <c r="F91">
        <v>135933</v>
      </c>
      <c r="G91">
        <v>25</v>
      </c>
      <c r="H91" s="24">
        <f>(C91-C90)*0.33*3/32768/300</f>
        <v>8.4401367187500013E-3</v>
      </c>
      <c r="I91" s="24">
        <f>(D91-D90)*0.0011*3/327680/30</f>
        <v>3.2715160827636717E-3</v>
      </c>
      <c r="J91" s="24">
        <f>(E91-E90)*17.4*3/327680/30</f>
        <v>1.3875183105468748E-2</v>
      </c>
      <c r="K91" s="24">
        <f>(F91-F90)*18.8*3/327680/30</f>
        <v>9.79185791015625E-2</v>
      </c>
      <c r="L91" s="24">
        <f>SUM(H91:K91)</f>
        <v>0.12350541500854492</v>
      </c>
      <c r="M91">
        <v>25</v>
      </c>
      <c r="N91" s="25">
        <f>(E91-E90)/(C91-C90+D91-D90)</f>
        <v>2.6583631055418987E-4</v>
      </c>
      <c r="O91" s="25">
        <f>(F91-F90)/(C91-C90+D91-D90)</f>
        <v>1.7363292431030839E-3</v>
      </c>
      <c r="P91" s="26">
        <f>SUM(N91:O91)</f>
        <v>2.0021655536572739E-3</v>
      </c>
      <c r="Q91">
        <v>25</v>
      </c>
      <c r="R91" s="24">
        <f>(C91-C$3)*0.33*3/32768</f>
        <v>7.4164801025390634</v>
      </c>
      <c r="S91" s="24">
        <f>(D91-D$3)*0.0011*3/32768</f>
        <v>3.934855828857422</v>
      </c>
      <c r="T91" s="24">
        <f>(E91-E$3)*17.4*3/32768</f>
        <v>-2.7208740234374997</v>
      </c>
      <c r="U91" s="24">
        <f>(E91-E$3)*18.8*3/32768</f>
        <v>-2.9397949218750004</v>
      </c>
      <c r="V91" s="24">
        <f>SUM(R91:U91)</f>
        <v>5.6906669860839862</v>
      </c>
    </row>
    <row r="92" spans="1:22" x14ac:dyDescent="0.55000000000000004">
      <c r="A92" s="19"/>
      <c r="B92">
        <v>30</v>
      </c>
      <c r="C92">
        <v>565092</v>
      </c>
      <c r="D92">
        <v>58410306</v>
      </c>
      <c r="E92">
        <v>38549</v>
      </c>
      <c r="F92">
        <v>160700</v>
      </c>
      <c r="G92">
        <v>30</v>
      </c>
      <c r="H92" s="24">
        <f>(C92-C91)*0.33*3/32768/300</f>
        <v>1.299375E-2</v>
      </c>
      <c r="I92" s="24">
        <f>(D92-D91)*0.0011*3/327680/30</f>
        <v>3.2558056335449223E-3</v>
      </c>
      <c r="J92" s="24">
        <f>(E92-E91)*17.4*3/327680/30</f>
        <v>7.9788940429687497E-2</v>
      </c>
      <c r="K92" s="24">
        <f>(F92-F91)*18.8*3/327680/30</f>
        <v>0.1420958251953125</v>
      </c>
      <c r="L92" s="24">
        <f>SUM(H92:K92)</f>
        <v>0.23813432125854492</v>
      </c>
      <c r="M92">
        <v>30</v>
      </c>
      <c r="N92" s="25">
        <f>(E92-E91)/(C92-C91+D92-D91)</f>
        <v>1.5289323430649039E-3</v>
      </c>
      <c r="O92" s="25">
        <f>(F92-F91)/(C92-C91+D92-D91)</f>
        <v>2.5201029775514757E-3</v>
      </c>
      <c r="P92" s="26">
        <f>SUM(N92:O92)</f>
        <v>4.0490353206163801E-3</v>
      </c>
      <c r="Q92">
        <v>30</v>
      </c>
      <c r="R92" s="24">
        <f>(C92-C$3)*0.33*3/32768</f>
        <v>11.314605102539062</v>
      </c>
      <c r="S92" s="24">
        <f>(D92-D$3)*0.0011*3/32768</f>
        <v>4.9115975189208987</v>
      </c>
      <c r="T92" s="24">
        <f>(E92-E$3)*17.4*3/32768</f>
        <v>21.215808105468749</v>
      </c>
      <c r="U92" s="24">
        <f>(E92-E$3)*18.8*3/32768</f>
        <v>22.922827148437502</v>
      </c>
      <c r="V92" s="24">
        <f>SUM(R92:U92)</f>
        <v>60.36483787536622</v>
      </c>
    </row>
    <row r="93" spans="1:22" x14ac:dyDescent="0.55000000000000004">
      <c r="B93">
        <v>35</v>
      </c>
      <c r="C93">
        <v>755839</v>
      </c>
      <c r="D93">
        <v>68049613</v>
      </c>
      <c r="E93">
        <v>63796</v>
      </c>
      <c r="F93">
        <v>187457</v>
      </c>
      <c r="G93">
        <v>35</v>
      </c>
      <c r="H93" s="24">
        <f>(C93-C92)*0.33*3/32768/300</f>
        <v>1.9209750366210938E-2</v>
      </c>
      <c r="I93" s="24">
        <f>(D93-D92)*0.0011*3/327680/30</f>
        <v>3.2358513488769535E-3</v>
      </c>
      <c r="J93" s="24">
        <f>(E93-E92)*17.4*3/327680/30</f>
        <v>0.13406304931640625</v>
      </c>
      <c r="K93" s="24">
        <f>(F93-F92)*18.8*3/327680/30</f>
        <v>0.15351306152343752</v>
      </c>
      <c r="L93" s="24">
        <f>SUM(H93:K93)</f>
        <v>0.31002171255493166</v>
      </c>
      <c r="N93" s="25">
        <f>(E93-E92)/(C93-C92+D93-D92)</f>
        <v>2.5683480477319861E-3</v>
      </c>
      <c r="O93" s="25">
        <f>(F93-F92)/(C93-C92+D93-D92)</f>
        <v>2.7219585975824753E-3</v>
      </c>
      <c r="P93" s="26">
        <f>SUM(N93:O93)</f>
        <v>5.2903066453144614E-3</v>
      </c>
      <c r="R93" s="24">
        <f>(C93-C$3)*0.33*3/32768</f>
        <v>17.077530212402344</v>
      </c>
      <c r="S93" s="24">
        <f>(D93-D$3)*0.0011*3/32768</f>
        <v>5.8823529235839853</v>
      </c>
      <c r="T93" s="24">
        <f>(E93-E$3)*17.4*3/32768</f>
        <v>61.434722900390625</v>
      </c>
      <c r="U93" s="24">
        <f>(E93-E$3)*18.8*3/32768</f>
        <v>66.37774658203125</v>
      </c>
      <c r="V93" s="24">
        <f>SUM(R93:U93)</f>
        <v>150.77235261840821</v>
      </c>
    </row>
    <row r="94" spans="1:22" x14ac:dyDescent="0.55000000000000004">
      <c r="B94">
        <v>40</v>
      </c>
      <c r="C94">
        <v>1019925</v>
      </c>
      <c r="D94">
        <v>77614793</v>
      </c>
      <c r="E94">
        <v>95944</v>
      </c>
      <c r="F94">
        <v>216041</v>
      </c>
      <c r="G94">
        <v>40</v>
      </c>
      <c r="H94" s="24">
        <f>(C94-C93)*0.33*3/32768/300</f>
        <v>2.6595574951171878E-2</v>
      </c>
      <c r="I94" s="24">
        <f>(D94-D93)*0.0011*3/327680/30</f>
        <v>3.2109674072265623E-3</v>
      </c>
      <c r="J94" s="24">
        <f>(E94-E93)*17.4*3/327680/30</f>
        <v>0.17070776367187498</v>
      </c>
      <c r="K94" s="24">
        <f>(F94-F93)*18.8*3/327680/30</f>
        <v>0.16399511718750001</v>
      </c>
      <c r="L94" s="24">
        <f>SUM(H94:K94)</f>
        <v>0.36450942321777346</v>
      </c>
      <c r="N94" s="25">
        <f>(E94-E93)/(C94-C93+D94-D93)</f>
        <v>3.2706409613901992E-3</v>
      </c>
      <c r="O94" s="25">
        <f>(F94-F93)/(C94-C93+D94-D93)</f>
        <v>2.9080503060961013E-3</v>
      </c>
      <c r="P94" s="26">
        <f>SUM(N94:O94)</f>
        <v>6.1786912674863005E-3</v>
      </c>
      <c r="R94" s="24">
        <f>(C94-C$3)*0.33*3/32768</f>
        <v>25.056202697753903</v>
      </c>
      <c r="S94" s="24">
        <f>(D94-D$3)*0.0011*3/32768</f>
        <v>6.8456431457519535</v>
      </c>
      <c r="T94" s="24">
        <f>(E94-E$3)*17.4*3/32768</f>
        <v>112.64705200195311</v>
      </c>
      <c r="U94" s="24">
        <f>(E94-E$3)*18.8*3/32768</f>
        <v>121.71060791015626</v>
      </c>
      <c r="V94" s="24">
        <f>SUM(R94:U94)</f>
        <v>266.25950575561524</v>
      </c>
    </row>
    <row r="95" spans="1:22" x14ac:dyDescent="0.55000000000000004">
      <c r="B95">
        <v>45</v>
      </c>
      <c r="C95">
        <v>1246596</v>
      </c>
      <c r="D95">
        <v>87217845</v>
      </c>
      <c r="E95">
        <v>108183</v>
      </c>
      <c r="F95">
        <v>238369</v>
      </c>
      <c r="G95">
        <v>45</v>
      </c>
      <c r="H95" s="24">
        <f>(C95-C94)*0.33*3/32768/300</f>
        <v>2.2827584838867192E-2</v>
      </c>
      <c r="I95" s="24">
        <f>(D95-D94)*0.0011*3/327680/30</f>
        <v>3.2236807861328125E-3</v>
      </c>
      <c r="J95" s="24">
        <f>(E95-E94)*17.4*3/327680/30</f>
        <v>6.4989807128906243E-2</v>
      </c>
      <c r="K95" s="24">
        <f>(F95-F94)*18.8*3/327680/30</f>
        <v>0.12810253906250002</v>
      </c>
      <c r="L95" s="24">
        <f>SUM(H95:K95)</f>
        <v>0.21914361181640626</v>
      </c>
      <c r="N95" s="25">
        <f>(E95-E94)/(C95-C94+D95-D94)</f>
        <v>1.245101209871326E-3</v>
      </c>
      <c r="O95" s="25">
        <f>(F95-F94)/(C95-C94+D95-D94)</f>
        <v>2.2714780467364137E-3</v>
      </c>
      <c r="P95" s="26">
        <f>SUM(N95:O95)</f>
        <v>3.51657925660774E-3</v>
      </c>
      <c r="R95" s="24">
        <f>(C95-C$3)*0.33*3/32768</f>
        <v>31.904478149414068</v>
      </c>
      <c r="S95" s="24">
        <f>(D95-D$3)*0.0011*3/32768</f>
        <v>7.812747381591798</v>
      </c>
      <c r="T95" s="24">
        <f>(E95-E$3)*17.4*3/32768</f>
        <v>132.14399414062498</v>
      </c>
      <c r="U95" s="24">
        <f>(E95-E$3)*18.8*3/32768</f>
        <v>142.77626953125002</v>
      </c>
      <c r="V95" s="24">
        <f>SUM(R95:U95)</f>
        <v>314.63748920288089</v>
      </c>
    </row>
    <row r="96" spans="1:22" x14ac:dyDescent="0.55000000000000004">
      <c r="B96">
        <v>50</v>
      </c>
      <c r="C96">
        <v>1728850</v>
      </c>
      <c r="D96">
        <v>96563684</v>
      </c>
      <c r="E96">
        <v>250041</v>
      </c>
      <c r="F96">
        <v>320792</v>
      </c>
      <c r="G96">
        <v>50</v>
      </c>
      <c r="H96" s="24">
        <f>(C96-C95)*0.33*3/32768/300</f>
        <v>4.8566839599609377E-2</v>
      </c>
      <c r="I96" s="24">
        <f>(D96-D95)*0.0011*3/327680/30</f>
        <v>3.1373360900878913E-3</v>
      </c>
      <c r="J96" s="24">
        <f>(E96-E95)*17.4*3/327680/30</f>
        <v>0.75327429199218754</v>
      </c>
      <c r="K96" s="24">
        <f>(F96-F95)*18.8*3/327680/30</f>
        <v>0.47288586425781254</v>
      </c>
      <c r="L96" s="24">
        <f>SUM(H96:K96)</f>
        <v>1.2778643319396974</v>
      </c>
      <c r="N96" s="25">
        <f>(E96-E95)/(C96-C95+D96-D95)</f>
        <v>1.44339293492644E-2</v>
      </c>
      <c r="O96" s="25">
        <f>(F96-F95)/(C96-C95+D96-D95)</f>
        <v>8.3864692774071221E-3</v>
      </c>
      <c r="P96" s="26">
        <f>SUM(N96:O96)</f>
        <v>2.2820398626671522E-2</v>
      </c>
      <c r="R96" s="24">
        <f>(C96-C$3)*0.33*3/32768</f>
        <v>46.474530029296879</v>
      </c>
      <c r="S96" s="24">
        <f>(D96-D$3)*0.0011*3/32768</f>
        <v>8.7539482086181657</v>
      </c>
      <c r="T96" s="24">
        <f>(E96-E$3)*17.4*3/32768</f>
        <v>358.12628173828119</v>
      </c>
      <c r="U96" s="24">
        <f>(E96-E$3)*18.8*3/32768</f>
        <v>386.9410400390625</v>
      </c>
      <c r="V96" s="24">
        <f>SUM(R96:U96)</f>
        <v>800.29580001525869</v>
      </c>
    </row>
    <row r="97" spans="2:22" x14ac:dyDescent="0.55000000000000004">
      <c r="B97">
        <v>55</v>
      </c>
      <c r="C97">
        <v>2260950</v>
      </c>
      <c r="D97">
        <v>105861355</v>
      </c>
      <c r="E97">
        <v>261642</v>
      </c>
      <c r="F97">
        <v>359520</v>
      </c>
      <c r="G97">
        <v>55</v>
      </c>
      <c r="H97" s="24">
        <f>(C97-C96)*0.33*3/32768/300</f>
        <v>5.3586730957031252E-2</v>
      </c>
      <c r="I97" s="24">
        <f>(D97-D96)*0.0011*3/327680/30</f>
        <v>3.1211664123535162E-3</v>
      </c>
      <c r="J97" s="24">
        <f>(E97-E96)*17.4*3/327680/30</f>
        <v>6.1601989746093745E-2</v>
      </c>
      <c r="K97" s="24">
        <f>(F97-F96)*18.8*3/327680/30</f>
        <v>0.22219433593750001</v>
      </c>
      <c r="L97" s="24">
        <f>SUM(H97:K97)</f>
        <v>0.34050422305297856</v>
      </c>
      <c r="N97" s="25">
        <f>(E97-E96)/(C97-C96+D97-D96)</f>
        <v>1.180190260790409E-3</v>
      </c>
      <c r="O97" s="25">
        <f>(F97-F96)/(C97-C96+D97-D96)</f>
        <v>3.9398679786131338E-3</v>
      </c>
      <c r="P97" s="26">
        <f>SUM(N97:O97)</f>
        <v>5.1200582394035424E-3</v>
      </c>
      <c r="R97" s="24">
        <f>(C97-C$3)*0.33*3/32768</f>
        <v>62.550549316406254</v>
      </c>
      <c r="S97" s="24">
        <f>(D97-D$3)*0.0011*3/32768</f>
        <v>9.6902981323242194</v>
      </c>
      <c r="T97" s="24">
        <f>(E97-E$3)*17.4*3/32768</f>
        <v>376.60687866210935</v>
      </c>
      <c r="U97" s="24">
        <f>(E97-E$3)*18.8*3/32768</f>
        <v>406.9085815429687</v>
      </c>
      <c r="V97" s="24">
        <f>SUM(R97:U97)</f>
        <v>855.75630765380856</v>
      </c>
    </row>
    <row r="98" spans="2:22" x14ac:dyDescent="0.55000000000000004">
      <c r="B98">
        <v>60</v>
      </c>
      <c r="C98">
        <v>2824635</v>
      </c>
      <c r="D98">
        <v>115127101</v>
      </c>
      <c r="E98">
        <v>275850</v>
      </c>
      <c r="F98">
        <v>405407</v>
      </c>
      <c r="G98">
        <v>60</v>
      </c>
      <c r="H98" s="24">
        <f>(C98-C97)*0.33*3/32768/300</f>
        <v>5.6767593383789068E-2</v>
      </c>
      <c r="I98" s="24">
        <f>(D98-D97)*0.0011*3/327680/30</f>
        <v>3.110449401855469E-3</v>
      </c>
      <c r="J98" s="24">
        <f>(E98-E97)*17.4*3/327680/30</f>
        <v>7.54453125E-2</v>
      </c>
      <c r="K98" s="24">
        <f>(F98-F97)*18.8*3/327680/30</f>
        <v>0.26326770019531248</v>
      </c>
      <c r="L98" s="24">
        <f>SUM(H98:K98)</f>
        <v>0.39859105548095702</v>
      </c>
      <c r="N98" s="25">
        <f>(E98-E97)/(C98-C97+D98-D97)</f>
        <v>1.445454981066554E-3</v>
      </c>
      <c r="O98" s="25">
        <f>(F98-F97)/(C98-C97+D98-D97)</f>
        <v>4.6683271900479287E-3</v>
      </c>
      <c r="P98" s="26">
        <f>SUM(N98:O98)</f>
        <v>6.1137821711144827E-3</v>
      </c>
      <c r="R98" s="24">
        <f>(C98-C$3)*0.33*3/32768</f>
        <v>79.580827331542977</v>
      </c>
      <c r="S98" s="24">
        <f>(D98-D$3)*0.0011*3/32768</f>
        <v>10.62343295288086</v>
      </c>
      <c r="T98" s="24">
        <f>(E98-E$3)*17.4*3/32768</f>
        <v>399.24047241210934</v>
      </c>
      <c r="U98" s="24">
        <f>(E98-E$3)*18.8*3/32768</f>
        <v>431.3632690429688</v>
      </c>
      <c r="V98" s="24">
        <f>SUM(R98:U98)</f>
        <v>920.80800173950195</v>
      </c>
    </row>
    <row r="99" spans="2:22" x14ac:dyDescent="0.55000000000000004">
      <c r="B99">
        <v>65</v>
      </c>
      <c r="C99">
        <v>3378800</v>
      </c>
      <c r="D99">
        <v>124402292</v>
      </c>
      <c r="E99">
        <v>286886</v>
      </c>
      <c r="F99">
        <v>449521</v>
      </c>
      <c r="G99">
        <v>65</v>
      </c>
      <c r="H99" s="24">
        <f>(C99-C98)*0.33*3/32768/300</f>
        <v>5.580885314941407E-2</v>
      </c>
      <c r="I99" s="24">
        <f>(D99-D98)*0.0011*3/327680/30</f>
        <v>3.1136200256347657E-3</v>
      </c>
      <c r="J99" s="24">
        <f>(E99-E98)*17.4*3/327680/30</f>
        <v>5.8601806640624997E-2</v>
      </c>
      <c r="K99" s="24">
        <f>(F99-F98)*18.8*3/327680/30</f>
        <v>0.25309545898437502</v>
      </c>
      <c r="L99" s="24">
        <f>SUM(H99:K99)</f>
        <v>0.37061973880004884</v>
      </c>
      <c r="N99" s="25">
        <f>(E99-E98)/(C99-C98+D99-D98)</f>
        <v>1.1227592123024134E-3</v>
      </c>
      <c r="O99" s="25">
        <f>(F99-F98)/(C99-C98+D99-D98)</f>
        <v>4.4879847672624736E-3</v>
      </c>
      <c r="P99" s="26">
        <f>SUM(N99:O99)</f>
        <v>5.6107439795648872E-3</v>
      </c>
      <c r="R99" s="24">
        <f>(C99-C$3)*0.33*3/32768</f>
        <v>96.323483276367199</v>
      </c>
      <c r="S99" s="24">
        <f>(D99-D$3)*0.0011*3/32768</f>
        <v>11.55751896057129</v>
      </c>
      <c r="T99" s="24">
        <f>(E99-E$3)*17.4*3/32768</f>
        <v>416.82101440429688</v>
      </c>
      <c r="U99" s="24">
        <f>(E99-E$3)*18.8*3/32768</f>
        <v>450.35833740234375</v>
      </c>
      <c r="V99" s="24">
        <f>SUM(R99:U99)</f>
        <v>975.06035404357908</v>
      </c>
    </row>
    <row r="100" spans="2:22" x14ac:dyDescent="0.55000000000000004">
      <c r="B100">
        <v>70</v>
      </c>
      <c r="C100">
        <v>4001554</v>
      </c>
      <c r="D100">
        <v>133607475</v>
      </c>
      <c r="E100">
        <v>315570</v>
      </c>
      <c r="F100">
        <v>508069</v>
      </c>
      <c r="G100">
        <v>70</v>
      </c>
      <c r="H100" s="24">
        <f>(C100-C99)*0.33*3/32768/300</f>
        <v>6.2716314697265615E-2</v>
      </c>
      <c r="I100" s="24">
        <f>(D100-D99)*0.0011*3/327680/30</f>
        <v>3.0901188049316406E-3</v>
      </c>
      <c r="J100" s="24">
        <f>(E100-E99)*17.4*3/327680/30</f>
        <v>0.15231372070312499</v>
      </c>
      <c r="K100" s="24">
        <f>(F100-F99)*18.8*3/327680/30</f>
        <v>0.33590771484375004</v>
      </c>
      <c r="L100" s="24">
        <f>SUM(H100:K100)</f>
        <v>0.55402786904907231</v>
      </c>
      <c r="N100" s="25">
        <f>(E100-E99)/(C100-C99+D100-D99)</f>
        <v>2.9186186276936857E-3</v>
      </c>
      <c r="O100" s="25">
        <f>(F100-F99)/(C100-C99+D100-D99)</f>
        <v>5.9573031451056312E-3</v>
      </c>
      <c r="P100" s="26">
        <f>SUM(N100:O100)</f>
        <v>8.875921772799316E-3</v>
      </c>
      <c r="R100" s="24">
        <f>(C100-C$3)*0.33*3/32768</f>
        <v>115.13837768554689</v>
      </c>
      <c r="S100" s="24">
        <f>(D100-D$3)*0.0011*3/32768</f>
        <v>12.484554602050782</v>
      </c>
      <c r="T100" s="24">
        <f>(E100-E$3)*17.4*3/32768</f>
        <v>462.51513061523434</v>
      </c>
      <c r="U100" s="24">
        <f>(E100-E$3)*18.8*3/32768</f>
        <v>499.7289916992188</v>
      </c>
      <c r="V100" s="24">
        <f>SUM(R100:U100)</f>
        <v>1089.8670546020508</v>
      </c>
    </row>
    <row r="101" spans="2:22" x14ac:dyDescent="0.55000000000000004">
      <c r="B101">
        <v>75</v>
      </c>
      <c r="C101">
        <v>4569193</v>
      </c>
      <c r="D101">
        <v>142869599</v>
      </c>
      <c r="E101">
        <v>330962</v>
      </c>
      <c r="F101">
        <v>558761</v>
      </c>
      <c r="G101">
        <v>75</v>
      </c>
      <c r="H101" s="24">
        <f>(C101-C100)*0.33*3/32768/300</f>
        <v>5.7165792846679685E-2</v>
      </c>
      <c r="I101" s="24">
        <f>(D101-D100)*0.0011*3/327680/30</f>
        <v>3.1092335205078125E-3</v>
      </c>
      <c r="J101" s="24">
        <f>(E101-E100)*17.4*3/327680/30</f>
        <v>8.1732421874999989E-2</v>
      </c>
      <c r="K101" s="24">
        <f>(F101-F100)*18.8*3/327680/30</f>
        <v>0.29083544921874999</v>
      </c>
      <c r="L101" s="24">
        <f>SUM(H101:K101)</f>
        <v>0.43284289746093746</v>
      </c>
      <c r="N101" s="25">
        <f>(E101-E100)/(C101-C100+D101-D100)</f>
        <v>1.5658566742656969E-3</v>
      </c>
      <c r="O101" s="25">
        <f>(F101-F100)/(C101-C100+D101-D100)</f>
        <v>5.1569910688589338E-3</v>
      </c>
      <c r="P101" s="26">
        <f>SUM(N101:O101)</f>
        <v>6.722847743124631E-3</v>
      </c>
      <c r="R101" s="24">
        <f>(C101-C$3)*0.33*3/32768</f>
        <v>132.28811553955077</v>
      </c>
      <c r="S101" s="24">
        <f>(D101-D$3)*0.0011*3/32768</f>
        <v>13.417324658203126</v>
      </c>
      <c r="T101" s="24">
        <f>(E101-E$3)*17.4*3/32768</f>
        <v>487.03485717773435</v>
      </c>
      <c r="U101" s="24">
        <f>(E101-E$3)*18.8*3/32768</f>
        <v>526.2215698242187</v>
      </c>
      <c r="V101" s="24">
        <f>SUM(R101:U101)</f>
        <v>1158.9618671997068</v>
      </c>
    </row>
    <row r="102" spans="2:22" x14ac:dyDescent="0.55000000000000004">
      <c r="B102">
        <v>80</v>
      </c>
      <c r="C102">
        <v>5182223</v>
      </c>
      <c r="D102">
        <v>152084483</v>
      </c>
      <c r="E102">
        <v>351974</v>
      </c>
      <c r="F102">
        <v>613649</v>
      </c>
      <c r="G102">
        <v>80</v>
      </c>
      <c r="H102" s="24">
        <f>(C102-C101)*0.33*3/32768/300</f>
        <v>6.1737030029296883E-2</v>
      </c>
      <c r="I102" s="24">
        <f>(D102-D101)*0.0011*3/327680/30</f>
        <v>3.0933753662109376E-3</v>
      </c>
      <c r="J102" s="24">
        <f>(E102-E101)*17.4*3/327680/30</f>
        <v>0.11157495117187498</v>
      </c>
      <c r="K102" s="24">
        <f>(F102-F101)*18.8*3/327680/30</f>
        <v>0.31490917968749998</v>
      </c>
      <c r="L102" s="24">
        <f>SUM(H102:K102)</f>
        <v>0.49131453625488275</v>
      </c>
      <c r="N102" s="25">
        <f>(E102-E101)/(C102-C101+D102-D101)</f>
        <v>2.1379918464894993E-3</v>
      </c>
      <c r="O102" s="25">
        <f>(F102-F101)/(C102-C101+D102-D101)</f>
        <v>5.5849084556498967E-3</v>
      </c>
      <c r="P102" s="26">
        <f>SUM(N102:O102)</f>
        <v>7.7229003021393964E-3</v>
      </c>
      <c r="R102" s="24">
        <f>(C102-C$3)*0.33*3/32768</f>
        <v>150.80922454833984</v>
      </c>
      <c r="S102" s="24">
        <f>(D102-D$3)*0.0011*3/32768</f>
        <v>14.345337268066407</v>
      </c>
      <c r="T102" s="24">
        <f>(E102-E$3)*17.4*3/32768</f>
        <v>520.50734252929681</v>
      </c>
      <c r="U102" s="24">
        <f>(E102-E$3)*18.8*3/32768</f>
        <v>562.38724365234384</v>
      </c>
      <c r="V102" s="24">
        <f>SUM(R102:U102)</f>
        <v>1248.0491479980469</v>
      </c>
    </row>
    <row r="103" spans="2:22" x14ac:dyDescent="0.55000000000000004">
      <c r="B103">
        <v>85</v>
      </c>
      <c r="C103">
        <v>5777844</v>
      </c>
      <c r="D103">
        <v>161318332</v>
      </c>
      <c r="E103">
        <v>369148</v>
      </c>
      <c r="F103">
        <v>674670</v>
      </c>
      <c r="G103">
        <v>85</v>
      </c>
      <c r="H103" s="24">
        <f>(C103-C102)*0.33*3/32768/300</f>
        <v>5.9983804321289066E-2</v>
      </c>
      <c r="I103" s="24">
        <f>(D103-D102)*0.0011*3/327680/30</f>
        <v>3.0997417907714848E-3</v>
      </c>
      <c r="J103" s="24">
        <f>(E103-E102)*17.4*3/327680/30</f>
        <v>9.1194946289062495E-2</v>
      </c>
      <c r="K103" s="24">
        <f>(F103-F102)*18.8*3/327680/30</f>
        <v>0.35009606933593757</v>
      </c>
      <c r="L103" s="24">
        <f>SUM(H103:K103)</f>
        <v>0.50437456173706063</v>
      </c>
      <c r="N103" s="25">
        <f>(E103-E102)/(C103-C102+D103-D102)</f>
        <v>1.7471949148835085E-3</v>
      </c>
      <c r="O103" s="25">
        <f>(F103-F102)/(C103-C102+D103-D102)</f>
        <v>6.207964417206625E-3</v>
      </c>
      <c r="P103" s="26">
        <f>SUM(N103:O103)</f>
        <v>7.955159332090133E-3</v>
      </c>
      <c r="R103" s="24">
        <f>(C103-C$3)*0.33*3/32768</f>
        <v>168.80436584472656</v>
      </c>
      <c r="S103" s="24">
        <f>(D103-D$3)*0.0011*3/32768</f>
        <v>15.275259805297852</v>
      </c>
      <c r="T103" s="24">
        <f>(E103-E$3)*17.4*3/32768</f>
        <v>547.86582641601558</v>
      </c>
      <c r="U103" s="24">
        <f>(E103-E$3)*18.8*3/32768</f>
        <v>591.94698486328127</v>
      </c>
      <c r="V103" s="24">
        <f>SUM(R103:U103)</f>
        <v>1323.8924369293213</v>
      </c>
    </row>
    <row r="104" spans="2:22" x14ac:dyDescent="0.55000000000000004">
      <c r="B104">
        <v>90</v>
      </c>
      <c r="C104">
        <v>6369949</v>
      </c>
      <c r="D104">
        <v>170554009</v>
      </c>
      <c r="E104">
        <v>385806</v>
      </c>
      <c r="F104">
        <v>725676</v>
      </c>
      <c r="G104">
        <v>90</v>
      </c>
      <c r="H104" s="24">
        <f>(C104-C103)*0.33*3/32768/300</f>
        <v>5.962971496582032E-2</v>
      </c>
      <c r="I104" s="24">
        <f>(D104-D103)*0.0011*3/327680/30</f>
        <v>3.1003554382324221E-3</v>
      </c>
      <c r="J104" s="24">
        <f>(E104-E103)*17.4*3/327680/30</f>
        <v>8.8454956054687478E-2</v>
      </c>
      <c r="K104" s="24">
        <f>(F104-F103)*18.8*3/327680/30</f>
        <v>0.29263696289062502</v>
      </c>
      <c r="L104" s="24">
        <f>SUM(H104:K104)</f>
        <v>0.44382198934936523</v>
      </c>
      <c r="N104" s="25">
        <f>(E104-E103)/(C104-C103+D104-D103)</f>
        <v>1.6949907924290546E-3</v>
      </c>
      <c r="O104" s="25">
        <f>(F104-F103)/(C104-C103+D104-D103)</f>
        <v>5.1899808115401826E-3</v>
      </c>
      <c r="P104" s="26">
        <f>SUM(N104:O104)</f>
        <v>6.8849716039692376E-3</v>
      </c>
      <c r="R104" s="24">
        <f>(C104-C$3)*0.33*3/32768</f>
        <v>186.69328033447266</v>
      </c>
      <c r="S104" s="24">
        <f>(D104-D$3)*0.0011*3/32768</f>
        <v>16.20536643676758</v>
      </c>
      <c r="T104" s="24">
        <f>(E104-E$3)*17.4*3/32768</f>
        <v>574.40231323242176</v>
      </c>
      <c r="U104" s="24">
        <f>(E104-E$3)*18.8*3/32768</f>
        <v>620.61859130859375</v>
      </c>
      <c r="V104" s="24">
        <f>SUM(R104:U104)</f>
        <v>1397.9195513122559</v>
      </c>
    </row>
    <row r="105" spans="2:22" x14ac:dyDescent="0.55000000000000004">
      <c r="B105">
        <v>95</v>
      </c>
      <c r="C105">
        <v>6957939</v>
      </c>
      <c r="D105">
        <v>179794046</v>
      </c>
      <c r="E105">
        <v>401774</v>
      </c>
      <c r="F105">
        <v>774792</v>
      </c>
      <c r="G105">
        <v>95</v>
      </c>
      <c r="H105" s="24">
        <f>(C105-C104)*0.33*3/32768/300</f>
        <v>5.9215301513671888E-2</v>
      </c>
      <c r="I105" s="24">
        <f>(D105-D104)*0.0011*3/327680/30</f>
        <v>3.1018190612792976E-3</v>
      </c>
      <c r="J105" s="24">
        <f>(E105-E104)*17.4*3/327680/30</f>
        <v>8.4791015624999994E-2</v>
      </c>
      <c r="K105" s="24">
        <f>(F105-F104)*18.8*3/327680/30</f>
        <v>0.28179345703125003</v>
      </c>
      <c r="L105" s="24">
        <f>SUM(H105:K105)</f>
        <v>0.42890159323120119</v>
      </c>
      <c r="N105" s="25">
        <f>(E105-E104)/(C105-C104+D105-D104)</f>
        <v>1.6247411611710061E-3</v>
      </c>
      <c r="O105" s="25">
        <f>(F105-F104)/(C105-C104+D105-D104)</f>
        <v>4.9975442680407775E-3</v>
      </c>
      <c r="P105" s="26">
        <f>SUM(N105:O105)</f>
        <v>6.6222854292117836E-3</v>
      </c>
      <c r="R105" s="24">
        <f>(C105-C$3)*0.33*3/32768</f>
        <v>204.45787078857421</v>
      </c>
      <c r="S105" s="24">
        <f>(D105-D$3)*0.0011*3/32768</f>
        <v>17.13591215515137</v>
      </c>
      <c r="T105" s="24">
        <f>(E105-E$3)*17.4*3/32768</f>
        <v>599.83961791992181</v>
      </c>
      <c r="U105" s="24">
        <f>(E105-E$3)*18.8*3/32768</f>
        <v>648.10257568359384</v>
      </c>
      <c r="V105" s="24">
        <f>SUM(R105:U105)</f>
        <v>1469.5359765472413</v>
      </c>
    </row>
    <row r="106" spans="2:22" x14ac:dyDescent="0.55000000000000004">
      <c r="B106">
        <v>100</v>
      </c>
      <c r="C106">
        <v>7569530</v>
      </c>
      <c r="D106">
        <v>189010351</v>
      </c>
      <c r="E106">
        <v>419757</v>
      </c>
      <c r="F106">
        <v>835004</v>
      </c>
      <c r="G106">
        <v>100</v>
      </c>
      <c r="H106" s="24">
        <f>(C106-C105)*0.33*3/32768/300</f>
        <v>6.1592111206054685E-2</v>
      </c>
      <c r="I106" s="24">
        <f>(D106-D105)*0.0011*3/327680/30</f>
        <v>3.0938523864746099E-3</v>
      </c>
      <c r="J106" s="24">
        <f>(E106-E105)*17.4*3/327680/30</f>
        <v>9.5490783691406234E-2</v>
      </c>
      <c r="K106" s="24">
        <f>(F106-F105)*18.8*3/327680/30</f>
        <v>0.34545458984375005</v>
      </c>
      <c r="L106" s="24">
        <f>SUM(H106:K106)</f>
        <v>0.5056313371276856</v>
      </c>
      <c r="N106" s="25">
        <f>(E106-E105)/(C106-C105+D106-D105)</f>
        <v>1.8297914426444887E-3</v>
      </c>
      <c r="O106" s="25">
        <f>(F106-F105)/(C106-C105+D106-D105)</f>
        <v>6.1266419587671667E-3</v>
      </c>
      <c r="P106" s="26">
        <f>SUM(N106:O106)</f>
        <v>7.9564334014116563E-3</v>
      </c>
      <c r="R106" s="24">
        <f>(C106-C$3)*0.33*3/32768</f>
        <v>222.93550415039064</v>
      </c>
      <c r="S106" s="24">
        <f>(D106-D$3)*0.0011*3/32768</f>
        <v>18.064067871093751</v>
      </c>
      <c r="T106" s="24">
        <f>(E106-E$3)*17.4*3/32768</f>
        <v>628.48685302734373</v>
      </c>
      <c r="U106" s="24">
        <f>(E106-E$3)*18.8*3/32768</f>
        <v>679.05476074218757</v>
      </c>
      <c r="V106" s="24">
        <f>SUM(R106:U106)</f>
        <v>1548.5411857910158</v>
      </c>
    </row>
    <row r="107" spans="2:22" x14ac:dyDescent="0.55000000000000004">
      <c r="B107">
        <v>105</v>
      </c>
      <c r="C107">
        <v>8171556</v>
      </c>
      <c r="D107">
        <v>198237881</v>
      </c>
      <c r="E107">
        <v>438153</v>
      </c>
      <c r="F107">
        <v>889646</v>
      </c>
      <c r="G107">
        <v>105</v>
      </c>
      <c r="H107" s="24">
        <f>(C107-C106)*0.33*3/32768/300</f>
        <v>6.0628839111328124E-2</v>
      </c>
      <c r="I107" s="24">
        <f>(D107-D106)*0.0011*3/327680/30</f>
        <v>3.0976205444335938E-3</v>
      </c>
      <c r="J107" s="24">
        <f>(E107-E106)*17.4*3/327680/30</f>
        <v>9.7683837890625E-2</v>
      </c>
      <c r="K107" s="24">
        <f>(F107-F106)*18.8*3/327680/30</f>
        <v>0.313497802734375</v>
      </c>
      <c r="L107" s="24">
        <f>SUM(H107:K107)</f>
        <v>0.47490810028076169</v>
      </c>
      <c r="N107" s="25">
        <f>(E107-E106)/(C107-C106+D107-D106)</f>
        <v>1.8714985702304357E-3</v>
      </c>
      <c r="O107" s="25">
        <f>(F107-F106)/(C107-C106+D107-D106)</f>
        <v>5.558948949474422E-3</v>
      </c>
      <c r="P107" s="26">
        <f>SUM(N107:O107)</f>
        <v>7.4304475197048579E-3</v>
      </c>
      <c r="R107" s="24">
        <f>(C107-C$3)*0.33*3/32768</f>
        <v>241.12415588378909</v>
      </c>
      <c r="S107" s="24">
        <f>(D107-D$3)*0.0011*3/32768</f>
        <v>18.993354034423831</v>
      </c>
      <c r="T107" s="24">
        <f>(E107-E$3)*17.4*3/32768</f>
        <v>657.7920043945312</v>
      </c>
      <c r="U107" s="24">
        <f>(E107-E$3)*18.8*3/32768</f>
        <v>710.71779785156252</v>
      </c>
      <c r="V107" s="24">
        <f>SUM(R107:U107)</f>
        <v>1628.6273121643067</v>
      </c>
    </row>
    <row r="108" spans="2:22" x14ac:dyDescent="0.55000000000000004">
      <c r="B108">
        <v>110</v>
      </c>
      <c r="C108">
        <v>8805944</v>
      </c>
      <c r="D108">
        <v>207433168</v>
      </c>
      <c r="E108">
        <v>468926</v>
      </c>
      <c r="F108">
        <v>944366</v>
      </c>
      <c r="G108">
        <v>110</v>
      </c>
      <c r="H108" s="24">
        <f>(C108-C107)*0.33*3/32768/300</f>
        <v>6.3887951660156247E-2</v>
      </c>
      <c r="I108" s="24">
        <f>(D108-D107)*0.0011*3/327680/30</f>
        <v>3.0867967834472664E-3</v>
      </c>
      <c r="J108" s="24">
        <f>(E108-E107)*17.4*3/327680/30</f>
        <v>0.16340643310546873</v>
      </c>
      <c r="K108" s="24">
        <f>(F108-F107)*18.8*3/327680/30</f>
        <v>0.31394531249999996</v>
      </c>
      <c r="L108" s="24">
        <f>SUM(H108:K108)</f>
        <v>0.54432649404907218</v>
      </c>
      <c r="N108" s="25">
        <f>(E108-E107)/(C108-C107+D108-D107)</f>
        <v>3.1306223247462403E-3</v>
      </c>
      <c r="O108" s="25">
        <f>(F108-F107)/(C108-C107+D108-D107)</f>
        <v>5.5668168072698235E-3</v>
      </c>
      <c r="P108" s="26">
        <f>SUM(N108:O108)</f>
        <v>8.6974391320160643E-3</v>
      </c>
      <c r="R108" s="24">
        <f>(C108-C$3)*0.33*3/32768</f>
        <v>260.29054138183596</v>
      </c>
      <c r="S108" s="24">
        <f>(D108-D$3)*0.0011*3/32768</f>
        <v>19.91939306945801</v>
      </c>
      <c r="T108" s="24">
        <f>(E108-E$3)*17.4*3/32768</f>
        <v>706.81393432617176</v>
      </c>
      <c r="U108" s="24">
        <f>(E108-E$3)*18.8*3/32768</f>
        <v>763.68402099609375</v>
      </c>
      <c r="V108" s="24">
        <f>SUM(R108:U108)</f>
        <v>1750.7078897735596</v>
      </c>
    </row>
    <row r="109" spans="2:22" x14ac:dyDescent="0.55000000000000004">
      <c r="B109">
        <v>115</v>
      </c>
      <c r="C109">
        <v>9388167</v>
      </c>
      <c r="D109">
        <v>216680649</v>
      </c>
      <c r="E109">
        <v>486468</v>
      </c>
      <c r="F109">
        <v>997022</v>
      </c>
      <c r="G109">
        <v>115</v>
      </c>
      <c r="H109" s="24">
        <f>(C109-C108)*0.33*3/32768/300</f>
        <v>5.8634518432617189E-2</v>
      </c>
      <c r="I109" s="24">
        <f>(D109-D108)*0.0011*3/32768/300</f>
        <v>3.1043179626464843E-3</v>
      </c>
      <c r="J109" s="24">
        <f>(E109-E108)*17.4*3/32768/300</f>
        <v>9.3149047851562486E-2</v>
      </c>
      <c r="K109" s="24">
        <f>(F109-F108)*18.8*3/327680/30</f>
        <v>0.30210351562500004</v>
      </c>
      <c r="L109" s="24">
        <f>SUM(H109:K109)</f>
        <v>0.45699139987182619</v>
      </c>
      <c r="N109" s="25">
        <f>(E109-E108)/(C109-C108+D109-D108)</f>
        <v>1.7845908686568792E-3</v>
      </c>
      <c r="O109" s="25">
        <f>(F109-F108)/(C109-C108+D109-D108)</f>
        <v>5.3568245798652735E-3</v>
      </c>
      <c r="P109" s="26">
        <f>SUM(N109:O109)</f>
        <v>7.1414154485221525E-3</v>
      </c>
      <c r="R109" s="24">
        <f>(C109-C$3)*0.33*3/32768</f>
        <v>277.88089691162111</v>
      </c>
      <c r="S109" s="24">
        <f>(D109-D$3)*0.0011*3/32768</f>
        <v>20.850688458251955</v>
      </c>
      <c r="T109" s="24">
        <f>(E109-E$3)*17.4*3/32768</f>
        <v>734.75864868164058</v>
      </c>
      <c r="U109" s="24">
        <f>(E109-E$3)*18.8*3/32768</f>
        <v>793.87716064453116</v>
      </c>
      <c r="V109" s="24">
        <f>SUM(R109:U109)</f>
        <v>1827.3673946960448</v>
      </c>
    </row>
    <row r="110" spans="2:22" x14ac:dyDescent="0.55000000000000004">
      <c r="L110" s="21">
        <f>AVERAGE(L88:L109)</f>
        <v>0.4022883062633168</v>
      </c>
    </row>
    <row r="113" spans="1:22" s="8" customFormat="1" x14ac:dyDescent="0.55000000000000004">
      <c r="A113" s="7"/>
      <c r="C113" s="9" t="s">
        <v>1346</v>
      </c>
      <c r="D113" s="9"/>
      <c r="E113" s="9"/>
      <c r="F113" s="9"/>
      <c r="H113" s="10"/>
      <c r="I113" s="10"/>
      <c r="J113" s="10"/>
      <c r="K113" s="10"/>
      <c r="L113" s="11"/>
      <c r="N113" s="12"/>
      <c r="O113" s="13"/>
      <c r="P113" s="13"/>
      <c r="R113" s="14"/>
      <c r="S113" s="14"/>
      <c r="T113" s="14"/>
      <c r="U113" s="14"/>
      <c r="V113" s="15"/>
    </row>
    <row r="114" spans="1:22" s="8" customFormat="1" x14ac:dyDescent="0.55000000000000004">
      <c r="A114" s="7"/>
      <c r="C114" s="8" t="s">
        <v>1347</v>
      </c>
      <c r="D114" s="8" t="s">
        <v>1348</v>
      </c>
      <c r="E114" s="8" t="s">
        <v>1349</v>
      </c>
      <c r="F114" s="8" t="s">
        <v>1350</v>
      </c>
      <c r="H114" s="10" t="s">
        <v>1351</v>
      </c>
      <c r="I114" s="10"/>
      <c r="J114" s="10"/>
      <c r="K114" s="10"/>
      <c r="L114" s="11"/>
      <c r="N114" s="12" t="s">
        <v>1352</v>
      </c>
      <c r="O114" s="13"/>
      <c r="P114" s="13"/>
      <c r="R114" s="16" t="s">
        <v>1353</v>
      </c>
      <c r="S114" s="17"/>
      <c r="T114" s="17"/>
      <c r="U114" s="17"/>
      <c r="V114" s="18"/>
    </row>
    <row r="115" spans="1:22" ht="15.75" customHeight="1" x14ac:dyDescent="0.55000000000000004">
      <c r="A115" s="19" t="s">
        <v>1362</v>
      </c>
      <c r="B115">
        <v>5</v>
      </c>
      <c r="C115">
        <v>155711</v>
      </c>
      <c r="D115">
        <v>9674598</v>
      </c>
      <c r="E115">
        <v>24034</v>
      </c>
      <c r="F115">
        <v>77934</v>
      </c>
      <c r="G115" t="s">
        <v>1355</v>
      </c>
      <c r="H115" s="21" t="s">
        <v>1340</v>
      </c>
      <c r="I115" s="21" t="s">
        <v>1341</v>
      </c>
      <c r="J115" s="21" t="s">
        <v>1356</v>
      </c>
      <c r="K115" s="21" t="s">
        <v>1357</v>
      </c>
      <c r="L115" s="21" t="s">
        <v>1358</v>
      </c>
      <c r="M115" s="21" t="s">
        <v>1355</v>
      </c>
      <c r="N115" s="22" t="s">
        <v>1356</v>
      </c>
      <c r="O115" s="22" t="s">
        <v>1357</v>
      </c>
      <c r="P115" s="23" t="s">
        <v>1358</v>
      </c>
      <c r="Q115" s="21"/>
      <c r="R115" s="21" t="s">
        <v>1340</v>
      </c>
      <c r="S115" s="21" t="s">
        <v>1341</v>
      </c>
      <c r="T115" s="21" t="s">
        <v>1356</v>
      </c>
      <c r="U115" s="21" t="s">
        <v>1357</v>
      </c>
      <c r="V115" s="21" t="s">
        <v>1358</v>
      </c>
    </row>
    <row r="116" spans="1:22" x14ac:dyDescent="0.55000000000000004">
      <c r="A116" s="19"/>
      <c r="B116">
        <v>10</v>
      </c>
      <c r="C116">
        <v>364616</v>
      </c>
      <c r="D116">
        <v>19295641</v>
      </c>
      <c r="E116">
        <v>55446</v>
      </c>
      <c r="F116">
        <v>106543</v>
      </c>
      <c r="G116">
        <v>10</v>
      </c>
      <c r="H116" s="24">
        <f>(C116-C115)*0.33*3/32768/300</f>
        <v>2.1038406372070315E-2</v>
      </c>
      <c r="I116" s="24">
        <f>(D116-D115)*0.0011*3/327680/30</f>
        <v>3.2297202453613282E-3</v>
      </c>
      <c r="J116" s="24">
        <f>(E116-E115)*17.4*3/327680/30</f>
        <v>0.16679956054687498</v>
      </c>
      <c r="K116" s="24">
        <f>(F116-F115)*18.8*3/327680/30</f>
        <v>0.16413854980468751</v>
      </c>
      <c r="L116" s="24">
        <f>SUM(H116:K116)</f>
        <v>0.35520623696899412</v>
      </c>
      <c r="M116">
        <v>10</v>
      </c>
      <c r="N116" s="25">
        <f>(E116-E115)/(C116-C115+D116-D115)</f>
        <v>3.195540810592284E-3</v>
      </c>
      <c r="O116" s="25">
        <f>(F116-F115)/(C116-C115+D116-D115)</f>
        <v>2.9103917945445899E-3</v>
      </c>
      <c r="P116" s="26">
        <f>SUM(N116:O116)</f>
        <v>6.1059326051368743E-3</v>
      </c>
      <c r="Q116">
        <v>10</v>
      </c>
      <c r="R116" s="24">
        <f>(C116-C$3)*0.33*3/32768</f>
        <v>5.2577435302734372</v>
      </c>
      <c r="S116" s="24">
        <f>(D116-D$3)*0.0011*3/32768</f>
        <v>0.9724375305175782</v>
      </c>
      <c r="T116" s="24">
        <f>(E116-E$3)*17.4*3/32768</f>
        <v>48.133026123046875</v>
      </c>
      <c r="U116" s="24">
        <f>(E116-E$3)*18.8*3/32768</f>
        <v>52.00579833984375</v>
      </c>
      <c r="V116" s="24">
        <f>SUM(R116:U116)</f>
        <v>106.36900552368164</v>
      </c>
    </row>
    <row r="117" spans="1:22" x14ac:dyDescent="0.55000000000000004">
      <c r="A117" s="19"/>
      <c r="B117">
        <v>15</v>
      </c>
      <c r="C117">
        <v>619354</v>
      </c>
      <c r="D117">
        <v>28870115</v>
      </c>
      <c r="E117">
        <v>92606</v>
      </c>
      <c r="F117">
        <v>137729</v>
      </c>
      <c r="G117">
        <v>15</v>
      </c>
      <c r="H117" s="24">
        <f>(C117-C116)*0.33*3/32768/300</f>
        <v>2.5654156494140629E-2</v>
      </c>
      <c r="I117" s="24">
        <f>(D117-D116)*0.0011*3/327680/30</f>
        <v>3.2140873413085943E-3</v>
      </c>
      <c r="J117" s="24">
        <f>(E117-E116)*17.4*3/327680/30</f>
        <v>0.19732177734375</v>
      </c>
      <c r="K117" s="24">
        <f>(F117-F116)*18.8*3/327680/30</f>
        <v>0.178923583984375</v>
      </c>
      <c r="L117" s="24">
        <f>SUM(H117:K117)</f>
        <v>0.4051136051635742</v>
      </c>
      <c r="M117">
        <v>15</v>
      </c>
      <c r="N117" s="25">
        <f>(E117-E116)/(C117-C116+D117-D116)</f>
        <v>3.7805675571958362E-3</v>
      </c>
      <c r="O117" s="25">
        <f>(F117-F116)/(C117-C116+D117-D116)</f>
        <v>3.1727874014722646E-3</v>
      </c>
      <c r="P117" s="26">
        <f>SUM(N117:O117)</f>
        <v>6.9533549586681008E-3</v>
      </c>
      <c r="Q117">
        <v>15</v>
      </c>
      <c r="R117" s="24">
        <f>(C117-C$3)*0.33*3/32768</f>
        <v>12.953990478515625</v>
      </c>
      <c r="S117" s="24">
        <f>(D117-D$3)*0.0011*3/32768</f>
        <v>1.9366637329101564</v>
      </c>
      <c r="T117" s="24">
        <f>(E117-E$3)*17.4*3/32768</f>
        <v>107.32955932617188</v>
      </c>
      <c r="U117" s="24">
        <f>(E117-E$3)*18.8*3/32768</f>
        <v>115.96527099609375</v>
      </c>
      <c r="V117" s="24">
        <f>SUM(R117:U117)</f>
        <v>238.18548453369141</v>
      </c>
    </row>
    <row r="118" spans="1:22" x14ac:dyDescent="0.55000000000000004">
      <c r="A118" s="19"/>
      <c r="B118">
        <v>20</v>
      </c>
      <c r="C118">
        <v>869246</v>
      </c>
      <c r="D118">
        <v>38449793</v>
      </c>
      <c r="E118">
        <v>110183</v>
      </c>
      <c r="F118">
        <v>170753</v>
      </c>
      <c r="G118">
        <v>20</v>
      </c>
      <c r="H118" s="24">
        <f>(C118-C117)*0.33*3/32768/300</f>
        <v>2.5166125488281253E-2</v>
      </c>
      <c r="I118" s="24">
        <f>(D118-D117)*0.0011*3/327680/30</f>
        <v>3.2158342895507812E-3</v>
      </c>
      <c r="J118" s="24">
        <f>(E118-E117)*17.4*3/327680/30</f>
        <v>9.333489990234374E-2</v>
      </c>
      <c r="K118" s="24">
        <f>(F118-F117)*18.8*3/327680/30</f>
        <v>0.18946875000000002</v>
      </c>
      <c r="L118" s="24">
        <f>SUM(H118:K118)</f>
        <v>0.31118560968017578</v>
      </c>
      <c r="M118">
        <v>20</v>
      </c>
      <c r="N118" s="25">
        <f>(E118-E117)/(C118-C117+D118-D117)</f>
        <v>1.7881758815492437E-3</v>
      </c>
      <c r="O118" s="25">
        <f>(F118-F117)/(C118-C117+D118-D117)</f>
        <v>3.3596586625864611E-3</v>
      </c>
      <c r="P118" s="26">
        <f>SUM(N118:O118)</f>
        <v>5.1478345441357048E-3</v>
      </c>
      <c r="Q118">
        <v>20</v>
      </c>
      <c r="R118" s="24">
        <f>(C118-C$3)*0.33*3/32768</f>
        <v>20.503828125000002</v>
      </c>
      <c r="S118" s="24">
        <f>(D118-D$3)*0.0011*3/32768</f>
        <v>2.901414019775391</v>
      </c>
      <c r="T118" s="24">
        <f>(E118-E$3)*17.4*3/32768</f>
        <v>135.33002929687498</v>
      </c>
      <c r="U118" s="24">
        <f>(E118-E$3)*18.8*3/32768</f>
        <v>146.21865234375002</v>
      </c>
      <c r="V118" s="24">
        <f>SUM(R118:U118)</f>
        <v>304.95392378540043</v>
      </c>
    </row>
    <row r="119" spans="1:22" x14ac:dyDescent="0.55000000000000004">
      <c r="A119" s="19"/>
      <c r="B119">
        <v>25</v>
      </c>
      <c r="C119">
        <v>1248851</v>
      </c>
      <c r="D119">
        <v>47898130</v>
      </c>
      <c r="E119">
        <v>165028</v>
      </c>
      <c r="F119">
        <v>227509</v>
      </c>
      <c r="G119">
        <v>25</v>
      </c>
      <c r="H119" s="24">
        <f>(C119-C118)*0.33*3/32768/300</f>
        <v>3.8229263305664063E-2</v>
      </c>
      <c r="I119" s="24">
        <f>(D119-D118)*0.0011*3/327680/30</f>
        <v>3.1717439880371095E-3</v>
      </c>
      <c r="J119" s="24">
        <f>(E119-E118)*17.4*3/327680/30</f>
        <v>0.29123016357421871</v>
      </c>
      <c r="K119" s="24">
        <f>(F119-F118)*18.8*3/327680/30</f>
        <v>0.32562646484375002</v>
      </c>
      <c r="L119" s="24">
        <f>SUM(H119:K119)</f>
        <v>0.65825763571166984</v>
      </c>
      <c r="M119">
        <v>25</v>
      </c>
      <c r="N119" s="25">
        <f>(E119-E118)/(C119-C118+D119-D118)</f>
        <v>5.580517263939897E-3</v>
      </c>
      <c r="O119" s="25">
        <f>(F119-F118)/(C119-C118+D119-D118)</f>
        <v>5.7749628559061504E-3</v>
      </c>
      <c r="P119" s="26">
        <f>SUM(N119:O119)</f>
        <v>1.1355480119846047E-2</v>
      </c>
      <c r="Q119">
        <v>25</v>
      </c>
      <c r="R119" s="24">
        <f>(C119-C$3)*0.33*3/32768</f>
        <v>31.972607116699219</v>
      </c>
      <c r="S119" s="24">
        <f>(D119-D$3)*0.0011*3/32768</f>
        <v>3.8529372161865236</v>
      </c>
      <c r="T119" s="24">
        <f>(E119-E$3)*17.4*3/32768</f>
        <v>222.69907836914061</v>
      </c>
      <c r="U119" s="24">
        <f>(E119-E$3)*18.8*3/32768</f>
        <v>240.61739501953127</v>
      </c>
      <c r="V119" s="24">
        <f>SUM(R119:U119)</f>
        <v>499.14201772155764</v>
      </c>
    </row>
    <row r="120" spans="1:22" x14ac:dyDescent="0.55000000000000004">
      <c r="A120" s="19"/>
      <c r="B120">
        <v>30</v>
      </c>
      <c r="C120">
        <v>1692514</v>
      </c>
      <c r="D120">
        <v>57283945</v>
      </c>
      <c r="E120">
        <v>206222</v>
      </c>
      <c r="F120">
        <v>278481</v>
      </c>
      <c r="G120">
        <v>30</v>
      </c>
      <c r="H120" s="24">
        <f>(C120-C119)*0.33*3/32768/300</f>
        <v>4.4680416870117187E-2</v>
      </c>
      <c r="I120" s="24">
        <f>(D120-D119)*0.0011*3/327680/30</f>
        <v>3.1507557678222653E-3</v>
      </c>
      <c r="J120" s="24">
        <f>(E120-E119)*17.4*3/327680/30</f>
        <v>0.21874255371093748</v>
      </c>
      <c r="K120" s="24">
        <f>(F120-F119)*18.8*3/327680/30</f>
        <v>0.29244189453125002</v>
      </c>
      <c r="L120" s="24">
        <f>SUM(H120:K120)</f>
        <v>0.55901562088012691</v>
      </c>
      <c r="M120">
        <v>30</v>
      </c>
      <c r="N120" s="25">
        <f>(E120-E119)/(C120-C119+D120-D119)</f>
        <v>4.1908634415784842E-3</v>
      </c>
      <c r="O120" s="25">
        <f>(F120-F119)/(C120-C119+D120-D119)</f>
        <v>5.1856263374311434E-3</v>
      </c>
      <c r="P120" s="26">
        <f>SUM(N120:O120)</f>
        <v>9.3764897790096276E-3</v>
      </c>
      <c r="Q120">
        <v>30</v>
      </c>
      <c r="R120" s="24">
        <f>(C120-C$3)*0.33*3/32768</f>
        <v>45.376732177734382</v>
      </c>
      <c r="S120" s="24">
        <f>(D120-D$3)*0.0011*3/32768</f>
        <v>4.7981639465332027</v>
      </c>
      <c r="T120" s="24">
        <f>(E120-E$3)*17.4*3/32768</f>
        <v>288.32184448242185</v>
      </c>
      <c r="U120" s="24">
        <f>(E120-E$3)*18.8*3/32768</f>
        <v>311.52015380859376</v>
      </c>
      <c r="V120" s="24">
        <f>SUM(R120:U120)</f>
        <v>650.01689441528322</v>
      </c>
    </row>
    <row r="121" spans="1:22" x14ac:dyDescent="0.55000000000000004">
      <c r="B121">
        <v>35</v>
      </c>
      <c r="C121">
        <v>2180830</v>
      </c>
      <c r="D121">
        <v>66623544</v>
      </c>
      <c r="E121">
        <v>245324</v>
      </c>
      <c r="F121">
        <v>312731</v>
      </c>
      <c r="G121">
        <v>35</v>
      </c>
      <c r="H121" s="24">
        <f>(C121-C120)*0.33*3/32768/300</f>
        <v>4.9177331542968744E-2</v>
      </c>
      <c r="I121" s="24">
        <f>(D121-D120)*0.0011*3/327680/30</f>
        <v>3.1352413635253903E-3</v>
      </c>
      <c r="J121" s="24">
        <f>(E121-E120)*17.4*3/327680/30</f>
        <v>0.20763391113281252</v>
      </c>
      <c r="K121" s="24">
        <f>(F121-F120)*18.8*3/327680/30</f>
        <v>0.196502685546875</v>
      </c>
      <c r="L121" s="24">
        <f>SUM(H121:K121)</f>
        <v>0.45644916958618165</v>
      </c>
      <c r="N121" s="25">
        <f>(E121-E120)/(C121-C120+D121-D120)</f>
        <v>3.9786668891621472E-3</v>
      </c>
      <c r="O121" s="25">
        <f>(F121-F120)/(C121-C120+D121-D120)</f>
        <v>3.4849711256151484E-3</v>
      </c>
      <c r="P121" s="26">
        <f>SUM(N121:O121)</f>
        <v>7.4636380147772956E-3</v>
      </c>
      <c r="R121" s="24">
        <f>(C121-C$3)*0.33*3/32768</f>
        <v>60.129931640625003</v>
      </c>
      <c r="S121" s="24">
        <f>(D121-D$3)*0.0011*3/32768</f>
        <v>5.7387363555908202</v>
      </c>
      <c r="T121" s="24">
        <f>(E121-E$3)*17.4*3/32768</f>
        <v>350.61201782226561</v>
      </c>
      <c r="U121" s="24">
        <f>(E121-E$3)*18.8*3/32768</f>
        <v>378.82218017578128</v>
      </c>
      <c r="V121" s="24">
        <f>SUM(R121:U121)</f>
        <v>795.30286599426267</v>
      </c>
    </row>
    <row r="122" spans="1:22" x14ac:dyDescent="0.55000000000000004">
      <c r="B122">
        <v>40</v>
      </c>
      <c r="C122">
        <v>2666118</v>
      </c>
      <c r="D122">
        <v>75967859</v>
      </c>
      <c r="E122">
        <v>263238</v>
      </c>
      <c r="F122">
        <v>350747</v>
      </c>
      <c r="G122">
        <v>40</v>
      </c>
      <c r="H122" s="24">
        <f>(C122-C121)*0.33*3/32768/300</f>
        <v>4.8872387695312498E-2</v>
      </c>
      <c r="I122" s="24">
        <f>(D122-D121)*0.0011*3/327680/30</f>
        <v>3.1368244934082035E-3</v>
      </c>
      <c r="J122" s="24">
        <f>(E122-E121)*17.4*3/327680/30</f>
        <v>9.5124389648437488E-2</v>
      </c>
      <c r="K122" s="24">
        <f>(F122-F121)*18.8*3/327680/30</f>
        <v>0.21810937500000005</v>
      </c>
      <c r="L122" s="24">
        <f>SUM(H122:K122)</f>
        <v>0.36524297683715823</v>
      </c>
      <c r="N122" s="25">
        <f>(E122-E121)/(C122-C121+D122-D121)</f>
        <v>1.8224540706272675E-3</v>
      </c>
      <c r="O122" s="25">
        <f>(F122-F121)/(C122-C121+D122-D121)</f>
        <v>3.8675010577741541E-3</v>
      </c>
      <c r="P122" s="26">
        <f>SUM(N122:O122)</f>
        <v>5.6899551284014215E-3</v>
      </c>
      <c r="R122" s="24">
        <f>(C122-C$3)*0.33*3/32768</f>
        <v>74.791647949218742</v>
      </c>
      <c r="S122" s="24">
        <f>(D122-D$3)*0.0011*3/32768</f>
        <v>6.679783703613281</v>
      </c>
      <c r="T122" s="24">
        <f>(E122-E$3)*17.4*3/32768</f>
        <v>379.14933471679683</v>
      </c>
      <c r="U122" s="24">
        <f>(E122-E$3)*18.8*3/32768</f>
        <v>409.65560302734377</v>
      </c>
      <c r="V122" s="24">
        <f>SUM(R122:U122)</f>
        <v>870.27636939697265</v>
      </c>
    </row>
    <row r="123" spans="1:22" x14ac:dyDescent="0.55000000000000004">
      <c r="B123">
        <v>45</v>
      </c>
      <c r="C123">
        <v>3214567</v>
      </c>
      <c r="D123">
        <v>85247229</v>
      </c>
      <c r="E123">
        <v>321674</v>
      </c>
      <c r="F123">
        <v>396266</v>
      </c>
      <c r="G123">
        <v>45</v>
      </c>
      <c r="H123" s="24">
        <f>(C123-C122)*0.33*3/32768/300</f>
        <v>5.5233206176757817E-2</v>
      </c>
      <c r="I123" s="24">
        <f>(D123-D122)*0.0011*3/327680/30</f>
        <v>3.1150228881835938E-3</v>
      </c>
      <c r="J123" s="24">
        <f>(E123-E122)*17.4*3/327680/30</f>
        <v>0.31029858398437499</v>
      </c>
      <c r="K123" s="24">
        <f>(F123-F122)*18.8*3/327680/30</f>
        <v>0.2611563720703125</v>
      </c>
      <c r="L123" s="24">
        <f>SUM(H123:K123)</f>
        <v>0.62980318511962885</v>
      </c>
      <c r="N123" s="25">
        <f>(E123-E122)/(C123-C122+D123-D122)</f>
        <v>5.9459784515770997E-3</v>
      </c>
      <c r="O123" s="25">
        <f>(F123-F122)/(C123-C122+D123-D122)</f>
        <v>4.6316481815548288E-3</v>
      </c>
      <c r="P123" s="26">
        <f>SUM(N123:O123)</f>
        <v>1.0577626633131929E-2</v>
      </c>
      <c r="R123" s="24">
        <f>(C123-C$3)*0.33*3/32768</f>
        <v>91.361609802246093</v>
      </c>
      <c r="S123" s="24">
        <f>(D123-D$3)*0.0011*3/32768</f>
        <v>7.6142905700683592</v>
      </c>
      <c r="T123" s="24">
        <f>(E123-E$3)*17.4*3/32768</f>
        <v>472.23890991210931</v>
      </c>
      <c r="U123" s="24">
        <f>(E123-E$3)*18.8*3/32768</f>
        <v>510.23514404296878</v>
      </c>
      <c r="V123" s="24">
        <f>SUM(R123:U123)</f>
        <v>1081.4499543273926</v>
      </c>
    </row>
    <row r="124" spans="1:22" x14ac:dyDescent="0.55000000000000004">
      <c r="B124">
        <v>50</v>
      </c>
      <c r="C124">
        <v>3743194</v>
      </c>
      <c r="D124">
        <v>94546340</v>
      </c>
      <c r="E124">
        <v>334681</v>
      </c>
      <c r="F124">
        <v>433189</v>
      </c>
      <c r="G124">
        <v>50</v>
      </c>
      <c r="H124" s="24">
        <f>(C124-C123)*0.33*3/32768/300</f>
        <v>5.3236972045898438E-2</v>
      </c>
      <c r="I124" s="24">
        <f>(D124-D123)*0.0011*3/327680/30</f>
        <v>3.1216498107910153E-3</v>
      </c>
      <c r="J124" s="24">
        <f>(E124-E123)*17.4*3/327680/30</f>
        <v>6.9067932128906245E-2</v>
      </c>
      <c r="K124" s="24">
        <f>(F124-F123)*18.8*3/327680/30</f>
        <v>0.21183850097656254</v>
      </c>
      <c r="L124" s="24">
        <f>SUM(H124:K124)</f>
        <v>0.33726505496215825</v>
      </c>
      <c r="N124" s="25">
        <f>(E124-E123)/(C124-C123+D124-D123)</f>
        <v>1.3234988559931084E-3</v>
      </c>
      <c r="O124" s="25">
        <f>(F124-F123)/(C124-C123+D124-D123)</f>
        <v>3.7570191635145343E-3</v>
      </c>
      <c r="P124" s="26">
        <f>SUM(N124:O124)</f>
        <v>5.0805180195076429E-3</v>
      </c>
      <c r="R124" s="24">
        <f>(C124-C$3)*0.33*3/32768</f>
        <v>107.33270141601562</v>
      </c>
      <c r="S124" s="24">
        <f>(D124-D$3)*0.0011*3/32768</f>
        <v>8.5507855133056641</v>
      </c>
      <c r="T124" s="24">
        <f>(E124-E$3)*17.4*3/32768</f>
        <v>492.95928955078125</v>
      </c>
      <c r="U124" s="24">
        <f>(E124-E$3)*18.8*3/32768</f>
        <v>532.6226806640625</v>
      </c>
      <c r="V124" s="24">
        <f>SUM(R124:U124)</f>
        <v>1141.4654571441652</v>
      </c>
    </row>
    <row r="125" spans="1:22" x14ac:dyDescent="0.55000000000000004">
      <c r="B125">
        <v>55</v>
      </c>
      <c r="C125">
        <v>4304305</v>
      </c>
      <c r="D125">
        <v>103815203</v>
      </c>
      <c r="E125">
        <v>350469</v>
      </c>
      <c r="F125">
        <v>471199</v>
      </c>
      <c r="G125">
        <v>55</v>
      </c>
      <c r="H125" s="24">
        <f>(C125-C124)*0.33*3/32768/300</f>
        <v>5.650837097167969E-2</v>
      </c>
      <c r="I125" s="24">
        <f>(D125-D124)*0.0011*3/327680/30</f>
        <v>3.111495758056641E-3</v>
      </c>
      <c r="J125" s="24">
        <f>(E125-E124)*17.4*3/327680/30</f>
        <v>8.3835205078124989E-2</v>
      </c>
      <c r="K125" s="24">
        <f>(F125-F124)*18.8*3/327680/30</f>
        <v>0.218074951171875</v>
      </c>
      <c r="L125" s="24">
        <f>SUM(H125:K125)</f>
        <v>0.36153002297973635</v>
      </c>
      <c r="N125" s="25">
        <f>(E125-E124)/(C125-C124+D125-D124)</f>
        <v>1.6061080120862985E-3</v>
      </c>
      <c r="O125" s="25">
        <f>(F125-F124)/(C125-C124+D125-D124)</f>
        <v>3.8667447136686221E-3</v>
      </c>
      <c r="P125" s="26">
        <f>SUM(N125:O125)</f>
        <v>5.4728527257549208E-3</v>
      </c>
      <c r="R125" s="24">
        <f>(C125-C$3)*0.33*3/32768</f>
        <v>124.28521270751952</v>
      </c>
      <c r="S125" s="24">
        <f>(D125-D$3)*0.0011*3/32768</f>
        <v>9.4842342407226568</v>
      </c>
      <c r="T125" s="24">
        <f>(E125-E$3)*17.4*3/32768</f>
        <v>518.10985107421868</v>
      </c>
      <c r="U125" s="24">
        <f>(E125-E$3)*18.8*3/32768</f>
        <v>559.79685058593759</v>
      </c>
      <c r="V125" s="24">
        <f>SUM(R125:U125)</f>
        <v>1211.6761486083983</v>
      </c>
    </row>
    <row r="126" spans="1:22" x14ac:dyDescent="0.55000000000000004">
      <c r="B126">
        <v>60</v>
      </c>
      <c r="C126">
        <v>4861652</v>
      </c>
      <c r="D126">
        <v>113087506</v>
      </c>
      <c r="E126">
        <v>363144</v>
      </c>
      <c r="F126">
        <v>516548</v>
      </c>
      <c r="G126">
        <v>60</v>
      </c>
      <c r="H126" s="24">
        <f>(C126-C125)*0.33*3/32768/300</f>
        <v>5.612930603027344E-2</v>
      </c>
      <c r="I126" s="24">
        <f>(D126-D125)*0.0011*3/327680/30</f>
        <v>3.1126505432128907E-3</v>
      </c>
      <c r="J126" s="24">
        <f>(E126-E125)*17.4*3/327680/30</f>
        <v>6.7304992675781231E-2</v>
      </c>
      <c r="K126" s="24">
        <f>(F126-F125)*18.8*3/327680/30</f>
        <v>0.26018103027343753</v>
      </c>
      <c r="L126" s="24">
        <f>SUM(H126:K126)</f>
        <v>0.3867279795227051</v>
      </c>
      <c r="N126" s="25">
        <f>(E126-E125)/(C126-C125+D126-D125)</f>
        <v>1.2894660542338741E-3</v>
      </c>
      <c r="O126" s="25">
        <f>(F126-F125)/(C126-C125+D126-D125)</f>
        <v>4.6134908160514361E-3</v>
      </c>
      <c r="P126" s="26">
        <f>SUM(N126:O126)</f>
        <v>5.90295687028531E-3</v>
      </c>
      <c r="R126" s="24">
        <f>(C126-C$3)*0.33*3/32768</f>
        <v>141.12400451660156</v>
      </c>
      <c r="S126" s="24">
        <f>(D126-D$3)*0.0011*3/32768</f>
        <v>10.418029403686525</v>
      </c>
      <c r="T126" s="24">
        <f>(E126-E$3)*17.4*3/32768</f>
        <v>538.30134887695306</v>
      </c>
      <c r="U126" s="24">
        <f>(E126-E$3)*18.8*3/32768</f>
        <v>581.61295166015634</v>
      </c>
      <c r="V126" s="24">
        <f>SUM(R126:U126)</f>
        <v>1271.4563344573976</v>
      </c>
    </row>
    <row r="127" spans="1:22" x14ac:dyDescent="0.55000000000000004">
      <c r="B127">
        <v>65</v>
      </c>
      <c r="C127">
        <v>5436685</v>
      </c>
      <c r="D127">
        <v>122342192</v>
      </c>
      <c r="E127">
        <v>378639</v>
      </c>
      <c r="F127">
        <v>561589</v>
      </c>
      <c r="G127">
        <v>65</v>
      </c>
      <c r="H127" s="24">
        <f>(C127-C126)*0.33*3/32768/300</f>
        <v>5.7910427856445318E-2</v>
      </c>
      <c r="I127" s="24">
        <f>(D127-D126)*0.0011*3/327680/30</f>
        <v>3.1067366333007809E-3</v>
      </c>
      <c r="J127" s="24">
        <f>(E127-E126)*17.4*3/327680/30</f>
        <v>8.2279357910156239E-2</v>
      </c>
      <c r="K127" s="24">
        <f>(F127-F126)*18.8*3/327680/30</f>
        <v>0.25841394042968757</v>
      </c>
      <c r="L127" s="24">
        <f>SUM(H127:K127)</f>
        <v>0.40171046282958989</v>
      </c>
      <c r="N127" s="25">
        <f>(E127-E126)/(C127-C126+D127-D126)</f>
        <v>1.5763421111020569E-3</v>
      </c>
      <c r="O127" s="25">
        <f>(F127-F126)/(C127-C126+D127-D126)</f>
        <v>4.5821248806807192E-3</v>
      </c>
      <c r="P127" s="26">
        <f>SUM(N127:O127)</f>
        <v>6.1584669917827762E-3</v>
      </c>
      <c r="R127" s="24">
        <f>(C127-C$3)*0.33*3/32768</f>
        <v>158.49713287353518</v>
      </c>
      <c r="S127" s="24">
        <f>(D127-D$3)*0.0011*3/32768</f>
        <v>11.350050393676758</v>
      </c>
      <c r="T127" s="24">
        <f>(E127-E$3)*17.4*3/32768</f>
        <v>562.98515624999993</v>
      </c>
      <c r="U127" s="24">
        <f>(E127-E$3)*18.8*3/32768</f>
        <v>608.28281250000009</v>
      </c>
      <c r="V127" s="24">
        <f>SUM(R127:U127)</f>
        <v>1341.115152017212</v>
      </c>
    </row>
    <row r="128" spans="1:22" x14ac:dyDescent="0.55000000000000004">
      <c r="B128">
        <v>70</v>
      </c>
      <c r="C128">
        <v>6009529</v>
      </c>
      <c r="D128">
        <v>131599257</v>
      </c>
      <c r="E128">
        <v>390633</v>
      </c>
      <c r="F128">
        <v>612848</v>
      </c>
      <c r="G128">
        <v>70</v>
      </c>
      <c r="H128" s="24">
        <f>(C128-C127)*0.33*3/32768/300</f>
        <v>5.7689978027343755E-2</v>
      </c>
      <c r="I128" s="24">
        <f>(D128-D127)*0.0011*3/327680/30</f>
        <v>3.1075352478027343E-3</v>
      </c>
      <c r="J128" s="24">
        <f>(E128-E127)*17.4*3/327680/30</f>
        <v>6.368884277343749E-2</v>
      </c>
      <c r="K128" s="24">
        <f>(F128-F127)*18.8*3/327680/30</f>
        <v>0.29408850097656253</v>
      </c>
      <c r="L128" s="24">
        <f>SUM(H128:K128)</f>
        <v>0.41857485702514652</v>
      </c>
      <c r="N128" s="25">
        <f>(E128-E127)/(C128-C127+D128-D127)</f>
        <v>1.2201537165806926E-3</v>
      </c>
      <c r="O128" s="25">
        <f>(F128-F127)/(C128-C127+D128-D127)</f>
        <v>5.2145955776396304E-3</v>
      </c>
      <c r="P128" s="26">
        <f>SUM(N128:O128)</f>
        <v>6.4347492942203235E-3</v>
      </c>
      <c r="R128" s="24">
        <f>(C128-C$3)*0.33*3/32768</f>
        <v>175.80412628173829</v>
      </c>
      <c r="S128" s="24">
        <f>(D128-D$3)*0.0011*3/32768</f>
        <v>12.28231096801758</v>
      </c>
      <c r="T128" s="24">
        <f>(E128-E$3)*17.4*3/32768</f>
        <v>582.0918090820312</v>
      </c>
      <c r="U128" s="24">
        <f>(E128-E$3)*18.8*3/32768</f>
        <v>628.92678222656252</v>
      </c>
      <c r="V128" s="24">
        <f>SUM(R128:U128)</f>
        <v>1399.1050285583497</v>
      </c>
    </row>
    <row r="129" spans="1:22" x14ac:dyDescent="0.55000000000000004">
      <c r="B129">
        <v>75</v>
      </c>
      <c r="C129">
        <v>6598190</v>
      </c>
      <c r="D129">
        <v>140840609</v>
      </c>
      <c r="E129">
        <v>407720</v>
      </c>
      <c r="F129">
        <v>669700</v>
      </c>
      <c r="G129">
        <v>75</v>
      </c>
      <c r="H129" s="24">
        <f>(C129-C128)*0.33*3/32768/300</f>
        <v>5.9282876586914064E-2</v>
      </c>
      <c r="I129" s="24">
        <f>(D129-D128)*0.0011*3/327680/30</f>
        <v>3.1022604980468754E-3</v>
      </c>
      <c r="J129" s="24">
        <f>(E129-E128)*17.4*3/327680/30</f>
        <v>9.0732971191406234E-2</v>
      </c>
      <c r="K129" s="24">
        <f>(F129-F128)*18.8*3/327680/30</f>
        <v>0.32617724609375004</v>
      </c>
      <c r="L129" s="24">
        <f>SUM(H129:K129)</f>
        <v>0.47929535437011722</v>
      </c>
      <c r="N129" s="25">
        <f>(E129-E128)/(C129-C128+D129-D128)</f>
        <v>1.7382479555215237E-3</v>
      </c>
      <c r="O129" s="25">
        <f>(F129-F128)/(C129-C128+D129-D128)</f>
        <v>5.7835121886410526E-3</v>
      </c>
      <c r="P129" s="26">
        <f>SUM(N129:O129)</f>
        <v>7.5217601441625766E-3</v>
      </c>
      <c r="R129" s="24">
        <f>(C129-C$3)*0.33*3/32768</f>
        <v>193.5889892578125</v>
      </c>
      <c r="S129" s="24">
        <f>(D129-D$3)*0.0011*3/32768</f>
        <v>13.212989117431643</v>
      </c>
      <c r="T129" s="24">
        <f>(E129-E$3)*17.4*3/32768</f>
        <v>609.31170043945303</v>
      </c>
      <c r="U129" s="24">
        <f>(E129-E$3)*18.8*3/32768</f>
        <v>658.3367797851563</v>
      </c>
      <c r="V129" s="24">
        <f>SUM(R129:U129)</f>
        <v>1474.4504585998534</v>
      </c>
    </row>
    <row r="130" spans="1:22" x14ac:dyDescent="0.55000000000000004">
      <c r="B130">
        <v>80</v>
      </c>
      <c r="C130">
        <v>7175886</v>
      </c>
      <c r="D130">
        <v>150092669</v>
      </c>
      <c r="E130">
        <v>425132</v>
      </c>
      <c r="F130">
        <v>722462</v>
      </c>
      <c r="G130">
        <v>80</v>
      </c>
      <c r="H130" s="24">
        <f>(C130-C129)*0.33*3/32768/300</f>
        <v>5.8178613281250006E-2</v>
      </c>
      <c r="I130" s="24">
        <f>(D130-D129)*0.0011*3/327680/30</f>
        <v>3.105855102539063E-3</v>
      </c>
      <c r="J130" s="24">
        <f>(E130-E129)*17.4*3/327680/30</f>
        <v>9.2458740234374989E-2</v>
      </c>
      <c r="K130" s="24">
        <f>(F130-F129)*18.8*3/327680/30</f>
        <v>0.30271166992187504</v>
      </c>
      <c r="L130" s="24">
        <f>SUM(H130:K130)</f>
        <v>0.45645487854003908</v>
      </c>
      <c r="N130" s="25">
        <f>(E130-E129)/(C130-C129+D130-D129)</f>
        <v>1.7713562778160516E-3</v>
      </c>
      <c r="O130" s="25">
        <f>(F130-F129)/(C130-C129+D130-D129)</f>
        <v>5.367579825989577E-3</v>
      </c>
      <c r="P130" s="26">
        <f>SUM(N130:O130)</f>
        <v>7.1389361038056284E-3</v>
      </c>
      <c r="R130" s="24">
        <f>(C130-C$3)*0.33*3/32768</f>
        <v>211.04257324218753</v>
      </c>
      <c r="S130" s="24">
        <f>(D130-D$3)*0.0011*3/32768</f>
        <v>14.144745648193361</v>
      </c>
      <c r="T130" s="24">
        <f>(E130-E$3)*17.4*3/32768</f>
        <v>637.0493225097656</v>
      </c>
      <c r="U130" s="24">
        <f>(E130-E$3)*18.8*3/32768</f>
        <v>688.30616455078132</v>
      </c>
      <c r="V130" s="24">
        <f>SUM(R130:U130)</f>
        <v>1550.5428059509277</v>
      </c>
    </row>
    <row r="131" spans="1:22" x14ac:dyDescent="0.55000000000000004">
      <c r="B131">
        <v>85</v>
      </c>
      <c r="C131">
        <v>7823910</v>
      </c>
      <c r="D131">
        <v>159272538</v>
      </c>
      <c r="E131">
        <v>452661</v>
      </c>
      <c r="F131">
        <v>792444</v>
      </c>
      <c r="G131">
        <v>85</v>
      </c>
      <c r="H131" s="24">
        <f>(C131-C130)*0.33*3/32768/300</f>
        <v>6.5261206054687507E-2</v>
      </c>
      <c r="I131" s="24">
        <f>(D131-D130)*0.0011*3/327680/30</f>
        <v>3.0816210632324216E-3</v>
      </c>
      <c r="J131" s="24">
        <f>(E131-E130)*17.4*3/327680/30</f>
        <v>0.14618060302734373</v>
      </c>
      <c r="K131" s="24">
        <f>(F131-F130)*18.8*3/327680/30</f>
        <v>0.40150805664062506</v>
      </c>
      <c r="L131" s="24">
        <f>SUM(H131:K131)</f>
        <v>0.6160314867858887</v>
      </c>
      <c r="N131" s="25">
        <f>(E131-E130)/(C131-C130+D131-D130)</f>
        <v>2.8011090474835249E-3</v>
      </c>
      <c r="O131" s="25">
        <f>(F131-F130)/(C131-C130+D131-D130)</f>
        <v>7.1207531461728365E-3</v>
      </c>
      <c r="P131" s="26">
        <f>SUM(N131:O131)</f>
        <v>9.9218621936563618E-3</v>
      </c>
      <c r="R131" s="24">
        <f>(C131-C$3)*0.33*3/32768</f>
        <v>230.62093505859377</v>
      </c>
      <c r="S131" s="24">
        <f>(D131-D$3)*0.0011*3/32768</f>
        <v>15.069231967163088</v>
      </c>
      <c r="T131" s="24">
        <f>(E131-E$3)*17.4*3/32768</f>
        <v>680.90350341796864</v>
      </c>
      <c r="U131" s="24">
        <f>(E131-E$3)*18.8*3/32768</f>
        <v>735.6888427734375</v>
      </c>
      <c r="V131" s="24">
        <f>SUM(R131:U131)</f>
        <v>1662.2825132171629</v>
      </c>
    </row>
    <row r="132" spans="1:22" x14ac:dyDescent="0.55000000000000004">
      <c r="B132">
        <v>90</v>
      </c>
      <c r="C132">
        <v>8411708</v>
      </c>
      <c r="D132">
        <v>168514185</v>
      </c>
      <c r="E132">
        <v>468349</v>
      </c>
      <c r="F132">
        <v>842933</v>
      </c>
      <c r="G132">
        <v>90</v>
      </c>
      <c r="H132" s="24">
        <f>(C132-C131)*0.33*3/32768/300</f>
        <v>5.9195965576171877E-2</v>
      </c>
      <c r="I132" s="24">
        <f>(D132-D131)*0.0011*3/327680/30</f>
        <v>3.1023595275878908E-3</v>
      </c>
      <c r="J132" s="24">
        <f>(E132-E131)*17.4*3/327680/30</f>
        <v>8.3304199218749986E-2</v>
      </c>
      <c r="K132" s="24">
        <f>(F132-F131)*18.8*3/327680/30</f>
        <v>0.28967077636718752</v>
      </c>
      <c r="L132" s="24">
        <f>SUM(H132:K132)</f>
        <v>0.43527330068969727</v>
      </c>
      <c r="N132" s="25">
        <f>(E132-E131)/(C132-C131+D132-D131)</f>
        <v>1.5960209350578797E-3</v>
      </c>
      <c r="O132" s="25">
        <f>(F132-F131)/(C132-C131+D132-D131)</f>
        <v>5.136505672497277E-3</v>
      </c>
      <c r="P132" s="26">
        <f>SUM(N132:O132)</f>
        <v>6.7325266075551563E-3</v>
      </c>
      <c r="R132" s="24">
        <f>(C132-C$3)*0.33*3/32768</f>
        <v>248.37972473144532</v>
      </c>
      <c r="S132" s="24">
        <f>(D132-D$3)*0.0011*3/32768</f>
        <v>15.999939825439455</v>
      </c>
      <c r="T132" s="24">
        <f>(E132-E$3)*17.4*3/32768</f>
        <v>705.89476318359368</v>
      </c>
      <c r="U132" s="24">
        <f>(E132-E$3)*18.8*3/32768</f>
        <v>762.69089355468759</v>
      </c>
      <c r="V132" s="24">
        <f>SUM(R132:U132)</f>
        <v>1732.9653212951662</v>
      </c>
    </row>
    <row r="133" spans="1:22" x14ac:dyDescent="0.55000000000000004">
      <c r="B133">
        <v>95</v>
      </c>
      <c r="C133">
        <v>9019721</v>
      </c>
      <c r="D133">
        <v>177736031</v>
      </c>
      <c r="E133">
        <v>485777</v>
      </c>
      <c r="F133">
        <v>899709</v>
      </c>
      <c r="G133">
        <v>95</v>
      </c>
      <c r="H133" s="24">
        <f>(C133-C132)*0.33*3/32768/300</f>
        <v>6.1231777954101563E-2</v>
      </c>
      <c r="I133" s="24">
        <f>(D133-D132)*0.0011*3/327680/30</f>
        <v>3.0957124633789065E-3</v>
      </c>
      <c r="J133" s="24">
        <f>(E133-E132)*17.4*3/327680/30</f>
        <v>9.2543701171874992E-2</v>
      </c>
      <c r="K133" s="24">
        <f>(F133-F132)*18.8*3/327680/30</f>
        <v>0.32574121093750003</v>
      </c>
      <c r="L133" s="24">
        <f>SUM(H133:K133)</f>
        <v>0.4826124025268555</v>
      </c>
      <c r="N133" s="25">
        <f>(E133-E132)/(C133-C132+D133-D132)</f>
        <v>1.7729654107958212E-3</v>
      </c>
      <c r="O133" s="25">
        <f>(F133-F132)/(C133-C132+D133-D132)</f>
        <v>5.7758712510525331E-3</v>
      </c>
      <c r="P133" s="26">
        <f>SUM(N133:O133)</f>
        <v>7.5488366618483545E-3</v>
      </c>
      <c r="R133" s="24">
        <f>(C133-C$3)*0.33*3/32768</f>
        <v>266.74925811767577</v>
      </c>
      <c r="S133" s="24">
        <f>(D133-D$3)*0.0011*3/32768</f>
        <v>16.928653564453125</v>
      </c>
      <c r="T133" s="24">
        <f>(E133-E$3)*17.4*3/32768</f>
        <v>733.65787353515623</v>
      </c>
      <c r="U133" s="24">
        <f>(E133-E$3)*18.8*3/32768</f>
        <v>792.68781738281257</v>
      </c>
      <c r="V133" s="24">
        <f>SUM(R133:U133)</f>
        <v>1810.0236026000975</v>
      </c>
    </row>
    <row r="134" spans="1:22" x14ac:dyDescent="0.55000000000000004">
      <c r="B134">
        <v>100</v>
      </c>
      <c r="C134">
        <v>9643615</v>
      </c>
      <c r="D134">
        <v>186941523</v>
      </c>
      <c r="E134">
        <v>508411</v>
      </c>
      <c r="F134">
        <v>966985</v>
      </c>
      <c r="G134">
        <v>100</v>
      </c>
      <c r="H134" s="24">
        <f>(C134-C133)*0.33*3/32768/300</f>
        <v>6.2831121826171885E-2</v>
      </c>
      <c r="I134" s="24">
        <f>(D134-D133)*0.0011*3/327680/30</f>
        <v>3.0902225341796884E-3</v>
      </c>
      <c r="J134" s="24">
        <f>(E134-E133)*17.4*3/327680/30</f>
        <v>0.12018786621093748</v>
      </c>
      <c r="K134" s="24">
        <f>(F134-F133)*18.8*3/327680/30</f>
        <v>0.38598291015625003</v>
      </c>
      <c r="L134" s="24">
        <f>SUM(H134:K134)</f>
        <v>0.57209212072753912</v>
      </c>
      <c r="N134" s="25">
        <f>(E134-E133)/(C134-C133+D134-D133)</f>
        <v>2.3026870650923667E-3</v>
      </c>
      <c r="O134" s="25">
        <f>(F134-F133)/(C134-C133+D134-D133)</f>
        <v>6.8443746130226243E-3</v>
      </c>
      <c r="P134" s="26">
        <f>SUM(N134:O134)</f>
        <v>9.147061678114991E-3</v>
      </c>
      <c r="R134" s="24">
        <f>(C134-C$3)*0.33*3/32768</f>
        <v>285.59859466552734</v>
      </c>
      <c r="S134" s="24">
        <f>(D134-D$3)*0.0011*3/32768</f>
        <v>17.855720324707033</v>
      </c>
      <c r="T134" s="24">
        <f>(E134-E$3)*17.4*3/32768</f>
        <v>769.7142333984375</v>
      </c>
      <c r="U134" s="24">
        <f>(E134-E$3)*18.8*3/32768</f>
        <v>831.645263671875</v>
      </c>
      <c r="V134" s="24">
        <f>SUM(R134:U134)</f>
        <v>1904.8138120605468</v>
      </c>
    </row>
    <row r="135" spans="1:22" x14ac:dyDescent="0.55000000000000004">
      <c r="B135">
        <v>105</v>
      </c>
      <c r="C135">
        <v>10242613</v>
      </c>
      <c r="D135">
        <v>196172295</v>
      </c>
      <c r="E135">
        <v>525069</v>
      </c>
      <c r="F135">
        <v>1023373</v>
      </c>
      <c r="G135">
        <v>105</v>
      </c>
      <c r="H135" s="24">
        <f>(C135-C134)*0.33*3/32768/300</f>
        <v>6.0323895263671878E-2</v>
      </c>
      <c r="I135" s="24">
        <f>(D135-D134)*0.0011*3/327680/30</f>
        <v>3.0987088623046877E-3</v>
      </c>
      <c r="J135" s="24">
        <f>(E135-E134)*17.4*3/327680/30</f>
        <v>8.8454956054687478E-2</v>
      </c>
      <c r="K135" s="24">
        <f>(F135-F134)*18.8*3/327680/30</f>
        <v>0.32351513671874998</v>
      </c>
      <c r="L135" s="24">
        <f>SUM(H135:K135)</f>
        <v>0.47539269689941405</v>
      </c>
      <c r="N135" s="25">
        <f>(E135-E134)/(C135-C134+D135-D134)</f>
        <v>1.6946479927811128E-3</v>
      </c>
      <c r="O135" s="25">
        <f>(F135-F134)/(C135-C134+D135-D134)</f>
        <v>5.7364516158567294E-3</v>
      </c>
      <c r="P135" s="26">
        <f>SUM(N135:O135)</f>
        <v>7.4310996086378424E-3</v>
      </c>
      <c r="R135" s="24">
        <f>(C135-C$3)*0.33*3/32768</f>
        <v>303.69576324462895</v>
      </c>
      <c r="S135" s="24">
        <f>(D135-D$3)*0.0011*3/32768</f>
        <v>18.78533298339844</v>
      </c>
      <c r="T135" s="24">
        <f>(E135-E$3)*17.4*3/32768</f>
        <v>796.25072021484368</v>
      </c>
      <c r="U135" s="24">
        <f>(E135-E$3)*18.8*3/32768</f>
        <v>860.31687011718759</v>
      </c>
      <c r="V135" s="24">
        <f>SUM(R135:U135)</f>
        <v>1979.0486865600587</v>
      </c>
    </row>
    <row r="136" spans="1:22" x14ac:dyDescent="0.55000000000000004">
      <c r="B136">
        <v>110</v>
      </c>
      <c r="C136">
        <v>10841422</v>
      </c>
      <c r="D136">
        <v>205403204</v>
      </c>
      <c r="E136">
        <v>548657</v>
      </c>
      <c r="F136">
        <v>1078136</v>
      </c>
      <c r="G136">
        <v>110</v>
      </c>
      <c r="H136" s="24">
        <f>(C136-C135)*0.33*3/32768/300</f>
        <v>6.0304861450195313E-2</v>
      </c>
      <c r="I136" s="24">
        <f>(D136-D135)*0.0011*3/327680/30</f>
        <v>3.0987548522949221E-3</v>
      </c>
      <c r="J136" s="24">
        <f>(E136-E135)*17.4*3/327680/30</f>
        <v>0.125253662109375</v>
      </c>
      <c r="K136" s="24">
        <f>(F136-F135)*18.8*3/327680/30</f>
        <v>0.31419201660156248</v>
      </c>
      <c r="L136" s="24">
        <f>SUM(H136:K136)</f>
        <v>0.50284929501342779</v>
      </c>
      <c r="N136" s="25">
        <f>(E136-E135)/(C136-C135+D136-D135)</f>
        <v>2.3996619231599521E-3</v>
      </c>
      <c r="O136" s="25">
        <f>(F136-F135)/(C136-C135+D136-D135)</f>
        <v>5.5711669449723788E-3</v>
      </c>
      <c r="P136" s="26">
        <f>SUM(N136:O136)</f>
        <v>7.9708288681323309E-3</v>
      </c>
      <c r="R136" s="24">
        <f>(C136-C$3)*0.33*3/32768</f>
        <v>321.78722167968749</v>
      </c>
      <c r="S136" s="24">
        <f>(D136-D$3)*0.0011*3/32768</f>
        <v>19.714959439086915</v>
      </c>
      <c r="T136" s="24">
        <f>(E136-E$3)*17.4*3/32768</f>
        <v>833.82681884765611</v>
      </c>
      <c r="U136" s="24">
        <f>(E136-E$3)*18.8*3/32768</f>
        <v>900.91633300781257</v>
      </c>
      <c r="V136" s="24">
        <f>SUM(R136:U136)</f>
        <v>2076.245332974243</v>
      </c>
    </row>
    <row r="137" spans="1:22" x14ac:dyDescent="0.55000000000000004">
      <c r="B137">
        <v>115</v>
      </c>
      <c r="C137">
        <v>11469232</v>
      </c>
      <c r="D137">
        <v>214605002</v>
      </c>
      <c r="E137">
        <v>563638</v>
      </c>
      <c r="F137">
        <v>1140283</v>
      </c>
      <c r="G137">
        <v>115</v>
      </c>
      <c r="H137" s="24">
        <f>(C137-C136)*0.33*3/32768/300</f>
        <v>6.3225494384765629E-2</v>
      </c>
      <c r="I137" s="24">
        <f>(D137-D136)*0.0011*3/32768/300</f>
        <v>3.0889824829101564E-3</v>
      </c>
      <c r="J137" s="24">
        <f>(E137-E136)*17.4*3/32768/300</f>
        <v>7.9549987792968749E-2</v>
      </c>
      <c r="K137" s="24">
        <f>(F137-F136)*18.8*3/327680/30</f>
        <v>0.35655627441406251</v>
      </c>
      <c r="L137" s="24">
        <f>SUM(H137:K137)</f>
        <v>0.50242073907470708</v>
      </c>
      <c r="N137" s="25">
        <f>(E137-E136)/(C137-C136+D137-D136)</f>
        <v>1.5240689150574469E-3</v>
      </c>
      <c r="O137" s="25">
        <f>(F137-F136)/(C137-C136+D137-D136)</f>
        <v>6.3224291345087211E-3</v>
      </c>
      <c r="P137" s="26">
        <f>SUM(N137:O137)</f>
        <v>7.8464980495661675E-3</v>
      </c>
      <c r="R137" s="24">
        <f>(C137-C$3)*0.33*3/32768</f>
        <v>340.75486999511725</v>
      </c>
      <c r="S137" s="24">
        <f>(D137-D$3)*0.0011*3/32768</f>
        <v>20.641654183959961</v>
      </c>
      <c r="T137" s="24">
        <f>(E137-E$3)*17.4*3/32768</f>
        <v>857.69181518554683</v>
      </c>
      <c r="U137" s="24">
        <f>(E137-E$3)*18.8*3/32768</f>
        <v>926.70150146484366</v>
      </c>
      <c r="V137" s="24">
        <f>SUM(R137:U137)</f>
        <v>2145.7898408294677</v>
      </c>
    </row>
    <row r="138" spans="1:22" x14ac:dyDescent="0.55000000000000004">
      <c r="L138" s="21">
        <f>AVERAGE(L116:L137)</f>
        <v>0.46220475872247879</v>
      </c>
    </row>
    <row r="141" spans="1:22" s="8" customFormat="1" x14ac:dyDescent="0.55000000000000004">
      <c r="A141" s="7"/>
      <c r="C141" s="9" t="s">
        <v>1346</v>
      </c>
      <c r="D141" s="9"/>
      <c r="E141" s="9"/>
      <c r="F141" s="9"/>
      <c r="H141" s="10"/>
      <c r="I141" s="10"/>
      <c r="J141" s="10"/>
      <c r="K141" s="10"/>
      <c r="L141" s="11"/>
      <c r="N141" s="12"/>
      <c r="O141" s="13"/>
      <c r="P141" s="13"/>
      <c r="R141" s="14"/>
      <c r="S141" s="14"/>
      <c r="T141" s="14"/>
      <c r="U141" s="14"/>
      <c r="V141" s="15"/>
    </row>
    <row r="142" spans="1:22" s="8" customFormat="1" x14ac:dyDescent="0.55000000000000004">
      <c r="A142" s="7"/>
      <c r="C142" s="8" t="s">
        <v>1347</v>
      </c>
      <c r="D142" s="8" t="s">
        <v>1348</v>
      </c>
      <c r="E142" s="8" t="s">
        <v>1349</v>
      </c>
      <c r="F142" s="8" t="s">
        <v>1350</v>
      </c>
      <c r="H142" s="10" t="s">
        <v>1351</v>
      </c>
      <c r="I142" s="10"/>
      <c r="J142" s="10"/>
      <c r="K142" s="10"/>
      <c r="L142" s="11"/>
      <c r="N142" s="12" t="s">
        <v>1352</v>
      </c>
      <c r="O142" s="13"/>
      <c r="P142" s="13"/>
      <c r="R142" s="16" t="s">
        <v>1353</v>
      </c>
      <c r="S142" s="17"/>
      <c r="T142" s="17"/>
      <c r="U142" s="17"/>
      <c r="V142" s="18"/>
    </row>
    <row r="143" spans="1:22" ht="15.75" customHeight="1" x14ac:dyDescent="0.55000000000000004">
      <c r="A143" s="19" t="s">
        <v>1363</v>
      </c>
      <c r="B143">
        <v>5</v>
      </c>
      <c r="C143">
        <v>202343</v>
      </c>
      <c r="D143">
        <v>9627667</v>
      </c>
      <c r="E143">
        <v>32884</v>
      </c>
      <c r="F143">
        <v>95692</v>
      </c>
      <c r="G143" t="s">
        <v>1355</v>
      </c>
      <c r="H143" s="21" t="s">
        <v>1340</v>
      </c>
      <c r="I143" s="21" t="s">
        <v>1341</v>
      </c>
      <c r="J143" s="21" t="s">
        <v>1356</v>
      </c>
      <c r="K143" s="21" t="s">
        <v>1357</v>
      </c>
      <c r="L143" s="21" t="s">
        <v>1358</v>
      </c>
      <c r="M143" s="21" t="s">
        <v>1355</v>
      </c>
      <c r="N143" s="22" t="s">
        <v>1356</v>
      </c>
      <c r="O143" s="22" t="s">
        <v>1357</v>
      </c>
      <c r="P143" s="23" t="s">
        <v>1358</v>
      </c>
      <c r="Q143" s="21"/>
      <c r="R143" s="21" t="s">
        <v>1340</v>
      </c>
      <c r="S143" s="21" t="s">
        <v>1341</v>
      </c>
      <c r="T143" s="21" t="s">
        <v>1356</v>
      </c>
      <c r="U143" s="21" t="s">
        <v>1357</v>
      </c>
      <c r="V143" s="21" t="s">
        <v>1358</v>
      </c>
    </row>
    <row r="144" spans="1:22" x14ac:dyDescent="0.55000000000000004">
      <c r="A144" s="19"/>
      <c r="B144">
        <v>10</v>
      </c>
      <c r="C144">
        <v>634242</v>
      </c>
      <c r="D144">
        <v>19025342</v>
      </c>
      <c r="E144">
        <v>57892</v>
      </c>
      <c r="F144">
        <v>150958</v>
      </c>
      <c r="G144">
        <v>10</v>
      </c>
      <c r="H144" s="24">
        <f>(C144-C143)*0.33*3/32768/300</f>
        <v>4.3495687866210941E-2</v>
      </c>
      <c r="I144" s="24">
        <f>(D144-D143)*0.0011*3/327680/30</f>
        <v>3.1547370910644532E-3</v>
      </c>
      <c r="J144" s="24">
        <f>(E144-E143)*17.4*3/327680/30</f>
        <v>0.13279394531249997</v>
      </c>
      <c r="K144" s="24">
        <f>(F144-F143)*18.8*3/327680/30</f>
        <v>0.31707788085937505</v>
      </c>
      <c r="L144" s="24">
        <f>SUM(H144:K144)</f>
        <v>0.49652225112915038</v>
      </c>
      <c r="M144">
        <v>10</v>
      </c>
      <c r="N144" s="25">
        <f>(E144-E143)/(C144-C143+D144-D143)</f>
        <v>2.5441590856328058E-3</v>
      </c>
      <c r="O144" s="25">
        <f>(F144-F143)/(C144-C143+D144-D143)</f>
        <v>5.6224206664500414E-3</v>
      </c>
      <c r="P144" s="26">
        <f>SUM(N144:O144)</f>
        <v>8.1665797520828476E-3</v>
      </c>
      <c r="Q144">
        <v>10</v>
      </c>
      <c r="R144" s="24">
        <f>(C144-C$3)*0.33*3/32768</f>
        <v>13.403792724609374</v>
      </c>
      <c r="S144" s="24">
        <f>(D144-D$3)*0.0011*3/32768</f>
        <v>0.94521625671386722</v>
      </c>
      <c r="T144" s="24">
        <f>(E144-E$3)*17.4*3/32768</f>
        <v>52.029547119140616</v>
      </c>
      <c r="U144" s="24">
        <f>(E144-E$3)*18.8*3/32768</f>
        <v>56.215832519531254</v>
      </c>
      <c r="V144" s="24">
        <f>SUM(R144:U144)</f>
        <v>122.5943886199951</v>
      </c>
    </row>
    <row r="145" spans="1:22" x14ac:dyDescent="0.55000000000000004">
      <c r="A145" s="19"/>
      <c r="B145">
        <v>15</v>
      </c>
      <c r="C145">
        <v>1038378</v>
      </c>
      <c r="D145">
        <v>28449025</v>
      </c>
      <c r="E145">
        <v>71047</v>
      </c>
      <c r="F145">
        <v>171087</v>
      </c>
      <c r="G145">
        <v>15</v>
      </c>
      <c r="H145" s="24">
        <f>(C145-C144)*0.33*3/32768/300</f>
        <v>4.0699731445312498E-2</v>
      </c>
      <c r="I145" s="24">
        <f>(D145-D144)*0.0011*3/327680/30</f>
        <v>3.1634678039550788E-3</v>
      </c>
      <c r="J145" s="24">
        <f>(E145-E144)*17.4*3/327680/30</f>
        <v>6.9853820800781244E-2</v>
      </c>
      <c r="K145" s="24">
        <f>(F145-F144)*18.8*3/327680/30</f>
        <v>0.11548620605468751</v>
      </c>
      <c r="L145" s="24">
        <f>SUM(H145:K145)</f>
        <v>0.22920322610473634</v>
      </c>
      <c r="M145">
        <v>15</v>
      </c>
      <c r="N145" s="25">
        <f>(E145-E144)/(C145-C144+D145-D144)</f>
        <v>1.3385472402371269E-3</v>
      </c>
      <c r="O145" s="25">
        <f>(F145-F144)/(C145-C144+D145-D144)</f>
        <v>2.0481655187178354E-3</v>
      </c>
      <c r="P145" s="26">
        <f>SUM(N145:O145)</f>
        <v>3.3867127589549623E-3</v>
      </c>
      <c r="Q145">
        <v>15</v>
      </c>
      <c r="R145" s="24">
        <f>(C145-C$3)*0.33*3/32768</f>
        <v>25.613712158203128</v>
      </c>
      <c r="S145" s="24">
        <f>(D145-D$3)*0.0011*3/32768</f>
        <v>1.8942565979003905</v>
      </c>
      <c r="T145" s="24">
        <f>(E145-E$3)*17.4*3/32768</f>
        <v>72.985693359374991</v>
      </c>
      <c r="U145" s="24">
        <f>(E145-E$3)*18.8*3/32768</f>
        <v>78.858105468750011</v>
      </c>
      <c r="V145" s="24">
        <f>SUM(R145:U145)</f>
        <v>179.35176758422853</v>
      </c>
    </row>
    <row r="146" spans="1:22" x14ac:dyDescent="0.55000000000000004">
      <c r="A146" s="19"/>
      <c r="B146">
        <v>20</v>
      </c>
      <c r="C146">
        <v>1405711</v>
      </c>
      <c r="D146">
        <v>37911527</v>
      </c>
      <c r="E146">
        <v>72947</v>
      </c>
      <c r="F146">
        <v>189316</v>
      </c>
      <c r="G146">
        <v>20</v>
      </c>
      <c r="H146" s="24">
        <f>(C146-C145)*0.33*3/32768/300</f>
        <v>3.6993374633789058E-2</v>
      </c>
      <c r="I146" s="24">
        <f>(D146-D145)*0.0011*3/327680/30</f>
        <v>3.1764990844726565E-3</v>
      </c>
      <c r="J146" s="24">
        <f>(E146-E145)*17.4*3/327680/30</f>
        <v>1.0089111328125001E-2</v>
      </c>
      <c r="K146" s="24">
        <f>(F146-F145)*18.8*3/327680/30</f>
        <v>0.10458532714843752</v>
      </c>
      <c r="L146" s="24">
        <f>SUM(H146:K146)</f>
        <v>0.15484431219482425</v>
      </c>
      <c r="M146">
        <v>20</v>
      </c>
      <c r="N146" s="25">
        <f>(E146-E145)/(C146-C145+D146-D145)</f>
        <v>1.9328910403887756E-4</v>
      </c>
      <c r="O146" s="25">
        <f>(F146-F145)/(C146-C145+D146-D145)</f>
        <v>1.8544563565919469E-3</v>
      </c>
      <c r="P146" s="26">
        <f>SUM(N146:O146)</f>
        <v>2.0477454606308244E-3</v>
      </c>
      <c r="Q146">
        <v>20</v>
      </c>
      <c r="R146" s="24">
        <f>(C146-C$3)*0.33*3/32768</f>
        <v>36.711724548339845</v>
      </c>
      <c r="S146" s="24">
        <f>(D146-D$3)*0.0011*3/32768</f>
        <v>2.8472063232421876</v>
      </c>
      <c r="T146" s="24">
        <f>(E146-E$3)*17.4*3/32768</f>
        <v>76.012426757812491</v>
      </c>
      <c r="U146" s="24">
        <f>(E146-E$3)*18.8*3/32768</f>
        <v>82.128369140625011</v>
      </c>
      <c r="V146" s="24">
        <f>SUM(R146:U146)</f>
        <v>197.69972677001954</v>
      </c>
    </row>
    <row r="147" spans="1:22" x14ac:dyDescent="0.55000000000000004">
      <c r="A147" s="19"/>
      <c r="B147">
        <v>25</v>
      </c>
      <c r="C147">
        <v>1833281</v>
      </c>
      <c r="D147">
        <v>47313565</v>
      </c>
      <c r="E147">
        <v>116758</v>
      </c>
      <c r="F147">
        <v>226232</v>
      </c>
      <c r="G147">
        <v>25</v>
      </c>
      <c r="H147" s="24">
        <f>(C147-C146)*0.33*3/32768/300</f>
        <v>4.3059722900390632E-2</v>
      </c>
      <c r="I147" s="24">
        <f>(D147-D146)*0.0011*3/327680/30</f>
        <v>3.1562017211914065E-3</v>
      </c>
      <c r="J147" s="24">
        <f>(E147-E146)*17.4*3/327680/30</f>
        <v>0.23263897705078124</v>
      </c>
      <c r="K147" s="24">
        <f>(F147-F146)*18.8*3/327680/30</f>
        <v>0.21179833984375002</v>
      </c>
      <c r="L147" s="24">
        <f>SUM(H147:K147)</f>
        <v>0.49065324151611328</v>
      </c>
      <c r="M147">
        <v>25</v>
      </c>
      <c r="N147" s="25">
        <f>(E147-E146)/(C147-C146+D147-D146)</f>
        <v>4.4570444721702025E-3</v>
      </c>
      <c r="O147" s="25">
        <f>(F147-F146)/(C147-C146+D147-D146)</f>
        <v>3.7555922881156605E-3</v>
      </c>
      <c r="P147" s="26">
        <f>SUM(N147:O147)</f>
        <v>8.2126367602858626E-3</v>
      </c>
      <c r="Q147">
        <v>25</v>
      </c>
      <c r="R147" s="24">
        <f>(C147-C$3)*0.33*3/32768</f>
        <v>49.629641418457034</v>
      </c>
      <c r="S147" s="24">
        <f>(D147-D$3)*0.0011*3/32768</f>
        <v>3.7940668395996093</v>
      </c>
      <c r="T147" s="24">
        <f>(E147-E$3)*17.4*3/32768</f>
        <v>145.80411987304686</v>
      </c>
      <c r="U147" s="24">
        <f>(E147-E$3)*18.8*3/32768</f>
        <v>157.53548583984377</v>
      </c>
      <c r="V147" s="24">
        <f>SUM(R147:U147)</f>
        <v>356.76331397094725</v>
      </c>
    </row>
    <row r="148" spans="1:22" x14ac:dyDescent="0.55000000000000004">
      <c r="A148" s="19"/>
      <c r="B148">
        <v>30</v>
      </c>
      <c r="C148">
        <v>2336184</v>
      </c>
      <c r="D148">
        <v>56640324</v>
      </c>
      <c r="E148">
        <v>132195</v>
      </c>
      <c r="F148">
        <v>253906</v>
      </c>
      <c r="G148">
        <v>30</v>
      </c>
      <c r="H148" s="24">
        <f>(C148-C147)*0.33*3/32768/300</f>
        <v>5.06463592529297E-2</v>
      </c>
      <c r="I148" s="24">
        <f>(D148-D147)*0.0011*3/327680/30</f>
        <v>3.1309310607910154E-3</v>
      </c>
      <c r="J148" s="24">
        <f>(E148-E147)*17.4*3/327680/30</f>
        <v>8.1971374511718736E-2</v>
      </c>
      <c r="K148" s="24">
        <f>(F148-F147)*18.8*3/327680/30</f>
        <v>0.15877416992187501</v>
      </c>
      <c r="L148" s="24">
        <f>SUM(H148:K148)</f>
        <v>0.29452283474731444</v>
      </c>
      <c r="M148">
        <v>30</v>
      </c>
      <c r="N148" s="25">
        <f>(E148-E147)/(C148-C147+D148-D147)</f>
        <v>1.5704507438811222E-3</v>
      </c>
      <c r="O148" s="25">
        <f>(F148-F147)/(C148-C147+D148-D147)</f>
        <v>2.8153562146897826E-3</v>
      </c>
      <c r="P148" s="26">
        <f>SUM(N148:O148)</f>
        <v>4.3858069585709048E-3</v>
      </c>
      <c r="Q148">
        <v>30</v>
      </c>
      <c r="R148" s="24">
        <f>(C148-C$3)*0.33*3/32768</f>
        <v>64.823549194335939</v>
      </c>
      <c r="S148" s="24">
        <f>(D148-D$3)*0.0011*3/32768</f>
        <v>4.7333461578369143</v>
      </c>
      <c r="T148" s="24">
        <f>(E148-E$3)*17.4*3/32768</f>
        <v>170.39553222656249</v>
      </c>
      <c r="U148" s="24">
        <f>(E148-E$3)*18.8*3/32768</f>
        <v>184.10551757812502</v>
      </c>
      <c r="V148" s="24">
        <f>SUM(R148:U148)</f>
        <v>424.05794515686034</v>
      </c>
    </row>
    <row r="149" spans="1:22" x14ac:dyDescent="0.55000000000000004">
      <c r="B149">
        <v>35</v>
      </c>
      <c r="C149">
        <v>2887967</v>
      </c>
      <c r="D149">
        <v>65917670</v>
      </c>
      <c r="E149">
        <v>160816</v>
      </c>
      <c r="F149">
        <v>287136</v>
      </c>
      <c r="G149">
        <v>35</v>
      </c>
      <c r="H149" s="24">
        <f>(C149-C148)*0.33*3/32768/300</f>
        <v>5.5568966674804689E-2</v>
      </c>
      <c r="I149" s="24">
        <f>(D149-D148)*0.0011*3/327680/30</f>
        <v>3.114343444824219E-3</v>
      </c>
      <c r="J149" s="24">
        <f>(E149-E148)*17.4*3/327680/30</f>
        <v>0.15197918701171875</v>
      </c>
      <c r="K149" s="24">
        <f>(F149-F148)*18.8*3/327680/30</f>
        <v>0.19065063476562502</v>
      </c>
      <c r="L149" s="24">
        <f>SUM(H149:K149)</f>
        <v>0.40131313189697271</v>
      </c>
      <c r="N149" s="25">
        <f>(E149-E148)/(C149-C148+D149-D148)</f>
        <v>2.9118551603097283E-3</v>
      </c>
      <c r="O149" s="25">
        <f>(F149-F148)/(C149-C148+D149-D148)</f>
        <v>3.3807675125639312E-3</v>
      </c>
      <c r="P149" s="26">
        <f>SUM(N149:O149)</f>
        <v>6.292622672873659E-3</v>
      </c>
      <c r="R149" s="24">
        <f>(C149-C$3)*0.33*3/32768</f>
        <v>81.494239196777343</v>
      </c>
      <c r="S149" s="24">
        <f>(D149-D$3)*0.0011*3/32768</f>
        <v>5.6676491912841804</v>
      </c>
      <c r="T149" s="24">
        <f>(E149-E$3)*17.4*3/32768</f>
        <v>215.98928833007813</v>
      </c>
      <c r="U149" s="24">
        <f>(E149-E$3)*18.8*3/32768</f>
        <v>233.36773681640625</v>
      </c>
      <c r="V149" s="24">
        <f>SUM(R149:U149)</f>
        <v>536.51891353454585</v>
      </c>
    </row>
    <row r="150" spans="1:22" x14ac:dyDescent="0.55000000000000004">
      <c r="B150">
        <v>40</v>
      </c>
      <c r="C150">
        <v>3433244</v>
      </c>
      <c r="D150">
        <v>75202038</v>
      </c>
      <c r="E150">
        <v>186393</v>
      </c>
      <c r="F150">
        <v>315294</v>
      </c>
      <c r="G150">
        <v>40</v>
      </c>
      <c r="H150" s="24">
        <f>(C150-C149)*0.33*3/32768/300</f>
        <v>5.4913760375976561E-2</v>
      </c>
      <c r="I150" s="24">
        <f>(D150-D149)*0.0011*3/327680/30</f>
        <v>3.1167006835937502E-3</v>
      </c>
      <c r="J150" s="24">
        <f>(E150-E149)*17.4*3/327680/30</f>
        <v>0.13581536865234375</v>
      </c>
      <c r="K150" s="24">
        <f>(F150-F149)*18.8*3/327680/30</f>
        <v>0.16155102539062502</v>
      </c>
      <c r="L150" s="24">
        <f>SUM(H150:K150)</f>
        <v>0.35539685510253904</v>
      </c>
      <c r="N150" s="25">
        <f>(E150-E149)/(C150-C149+D150-D149)</f>
        <v>2.6020268280288862E-3</v>
      </c>
      <c r="O150" s="25">
        <f>(F150-F149)/(C150-C149+D150-D149)</f>
        <v>2.8645998914508101E-3</v>
      </c>
      <c r="P150" s="26">
        <f>SUM(N150:O150)</f>
        <v>5.4666267194796968E-3</v>
      </c>
      <c r="R150" s="24">
        <f>(C150-C$3)*0.33*3/32768</f>
        <v>97.968367309570311</v>
      </c>
      <c r="S150" s="24">
        <f>(D150-D$3)*0.0011*3/32768</f>
        <v>6.6026593963623048</v>
      </c>
      <c r="T150" s="24">
        <f>(E150-E$3)*17.4*3/32768</f>
        <v>256.7338989257812</v>
      </c>
      <c r="U150" s="24">
        <f>(E150-E$3)*18.8*3/32768</f>
        <v>277.39064941406252</v>
      </c>
      <c r="V150" s="24">
        <f>SUM(R150:U150)</f>
        <v>638.69557504577631</v>
      </c>
    </row>
    <row r="151" spans="1:22" x14ac:dyDescent="0.55000000000000004">
      <c r="B151">
        <v>45</v>
      </c>
      <c r="C151">
        <v>4012049</v>
      </c>
      <c r="D151">
        <v>84452891</v>
      </c>
      <c r="E151">
        <v>215341</v>
      </c>
      <c r="F151">
        <v>363857</v>
      </c>
      <c r="G151">
        <v>45</v>
      </c>
      <c r="H151" s="24">
        <f>(C151-C150)*0.33*3/32768/300</f>
        <v>5.8290298461914067E-2</v>
      </c>
      <c r="I151" s="24">
        <f>(D151-D150)*0.0011*3/327680/30</f>
        <v>3.1054499206542969E-3</v>
      </c>
      <c r="J151" s="24">
        <f>(E151-E150)*17.4*3/327680/30</f>
        <v>0.15371557617187501</v>
      </c>
      <c r="K151" s="24">
        <f>(F151-F150)*18.8*3/327680/30</f>
        <v>0.27862072753906253</v>
      </c>
      <c r="L151" s="24">
        <f>SUM(H151:K151)</f>
        <v>0.4937320520935059</v>
      </c>
      <c r="N151" s="25">
        <f>(E151-E150)/(C151-C150+D151-D150)</f>
        <v>2.9449651249311014E-3</v>
      </c>
      <c r="O151" s="25">
        <f>(F151-F150)/(C151-C150+D151-D150)</f>
        <v>4.94045672799603E-3</v>
      </c>
      <c r="P151" s="26">
        <f>SUM(N151:O151)</f>
        <v>7.8854218529271318E-3</v>
      </c>
      <c r="R151" s="24">
        <f>(C151-C$3)*0.33*3/32768</f>
        <v>115.45545684814454</v>
      </c>
      <c r="S151" s="24">
        <f>(D151-D$3)*0.0011*3/32768</f>
        <v>7.5342943725585947</v>
      </c>
      <c r="T151" s="24">
        <f>(E151-E$3)*17.4*3/32768</f>
        <v>302.84857177734369</v>
      </c>
      <c r="U151" s="24">
        <f>(E151-E$3)*18.8*3/32768</f>
        <v>327.2156982421875</v>
      </c>
      <c r="V151" s="24">
        <f>SUM(R151:U151)</f>
        <v>753.05402124023431</v>
      </c>
    </row>
    <row r="152" spans="1:22" x14ac:dyDescent="0.55000000000000004">
      <c r="B152">
        <v>50</v>
      </c>
      <c r="C152">
        <v>4594683</v>
      </c>
      <c r="D152">
        <v>93699937</v>
      </c>
      <c r="E152">
        <v>239651</v>
      </c>
      <c r="F152">
        <v>408240</v>
      </c>
      <c r="G152">
        <v>50</v>
      </c>
      <c r="H152" s="24">
        <f>(C152-C151)*0.33*3/32768/300</f>
        <v>5.8675909423828131E-2</v>
      </c>
      <c r="I152" s="24">
        <f>(D152-D151)*0.0011*3/327680/30</f>
        <v>3.1041719360351567E-3</v>
      </c>
      <c r="J152" s="24">
        <f>(E152-E151)*17.4*3/327680/30</f>
        <v>0.12908752441406249</v>
      </c>
      <c r="K152" s="24">
        <f>(F152-F151)*18.8*3/327680/30</f>
        <v>0.25463879394531252</v>
      </c>
      <c r="L152" s="24">
        <f>SUM(H152:K152)</f>
        <v>0.44550639971923833</v>
      </c>
      <c r="N152" s="25">
        <f>(E152-E151)/(C152-C151+D152-D151)</f>
        <v>2.4731222176103394E-3</v>
      </c>
      <c r="O152" s="25">
        <f>(F152-F151)/(C152-C151+D152-D151)</f>
        <v>4.5152029364129856E-3</v>
      </c>
      <c r="P152" s="26">
        <f>SUM(N152:O152)</f>
        <v>6.9883251540233254E-3</v>
      </c>
      <c r="R152" s="24">
        <f>(C152-C$3)*0.33*3/32768</f>
        <v>133.05822967529298</v>
      </c>
      <c r="S152" s="24">
        <f>(D152-D$3)*0.0011*3/32768</f>
        <v>8.4655459533691406</v>
      </c>
      <c r="T152" s="24">
        <f>(E152-E$3)*17.4*3/32768</f>
        <v>341.57482910156244</v>
      </c>
      <c r="U152" s="24">
        <f>(E152-E$3)*18.8*3/32768</f>
        <v>369.057861328125</v>
      </c>
      <c r="V152" s="24">
        <f>SUM(R152:U152)</f>
        <v>852.15646605834957</v>
      </c>
    </row>
    <row r="153" spans="1:22" x14ac:dyDescent="0.55000000000000004">
      <c r="B153">
        <v>55</v>
      </c>
      <c r="C153">
        <v>5162308</v>
      </c>
      <c r="D153">
        <v>102962163</v>
      </c>
      <c r="E153">
        <v>252778</v>
      </c>
      <c r="F153">
        <v>447425</v>
      </c>
      <c r="G153">
        <v>55</v>
      </c>
      <c r="H153" s="24">
        <f>(C153-C152)*0.33*3/32768/300</f>
        <v>5.716438293457031E-2</v>
      </c>
      <c r="I153" s="24">
        <f>(D153-D152)*0.0011*3/327680/30</f>
        <v>3.1092677612304686E-3</v>
      </c>
      <c r="J153" s="24">
        <f>(E153-E152)*17.4*3/327680/30</f>
        <v>6.9705139160156235E-2</v>
      </c>
      <c r="K153" s="24">
        <f>(F153-F152)*18.8*3/327680/30</f>
        <v>0.22481628417968749</v>
      </c>
      <c r="L153" s="24">
        <f>SUM(H153:K153)</f>
        <v>0.35479507403564448</v>
      </c>
      <c r="N153" s="25">
        <f>(E153-E152)/(C153-C152+D153-D152)</f>
        <v>1.335422073030405E-3</v>
      </c>
      <c r="O153" s="25">
        <f>(F153-F152)/(C153-C152+D153-D152)</f>
        <v>3.9863269544980892E-3</v>
      </c>
      <c r="P153" s="26">
        <f>SUM(N153:O153)</f>
        <v>5.321749027528494E-3</v>
      </c>
      <c r="R153" s="24">
        <f>(C153-C$3)*0.33*3/32768</f>
        <v>150.20754455566407</v>
      </c>
      <c r="S153" s="24">
        <f>(D153-D$3)*0.0011*3/32768</f>
        <v>9.3983262817382816</v>
      </c>
      <c r="T153" s="24">
        <f>(E153-E$3)*17.4*3/32768</f>
        <v>362.48637084960933</v>
      </c>
      <c r="U153" s="24">
        <f>(E153-E$3)*18.8*3/32768</f>
        <v>391.65194091796877</v>
      </c>
      <c r="V153" s="24">
        <f>SUM(R153:U153)</f>
        <v>913.74418260498044</v>
      </c>
    </row>
    <row r="154" spans="1:22" x14ac:dyDescent="0.55000000000000004">
      <c r="B154">
        <v>60</v>
      </c>
      <c r="C154">
        <v>5733493</v>
      </c>
      <c r="D154">
        <v>112220584</v>
      </c>
      <c r="E154">
        <v>266325</v>
      </c>
      <c r="F154">
        <v>494037</v>
      </c>
      <c r="G154">
        <v>60</v>
      </c>
      <c r="H154" s="24">
        <f>(C154-C153)*0.33*3/32768/300</f>
        <v>5.7522903442382818E-2</v>
      </c>
      <c r="I154" s="24">
        <f>(D154-D153)*0.0011*3/327680/30</f>
        <v>3.1079904479980468E-3</v>
      </c>
      <c r="J154" s="24">
        <f>(E154-E153)*17.4*3/327680/30</f>
        <v>7.1935363769531246E-2</v>
      </c>
      <c r="K154" s="24">
        <f>(F154-F153)*18.8*3/327680/30</f>
        <v>0.26742724609375002</v>
      </c>
      <c r="L154" s="24">
        <f>SUM(H154:K154)</f>
        <v>0.39999350375366216</v>
      </c>
      <c r="N154" s="25">
        <f>(E154-E153)/(C154-C153+D154-D153)</f>
        <v>1.3781834185419028E-3</v>
      </c>
      <c r="O154" s="25">
        <f>(F154-F153)/(C154-C153+D154-D153)</f>
        <v>4.7420008492710698E-3</v>
      </c>
      <c r="P154" s="26">
        <f>SUM(N154:O154)</f>
        <v>6.1201842678129722E-3</v>
      </c>
      <c r="R154" s="24">
        <f>(C154-C$3)*0.33*3/32768</f>
        <v>167.4644155883789</v>
      </c>
      <c r="S154" s="24">
        <f>(D154-D$3)*0.0011*3/32768</f>
        <v>10.330723416137696</v>
      </c>
      <c r="T154" s="24">
        <f>(E154-E$3)*17.4*3/32768</f>
        <v>384.06697998046872</v>
      </c>
      <c r="U154" s="24">
        <f>(E154-E$3)*18.8*3/32768</f>
        <v>414.96892089843755</v>
      </c>
      <c r="V154" s="24">
        <f>SUM(R154:U154)</f>
        <v>976.83103988342282</v>
      </c>
    </row>
    <row r="155" spans="1:22" x14ac:dyDescent="0.55000000000000004">
      <c r="B155">
        <v>65</v>
      </c>
      <c r="C155">
        <v>6318931</v>
      </c>
      <c r="D155">
        <v>121465104</v>
      </c>
      <c r="E155">
        <v>288196</v>
      </c>
      <c r="F155">
        <v>541682</v>
      </c>
      <c r="G155">
        <v>65</v>
      </c>
      <c r="H155" s="24">
        <f>(C155-C154)*0.33*3/32768/300</f>
        <v>5.8958294677734377E-2</v>
      </c>
      <c r="I155" s="24">
        <f>(D155-D154)*0.0011*3/327680/30</f>
        <v>3.1033239746093748E-3</v>
      </c>
      <c r="J155" s="24">
        <f>(E155-E154)*17.4*3/327680/30</f>
        <v>0.11613629150390624</v>
      </c>
      <c r="K155" s="24">
        <f>(F155-F154)*18.8*3/327680/30</f>
        <v>0.27335388183593751</v>
      </c>
      <c r="L155" s="24">
        <f>SUM(H155:K155)</f>
        <v>0.45155179199218753</v>
      </c>
      <c r="N155" s="25">
        <f>(E155-E154)/(C155-C154+D155-D154)</f>
        <v>2.2249332092771912E-3</v>
      </c>
      <c r="O155" s="25">
        <f>(F155-F154)/(C155-C154+D155-D154)</f>
        <v>4.8469179624165233E-3</v>
      </c>
      <c r="P155" s="26">
        <f>SUM(N155:O155)</f>
        <v>7.0718511716937145E-3</v>
      </c>
      <c r="R155" s="24">
        <f>(C155-C$3)*0.33*3/32768</f>
        <v>185.15190399169921</v>
      </c>
      <c r="S155" s="24">
        <f>(D155-D$3)*0.0011*3/32768</f>
        <v>11.261720608520509</v>
      </c>
      <c r="T155" s="24">
        <f>(E155-E$3)*17.4*3/32768</f>
        <v>418.90786743164063</v>
      </c>
      <c r="U155" s="24">
        <f>(E155-E$3)*18.8*3/32768</f>
        <v>452.61309814453125</v>
      </c>
      <c r="V155" s="24">
        <f>SUM(R155:U155)</f>
        <v>1067.9345901763916</v>
      </c>
    </row>
    <row r="156" spans="1:22" x14ac:dyDescent="0.55000000000000004">
      <c r="B156">
        <v>70</v>
      </c>
      <c r="C156">
        <v>6923274</v>
      </c>
      <c r="D156">
        <v>130690515</v>
      </c>
      <c r="E156">
        <v>307701</v>
      </c>
      <c r="F156">
        <v>594429</v>
      </c>
      <c r="G156">
        <v>70</v>
      </c>
      <c r="H156" s="24">
        <f>(C156-C155)*0.33*3/32768/300</f>
        <v>6.0862179565429692E-2</v>
      </c>
      <c r="I156" s="24">
        <f>(D156-D155)*0.0011*3/327680/30</f>
        <v>3.0969092102050779E-3</v>
      </c>
      <c r="J156" s="24">
        <f>(E156-E155)*17.4*3/327680/30</f>
        <v>0.10357269287109376</v>
      </c>
      <c r="K156" s="24">
        <f>(F156-F155)*18.8*3/327680/30</f>
        <v>0.30262561035156249</v>
      </c>
      <c r="L156" s="24">
        <f>SUM(H156:K156)</f>
        <v>0.47015739199829104</v>
      </c>
      <c r="N156" s="25">
        <f>(E156-E155)/(C156-C155+D156-D155)</f>
        <v>1.9842816005364934E-3</v>
      </c>
      <c r="O156" s="25">
        <f>(F156-F155)/(C156-C155+D156-D155)</f>
        <v>5.3660549389130188E-3</v>
      </c>
      <c r="P156" s="26">
        <f>SUM(N156:O156)</f>
        <v>7.3503365394495118E-3</v>
      </c>
      <c r="R156" s="24">
        <f>(C156-C$3)*0.33*3/32768</f>
        <v>203.41055786132813</v>
      </c>
      <c r="S156" s="24">
        <f>(D156-D$3)*0.0011*3/32768</f>
        <v>12.190793371582032</v>
      </c>
      <c r="T156" s="24">
        <f>(E156-E$3)*17.4*3/32768</f>
        <v>449.97967529296875</v>
      </c>
      <c r="U156" s="24">
        <f>(E156-E$3)*18.8*3/32768</f>
        <v>486.1849365234375</v>
      </c>
      <c r="V156" s="24">
        <f>SUM(R156:U156)</f>
        <v>1151.7659630493163</v>
      </c>
    </row>
    <row r="157" spans="1:22" x14ac:dyDescent="0.55000000000000004">
      <c r="B157">
        <v>75</v>
      </c>
      <c r="C157">
        <v>7527388</v>
      </c>
      <c r="D157">
        <v>139916112</v>
      </c>
      <c r="E157">
        <v>324959</v>
      </c>
      <c r="F157">
        <v>651314</v>
      </c>
      <c r="G157">
        <v>75</v>
      </c>
      <c r="H157" s="24">
        <f>(C157-C156)*0.33*3/32768/300</f>
        <v>6.0839117431640624E-2</v>
      </c>
      <c r="I157" s="24">
        <f>(D157-D156)*0.0011*3/327680/30</f>
        <v>3.0969716491699227E-3</v>
      </c>
      <c r="J157" s="24">
        <f>(E157-E156)*17.4*3/327680/30</f>
        <v>9.1640991210937481E-2</v>
      </c>
      <c r="K157" s="24">
        <f>(F157-F156)*18.8*3/327680/30</f>
        <v>0.32636657714843753</v>
      </c>
      <c r="L157" s="24">
        <f>SUM(H157:K157)</f>
        <v>0.48194365744018552</v>
      </c>
      <c r="N157" s="25">
        <f>(E157-E156)/(C157-C156+D157-D156)</f>
        <v>1.7556975988409019E-3</v>
      </c>
      <c r="O157" s="25">
        <f>(F157-F156)/(C157-C156+D157-D156)</f>
        <v>5.787047045431956E-3</v>
      </c>
      <c r="P157" s="26">
        <f>SUM(N157:O157)</f>
        <v>7.5427446442728578E-3</v>
      </c>
      <c r="R157" s="24">
        <f>(C157-C$3)*0.33*3/32768</f>
        <v>221.66229309082036</v>
      </c>
      <c r="S157" s="24">
        <f>(D157-D$3)*0.0011*3/32768</f>
        <v>13.11988486633301</v>
      </c>
      <c r="T157" s="24">
        <f>(E157-E$3)*17.4*3/32768</f>
        <v>477.47197265624993</v>
      </c>
      <c r="U157" s="24">
        <f>(E157-E$3)*18.8*3/32768</f>
        <v>515.88925781250009</v>
      </c>
      <c r="V157" s="24">
        <f>SUM(R157:U157)</f>
        <v>1228.1434084259033</v>
      </c>
    </row>
    <row r="158" spans="1:22" x14ac:dyDescent="0.55000000000000004">
      <c r="B158">
        <v>80</v>
      </c>
      <c r="C158">
        <v>8117922</v>
      </c>
      <c r="D158">
        <v>149155465</v>
      </c>
      <c r="E158">
        <v>340757</v>
      </c>
      <c r="F158">
        <v>703853</v>
      </c>
      <c r="G158">
        <v>80</v>
      </c>
      <c r="H158" s="24">
        <f>(C158-C157)*0.33*3/32768/300</f>
        <v>5.9471502685546879E-2</v>
      </c>
      <c r="I158" s="24">
        <f>(D158-D157)*0.0011*3/327680/30</f>
        <v>3.1015894470214846E-3</v>
      </c>
      <c r="J158" s="24">
        <f>(E158-E157)*17.4*3/327680/30</f>
        <v>8.3888305664062482E-2</v>
      </c>
      <c r="K158" s="24">
        <f>(F158-F157)*18.8*3/327680/30</f>
        <v>0.30143225097656251</v>
      </c>
      <c r="L158" s="24">
        <f>SUM(H158:K158)</f>
        <v>0.44789364877319338</v>
      </c>
      <c r="N158" s="25">
        <f>(E158-E157)/(C158-C157+D158-D157)</f>
        <v>1.607139532733184E-3</v>
      </c>
      <c r="O158" s="25">
        <f>(F158-F157)/(C158-C157+D158-D157)</f>
        <v>5.3448223769001621E-3</v>
      </c>
      <c r="P158" s="26">
        <f>SUM(N158:O158)</f>
        <v>6.9519619096333456E-3</v>
      </c>
      <c r="R158" s="24">
        <f>(C158-C$3)*0.33*3/32768</f>
        <v>239.50374389648437</v>
      </c>
      <c r="S158" s="24">
        <f>(D158-D$3)*0.0011*3/32768</f>
        <v>14.050361700439453</v>
      </c>
      <c r="T158" s="24">
        <f>(E158-E$3)*17.4*3/32768</f>
        <v>502.63846435546873</v>
      </c>
      <c r="U158" s="24">
        <f>(E158-E$3)*18.8*3/32768</f>
        <v>543.08063964843745</v>
      </c>
      <c r="V158" s="24">
        <f>SUM(R158:U158)</f>
        <v>1299.2732096008299</v>
      </c>
    </row>
    <row r="159" spans="1:22" x14ac:dyDescent="0.55000000000000004">
      <c r="B159">
        <v>85</v>
      </c>
      <c r="C159">
        <v>8713989</v>
      </c>
      <c r="D159">
        <v>158389231</v>
      </c>
      <c r="E159">
        <v>354465</v>
      </c>
      <c r="F159">
        <v>763004</v>
      </c>
      <c r="G159">
        <v>85</v>
      </c>
      <c r="H159" s="24">
        <f>(C159-C158)*0.33*3/32768/300</f>
        <v>6.0028720092773442E-2</v>
      </c>
      <c r="I159" s="24">
        <f>(D159-D158)*0.0011*3/327680/30</f>
        <v>3.0997139282226568E-3</v>
      </c>
      <c r="J159" s="24">
        <f>(E159-E158)*17.4*3/327680/30</f>
        <v>7.2790283203125E-2</v>
      </c>
      <c r="K159" s="24">
        <f>(F159-F158)*18.8*3/327680/30</f>
        <v>0.33936730957031253</v>
      </c>
      <c r="L159" s="24">
        <f>SUM(H159:K159)</f>
        <v>0.47528602679443366</v>
      </c>
      <c r="N159" s="25">
        <f>(E159-E158)/(C159-C158+D159-D158)</f>
        <v>1.3945303038210314E-3</v>
      </c>
      <c r="O159" s="25">
        <f>(F159-F158)/(C159-C158+D159-D158)</f>
        <v>6.0174979574932758E-3</v>
      </c>
      <c r="P159" s="26">
        <f>SUM(N159:O159)</f>
        <v>7.4120282613143072E-3</v>
      </c>
      <c r="R159" s="24">
        <f>(C159-C$3)*0.33*3/32768</f>
        <v>257.5123599243164</v>
      </c>
      <c r="S159" s="24">
        <f>(D159-D$3)*0.0011*3/32768</f>
        <v>14.98027587890625</v>
      </c>
      <c r="T159" s="24">
        <f>(E159-E$3)*17.4*3/32768</f>
        <v>524.47554931640616</v>
      </c>
      <c r="U159" s="24">
        <f>(E159-E$3)*18.8*3/32768</f>
        <v>566.67473144531255</v>
      </c>
      <c r="V159" s="24">
        <f>SUM(R159:U159)</f>
        <v>1363.6429165649413</v>
      </c>
    </row>
    <row r="160" spans="1:22" x14ac:dyDescent="0.55000000000000004">
      <c r="B160">
        <v>90</v>
      </c>
      <c r="C160">
        <v>9330400</v>
      </c>
      <c r="D160">
        <v>167602435</v>
      </c>
      <c r="E160">
        <v>373840</v>
      </c>
      <c r="F160">
        <v>813588</v>
      </c>
      <c r="G160">
        <v>90</v>
      </c>
      <c r="H160" s="24">
        <f>(C160-C159)*0.33*3/32768/300</f>
        <v>6.2077523803710941E-2</v>
      </c>
      <c r="I160" s="24">
        <f>(D160-D159)*0.0011*3/327680/30</f>
        <v>3.0928114013671877E-3</v>
      </c>
      <c r="J160" s="24">
        <f>(E160-E159)*17.4*3/327680/30</f>
        <v>0.10288238525390625</v>
      </c>
      <c r="K160" s="24">
        <f>(F160-F159)*18.8*3/327680/30</f>
        <v>0.29021582031249998</v>
      </c>
      <c r="L160" s="24">
        <f>SUM(H160:K160)</f>
        <v>0.45826854077148438</v>
      </c>
      <c r="N160" s="25">
        <f>(E160-E159)/(C160-C159+D160-D159)</f>
        <v>1.9710843201895495E-3</v>
      </c>
      <c r="O160" s="25">
        <f>(F160-F159)/(C160-C159+D160-D159)</f>
        <v>5.1460815098048089E-3</v>
      </c>
      <c r="P160" s="26">
        <f>SUM(N160:O160)</f>
        <v>7.1171658299943579E-3</v>
      </c>
      <c r="R160" s="24">
        <f>(C160-C$3)*0.33*3/32768</f>
        <v>276.1356170654297</v>
      </c>
      <c r="S160" s="24">
        <f>(D160-D$3)*0.0011*3/32768</f>
        <v>15.908119299316407</v>
      </c>
      <c r="T160" s="24">
        <f>(E160-E$3)*17.4*3/32768</f>
        <v>555.34026489257803</v>
      </c>
      <c r="U160" s="24">
        <f>(E160-E$3)*18.8*3/32768</f>
        <v>600.0228149414063</v>
      </c>
      <c r="V160" s="24">
        <f>SUM(R160:U160)</f>
        <v>1447.4068161987304</v>
      </c>
    </row>
    <row r="161" spans="1:22" x14ac:dyDescent="0.55000000000000004">
      <c r="B161">
        <v>95</v>
      </c>
      <c r="C161">
        <v>9925694</v>
      </c>
      <c r="D161">
        <v>176836873</v>
      </c>
      <c r="E161">
        <v>389791</v>
      </c>
      <c r="F161">
        <v>863297</v>
      </c>
      <c r="G161">
        <v>95</v>
      </c>
      <c r="H161" s="24">
        <f>(C161-C160)*0.33*3/32768/300</f>
        <v>5.9950872802734381E-2</v>
      </c>
      <c r="I161" s="24">
        <f>(D161-D160)*0.0011*3/327680/30</f>
        <v>3.0999395141601562E-3</v>
      </c>
      <c r="J161" s="24">
        <f>(E161-E160)*17.4*3/327680/30</f>
        <v>8.4700744628906255E-2</v>
      </c>
      <c r="K161" s="24">
        <f>(F161-F160)*18.8*3/327680/30</f>
        <v>0.28519567871093748</v>
      </c>
      <c r="L161" s="24">
        <f>SUM(H161:K161)</f>
        <v>0.43294723565673826</v>
      </c>
      <c r="N161" s="25">
        <f>(E161-E160)/(C161-C160+D161-D160)</f>
        <v>1.6227298974173456E-3</v>
      </c>
      <c r="O161" s="25">
        <f>(F161-F160)/(C161-C160+D161-D160)</f>
        <v>5.0570046060258817E-3</v>
      </c>
      <c r="P161" s="26">
        <f>SUM(N161:O161)</f>
        <v>6.6797345034432277E-3</v>
      </c>
      <c r="R161" s="24">
        <f>(C161-C$3)*0.33*3/32768</f>
        <v>294.12087890625003</v>
      </c>
      <c r="S161" s="24">
        <f>(D161-D$3)*0.0011*3/32768</f>
        <v>16.838101153564455</v>
      </c>
      <c r="T161" s="24">
        <f>(E161-E$3)*17.4*3/32768</f>
        <v>580.75048828124989</v>
      </c>
      <c r="U161" s="24">
        <f>(E161-E$3)*18.8*3/32768</f>
        <v>627.4775390625</v>
      </c>
      <c r="V161" s="24">
        <f>SUM(R161:U161)</f>
        <v>1519.1870074035644</v>
      </c>
    </row>
    <row r="162" spans="1:22" x14ac:dyDescent="0.55000000000000004">
      <c r="B162">
        <v>100</v>
      </c>
      <c r="C162">
        <v>10537605</v>
      </c>
      <c r="D162">
        <v>186054743</v>
      </c>
      <c r="E162">
        <v>410713</v>
      </c>
      <c r="F162">
        <v>919069</v>
      </c>
      <c r="G162">
        <v>100</v>
      </c>
      <c r="H162" s="24">
        <f>(C162-C161)*0.33*3/32768/300</f>
        <v>6.1624337768554686E-2</v>
      </c>
      <c r="I162" s="24">
        <f>(D162-D161)*0.0011*3/327680/30</f>
        <v>3.094377746582032E-3</v>
      </c>
      <c r="J162" s="24">
        <f>(E162-E161)*17.4*3/327680/30</f>
        <v>0.1110970458984375</v>
      </c>
      <c r="K162" s="24">
        <f>(F162-F161)*18.8*3/327680/30</f>
        <v>0.31998095703125001</v>
      </c>
      <c r="L162" s="24">
        <f>SUM(H162:K162)</f>
        <v>0.4957967184448242</v>
      </c>
      <c r="N162" s="25">
        <f>(E162-E161)/(C162-C161+D162-D161)</f>
        <v>2.1284299212769846E-3</v>
      </c>
      <c r="O162" s="25">
        <f>(F162-F161)/(C162-C161+D162-D161)</f>
        <v>5.6737784900802975E-3</v>
      </c>
      <c r="P162" s="26">
        <f>SUM(N162:O162)</f>
        <v>7.8022084113572822E-3</v>
      </c>
      <c r="R162" s="24">
        <f>(C162-C$3)*0.33*3/32768</f>
        <v>312.60818023681645</v>
      </c>
      <c r="S162" s="24">
        <f>(D162-D$3)*0.0011*3/32768</f>
        <v>17.766414477539062</v>
      </c>
      <c r="T162" s="24">
        <f>(E162-E$3)*17.4*3/32768</f>
        <v>614.0796020507812</v>
      </c>
      <c r="U162" s="24">
        <f>(E162-E$3)*18.8*3/32768</f>
        <v>663.48830566406252</v>
      </c>
      <c r="V162" s="24">
        <f>SUM(R162:U162)</f>
        <v>1607.9425024291991</v>
      </c>
    </row>
    <row r="163" spans="1:22" x14ac:dyDescent="0.55000000000000004">
      <c r="B163">
        <v>105</v>
      </c>
      <c r="C163">
        <v>11162010</v>
      </c>
      <c r="D163">
        <v>195260164</v>
      </c>
      <c r="E163">
        <v>436355</v>
      </c>
      <c r="F163">
        <v>972628</v>
      </c>
      <c r="G163">
        <v>105</v>
      </c>
      <c r="H163" s="24">
        <f>(C163-C162)*0.33*3/32768/300</f>
        <v>6.2882583618164067E-2</v>
      </c>
      <c r="I163" s="24">
        <f>(D163-D162)*0.0011*3/327680/30</f>
        <v>3.0901986999511718E-3</v>
      </c>
      <c r="J163" s="24">
        <f>(E163-E162)*17.4*3/327680/30</f>
        <v>0.13616052246093749</v>
      </c>
      <c r="K163" s="24">
        <f>(F163-F162)*18.8*3/327680/30</f>
        <v>0.30728430175781252</v>
      </c>
      <c r="L163" s="24">
        <f>SUM(H163:K163)</f>
        <v>0.50941760653686519</v>
      </c>
      <c r="N163" s="25">
        <f>(E163-E162)/(C163-C162+D163-D162)</f>
        <v>2.6085914440398031E-3</v>
      </c>
      <c r="O163" s="25">
        <f>(F163-F162)/(C163-C162+D163-D162)</f>
        <v>5.4486213692897514E-3</v>
      </c>
      <c r="P163" s="26">
        <f>SUM(N163:O163)</f>
        <v>8.0572128133295541E-3</v>
      </c>
      <c r="R163" s="24">
        <f>(C163-C$3)*0.33*3/32768</f>
        <v>331.47295532226565</v>
      </c>
      <c r="S163" s="24">
        <f>(D163-D$3)*0.0011*3/32768</f>
        <v>18.693474087524415</v>
      </c>
      <c r="T163" s="24">
        <f>(E163-E$3)*17.4*3/32768</f>
        <v>654.92775878906241</v>
      </c>
      <c r="U163" s="24">
        <f>(E163-E$3)*18.8*3/32768</f>
        <v>707.62309570312505</v>
      </c>
      <c r="V163" s="24">
        <f>SUM(R163:U163)</f>
        <v>1712.7172839019775</v>
      </c>
    </row>
    <row r="164" spans="1:22" x14ac:dyDescent="0.55000000000000004">
      <c r="B164">
        <v>110</v>
      </c>
      <c r="C164">
        <v>11762459</v>
      </c>
      <c r="D164">
        <v>204489463</v>
      </c>
      <c r="E164">
        <v>454833</v>
      </c>
      <c r="F164">
        <v>1020720</v>
      </c>
      <c r="G164">
        <v>110</v>
      </c>
      <c r="H164" s="24">
        <f>(C164-C163)*0.33*3/32768/300</f>
        <v>6.0470022583007814E-2</v>
      </c>
      <c r="I164" s="24">
        <f>(D164-D163)*0.0011*3/327680/30</f>
        <v>3.0982143859863281E-3</v>
      </c>
      <c r="J164" s="24">
        <f>(E164-E163)*17.4*3/327680/30</f>
        <v>9.8119262695312487E-2</v>
      </c>
      <c r="K164" s="24">
        <f>(F164-F163)*18.8*3/327680/30</f>
        <v>0.27591845703125001</v>
      </c>
      <c r="L164" s="24">
        <f>SUM(H164:K164)</f>
        <v>0.43760595669555663</v>
      </c>
      <c r="N164" s="25">
        <f>(E164-E163)/(C164-C163+D164-D163)</f>
        <v>1.8798040397373361E-3</v>
      </c>
      <c r="O164" s="25">
        <f>(F164-F163)/(C164-C163+D164-D163)</f>
        <v>4.8924957180997925E-3</v>
      </c>
      <c r="P164" s="26">
        <f>SUM(N164:O164)</f>
        <v>6.7722997578371288E-3</v>
      </c>
      <c r="R164" s="24">
        <f>(C164-C$3)*0.33*3/32768</f>
        <v>349.61396209716798</v>
      </c>
      <c r="S164" s="24">
        <f>(D164-D$3)*0.0011*3/32768</f>
        <v>19.622938403320312</v>
      </c>
      <c r="T164" s="24">
        <f>(E164-E$3)*17.4*3/32768</f>
        <v>684.3635375976562</v>
      </c>
      <c r="U164" s="24">
        <f>(E164-E$3)*18.8*3/32768</f>
        <v>739.42727050781252</v>
      </c>
      <c r="V164" s="24">
        <f>SUM(R164:U164)</f>
        <v>1793.0277086059568</v>
      </c>
    </row>
    <row r="165" spans="1:22" x14ac:dyDescent="0.55000000000000004">
      <c r="B165">
        <v>115</v>
      </c>
      <c r="C165">
        <v>12394568</v>
      </c>
      <c r="D165">
        <v>213687042</v>
      </c>
      <c r="E165">
        <v>473927</v>
      </c>
      <c r="F165">
        <v>1078751</v>
      </c>
      <c r="G165">
        <v>115</v>
      </c>
      <c r="H165" s="24">
        <f>(C165-C164)*0.33*3/32768/300</f>
        <v>6.3658438110351559E-2</v>
      </c>
      <c r="I165" s="24">
        <f>(D165-D164)*0.0011*3/32768/300</f>
        <v>3.0875661926269529E-3</v>
      </c>
      <c r="J165" s="24">
        <f>(E165-E164)*17.4*3/32768/300</f>
        <v>0.10139025878906249</v>
      </c>
      <c r="K165" s="24">
        <f>(F165-F164)*18.8*3/327680/30</f>
        <v>0.33294152832031254</v>
      </c>
      <c r="L165" s="24">
        <f>SUM(H165:K165)</f>
        <v>0.50107779141235353</v>
      </c>
      <c r="N165" s="25">
        <f>(E165-E164)/(C165-C164+D165-D164)</f>
        <v>1.9424828132896996E-3</v>
      </c>
      <c r="O165" s="25">
        <f>(F165-F164)/(C165-C164+D165-D164)</f>
        <v>5.9036461788003853E-3</v>
      </c>
      <c r="P165" s="26">
        <f>SUM(N165:O165)</f>
        <v>7.8461289920900845E-3</v>
      </c>
      <c r="R165" s="24">
        <f>(C165-C$3)*0.33*3/32768</f>
        <v>368.71149353027346</v>
      </c>
      <c r="S165" s="24">
        <f>(D165-D$3)*0.0011*3/32768</f>
        <v>20.549208261108397</v>
      </c>
      <c r="T165" s="24">
        <f>(E165-E$3)*17.4*3/32768</f>
        <v>714.78061523437498</v>
      </c>
      <c r="U165" s="24">
        <f>(E165-E$3)*18.8*3/32768</f>
        <v>772.29169921875007</v>
      </c>
      <c r="V165" s="24">
        <f>SUM(R165:U165)</f>
        <v>1876.3330162445068</v>
      </c>
    </row>
    <row r="166" spans="1:22" x14ac:dyDescent="0.55000000000000004">
      <c r="L166" s="21">
        <f>AVERAGE(L144:L165)</f>
        <v>0.42174678403680965</v>
      </c>
    </row>
    <row r="169" spans="1:22" s="8" customFormat="1" x14ac:dyDescent="0.55000000000000004">
      <c r="A169" s="7"/>
      <c r="C169" s="9" t="s">
        <v>1346</v>
      </c>
      <c r="D169" s="9"/>
      <c r="E169" s="9"/>
      <c r="F169" s="9"/>
      <c r="H169" s="10"/>
      <c r="I169" s="10"/>
      <c r="J169" s="10"/>
      <c r="K169" s="10"/>
      <c r="L169" s="11"/>
      <c r="N169" s="12"/>
      <c r="O169" s="13"/>
      <c r="P169" s="13"/>
      <c r="R169" s="14"/>
      <c r="S169" s="14"/>
      <c r="T169" s="14"/>
      <c r="U169" s="14"/>
      <c r="V169" s="15"/>
    </row>
    <row r="170" spans="1:22" s="8" customFormat="1" x14ac:dyDescent="0.55000000000000004">
      <c r="A170" s="7"/>
      <c r="C170" s="8" t="s">
        <v>1347</v>
      </c>
      <c r="D170" s="8" t="s">
        <v>1348</v>
      </c>
      <c r="E170" s="8" t="s">
        <v>1349</v>
      </c>
      <c r="F170" s="8" t="s">
        <v>1350</v>
      </c>
      <c r="H170" s="10" t="s">
        <v>1351</v>
      </c>
      <c r="I170" s="10"/>
      <c r="J170" s="10"/>
      <c r="K170" s="10"/>
      <c r="L170" s="11"/>
      <c r="N170" s="12" t="s">
        <v>1352</v>
      </c>
      <c r="O170" s="13"/>
      <c r="P170" s="13"/>
      <c r="R170" s="16" t="s">
        <v>1353</v>
      </c>
      <c r="S170" s="17"/>
      <c r="T170" s="17"/>
      <c r="U170" s="17"/>
      <c r="V170" s="18"/>
    </row>
    <row r="171" spans="1:22" ht="15.75" customHeight="1" x14ac:dyDescent="0.55000000000000004">
      <c r="A171" s="19" t="s">
        <v>1364</v>
      </c>
      <c r="B171">
        <v>5</v>
      </c>
      <c r="C171">
        <v>180445</v>
      </c>
      <c r="D171">
        <v>9649779</v>
      </c>
      <c r="E171">
        <v>31592</v>
      </c>
      <c r="F171">
        <v>86952</v>
      </c>
      <c r="G171" t="s">
        <v>1355</v>
      </c>
      <c r="H171" s="21" t="s">
        <v>1340</v>
      </c>
      <c r="I171" s="21" t="s">
        <v>1341</v>
      </c>
      <c r="J171" s="21" t="s">
        <v>1356</v>
      </c>
      <c r="K171" s="21" t="s">
        <v>1357</v>
      </c>
      <c r="L171" s="21" t="s">
        <v>1358</v>
      </c>
      <c r="M171" s="21" t="s">
        <v>1355</v>
      </c>
      <c r="N171" s="22" t="s">
        <v>1356</v>
      </c>
      <c r="O171" s="22" t="s">
        <v>1357</v>
      </c>
      <c r="P171" s="23" t="s">
        <v>1358</v>
      </c>
      <c r="Q171" s="21"/>
      <c r="R171" s="21" t="s">
        <v>1340</v>
      </c>
      <c r="S171" s="21" t="s">
        <v>1341</v>
      </c>
      <c r="T171" s="21" t="s">
        <v>1356</v>
      </c>
      <c r="U171" s="21" t="s">
        <v>1357</v>
      </c>
      <c r="V171" s="21" t="s">
        <v>1358</v>
      </c>
    </row>
    <row r="172" spans="1:22" x14ac:dyDescent="0.55000000000000004">
      <c r="A172" s="19"/>
      <c r="B172">
        <v>10</v>
      </c>
      <c r="C172">
        <v>602805</v>
      </c>
      <c r="D172">
        <v>19056893</v>
      </c>
      <c r="E172">
        <v>51074</v>
      </c>
      <c r="F172">
        <v>136829</v>
      </c>
      <c r="G172">
        <v>10</v>
      </c>
      <c r="H172" s="24">
        <f>(C172-C171)*0.33*3/32768/300</f>
        <v>4.25350341796875E-2</v>
      </c>
      <c r="I172" s="24">
        <f>(D172-D171)*0.0011*3/327680/30</f>
        <v>3.1579057006835931E-3</v>
      </c>
      <c r="J172" s="24">
        <f>(E172-E171)*17.4*3/327680/30</f>
        <v>0.1034505615234375</v>
      </c>
      <c r="K172" s="24">
        <f>(F172-F171)*18.8*3/327680/30</f>
        <v>0.28615954589843751</v>
      </c>
      <c r="L172" s="24">
        <f>SUM(H172:K172)</f>
        <v>0.43530304730224612</v>
      </c>
      <c r="M172">
        <v>10</v>
      </c>
      <c r="N172" s="25">
        <f>(E172-E171)/(C172-C171+D172-D171)</f>
        <v>1.9819982228957522E-3</v>
      </c>
      <c r="O172" s="25">
        <f>(F172-F171)/(C172-C171+D172-D171)</f>
        <v>5.0742287939313947E-3</v>
      </c>
      <c r="P172" s="26">
        <f>SUM(N172:O172)</f>
        <v>7.0562270168271473E-3</v>
      </c>
      <c r="Q172">
        <v>10</v>
      </c>
      <c r="R172" s="24">
        <f>(C172-C$3)*0.33*3/32768</f>
        <v>12.454005432128907</v>
      </c>
      <c r="S172" s="24">
        <f>(D172-D$3)*0.0011*3/32768</f>
        <v>0.94839369506835935</v>
      </c>
      <c r="T172" s="24">
        <f>(E172-E$3)*17.4*3/32768</f>
        <v>41.168353271484371</v>
      </c>
      <c r="U172" s="24">
        <f>(E172-E$3)*18.8*3/32768</f>
        <v>44.480749511718756</v>
      </c>
      <c r="V172" s="24">
        <f>SUM(R172:U172)</f>
        <v>99.05150191040039</v>
      </c>
    </row>
    <row r="173" spans="1:22" x14ac:dyDescent="0.55000000000000004">
      <c r="A173" s="19"/>
      <c r="B173">
        <v>15</v>
      </c>
      <c r="C173">
        <v>973396</v>
      </c>
      <c r="D173">
        <v>28514808</v>
      </c>
      <c r="E173">
        <v>65437</v>
      </c>
      <c r="F173">
        <v>156942</v>
      </c>
      <c r="G173">
        <v>15</v>
      </c>
      <c r="H173" s="24">
        <f>(C173-C172)*0.33*3/32768/300</f>
        <v>3.7321481323242187E-2</v>
      </c>
      <c r="I173" s="24">
        <f>(D173-D172)*0.0011*3/327680/30</f>
        <v>3.1749592590332031E-3</v>
      </c>
      <c r="J173" s="24">
        <f>(E173-E172)*17.4*3/327680/30</f>
        <v>7.6268371582031244E-2</v>
      </c>
      <c r="K173" s="24">
        <f>(F173-F172)*18.8*3/327680/30</f>
        <v>0.11539440917968752</v>
      </c>
      <c r="L173" s="24">
        <f>SUM(H173:K173)</f>
        <v>0.23215922134399414</v>
      </c>
      <c r="M173">
        <v>15</v>
      </c>
      <c r="N173" s="25">
        <f>(E173-E172)/(C173-C172+D173-D172)</f>
        <v>1.4613614724353833E-3</v>
      </c>
      <c r="O173" s="25">
        <f>(F173-F172)/(C173-C172+D173-D172)</f>
        <v>2.0463944367536632E-3</v>
      </c>
      <c r="P173" s="26">
        <f>SUM(N173:O173)</f>
        <v>3.5077559091890465E-3</v>
      </c>
      <c r="Q173">
        <v>15</v>
      </c>
      <c r="R173" s="24">
        <f>(C173-C$3)*0.33*3/32768</f>
        <v>23.650449829101564</v>
      </c>
      <c r="S173" s="24">
        <f>(D173-D$3)*0.0011*3/32768</f>
        <v>1.9008814727783203</v>
      </c>
      <c r="T173" s="24">
        <f>(E173-E$3)*17.4*3/32768</f>
        <v>64.048864746093741</v>
      </c>
      <c r="U173" s="24">
        <f>(E173-E$3)*18.8*3/32768</f>
        <v>69.202221679687511</v>
      </c>
      <c r="V173" s="24">
        <f>SUM(R173:U173)</f>
        <v>158.80241772766112</v>
      </c>
    </row>
    <row r="174" spans="1:22" x14ac:dyDescent="0.55000000000000004">
      <c r="A174" s="19"/>
      <c r="B174">
        <v>20</v>
      </c>
      <c r="C174">
        <v>1304655</v>
      </c>
      <c r="D174">
        <v>38013137</v>
      </c>
      <c r="E174">
        <v>67337</v>
      </c>
      <c r="F174">
        <v>175033</v>
      </c>
      <c r="G174">
        <v>20</v>
      </c>
      <c r="H174" s="24">
        <f>(C174-C173)*0.33*3/32768/300</f>
        <v>3.3360433959960939E-2</v>
      </c>
      <c r="I174" s="24">
        <f>(D174-D173)*0.0011*3/327680/30</f>
        <v>3.1885259704589847E-3</v>
      </c>
      <c r="J174" s="24">
        <f>(E174-E173)*17.4*3/327680/30</f>
        <v>1.0089111328125001E-2</v>
      </c>
      <c r="K174" s="24">
        <f>(F174-F173)*18.8*3/327680/30</f>
        <v>0.10379357910156249</v>
      </c>
      <c r="L174" s="24">
        <f>SUM(H174:K174)</f>
        <v>0.15043165036010742</v>
      </c>
      <c r="M174">
        <v>20</v>
      </c>
      <c r="N174" s="25">
        <f>(E174-E173)/(C174-C173+D174-D173)</f>
        <v>1.932939610490287E-4</v>
      </c>
      <c r="O174" s="25">
        <f>(F174-F173)/(C174-C173+D174-D173)</f>
        <v>1.8404637101778834E-3</v>
      </c>
      <c r="P174" s="26">
        <f>SUM(N174:O174)</f>
        <v>2.0337576712269119E-3</v>
      </c>
      <c r="Q174">
        <v>20</v>
      </c>
      <c r="R174" s="24">
        <f>(C174-C$3)*0.33*3/32768</f>
        <v>33.658580017089847</v>
      </c>
      <c r="S174" s="24">
        <f>(D174-D$3)*0.0011*3/32768</f>
        <v>2.857439263916016</v>
      </c>
      <c r="T174" s="24">
        <f>(E174-E$3)*17.4*3/32768</f>
        <v>67.075598144531241</v>
      </c>
      <c r="U174" s="24">
        <f>(E174-E$3)*18.8*3/32768</f>
        <v>72.472485351562511</v>
      </c>
      <c r="V174" s="24">
        <f>SUM(R174:U174)</f>
        <v>176.06410277709961</v>
      </c>
    </row>
    <row r="175" spans="1:22" x14ac:dyDescent="0.55000000000000004">
      <c r="A175" s="19"/>
      <c r="B175">
        <v>25</v>
      </c>
      <c r="C175">
        <v>1761743</v>
      </c>
      <c r="D175">
        <v>47385513</v>
      </c>
      <c r="E175">
        <v>84149</v>
      </c>
      <c r="F175">
        <v>218788</v>
      </c>
      <c r="G175">
        <v>25</v>
      </c>
      <c r="H175" s="24">
        <f>(C175-C174)*0.33*3/32768/300</f>
        <v>4.6032421875E-2</v>
      </c>
      <c r="I175" s="24">
        <f>(D175-D174)*0.0011*3/327680/30</f>
        <v>3.1462443847656255E-3</v>
      </c>
      <c r="J175" s="24">
        <f>(E175-E174)*17.4*3/327680/30</f>
        <v>8.9272705078124986E-2</v>
      </c>
      <c r="K175" s="24">
        <f>(F175-F174)*18.8*3/327680/30</f>
        <v>0.25103576660156252</v>
      </c>
      <c r="L175" s="24">
        <f>SUM(H175:K175)</f>
        <v>0.38948713793945311</v>
      </c>
      <c r="M175">
        <v>25</v>
      </c>
      <c r="N175" s="25">
        <f>(E175-E174)/(C175-C174+D175-D174)</f>
        <v>1.7103679305402613E-3</v>
      </c>
      <c r="O175" s="25">
        <f>(F175-F174)/(C175-C174+D175-D174)</f>
        <v>4.4514126100873861E-3</v>
      </c>
      <c r="P175" s="26">
        <f>SUM(N175:O175)</f>
        <v>6.1617805406276472E-3</v>
      </c>
      <c r="Q175">
        <v>25</v>
      </c>
      <c r="R175" s="24">
        <f>(C175-C$3)*0.33*3/32768</f>
        <v>47.46830657958985</v>
      </c>
      <c r="S175" s="24">
        <f>(D175-D$3)*0.0011*3/32768</f>
        <v>3.8013125793457032</v>
      </c>
      <c r="T175" s="24">
        <f>(E175-E$3)*17.4*3/32768</f>
        <v>93.857409667968739</v>
      </c>
      <c r="U175" s="24">
        <f>(E175-E$3)*18.8*3/32768</f>
        <v>101.40915527343751</v>
      </c>
      <c r="V175" s="24">
        <f>SUM(R175:U175)</f>
        <v>246.53618410034179</v>
      </c>
    </row>
    <row r="176" spans="1:22" x14ac:dyDescent="0.55000000000000004">
      <c r="A176" s="19"/>
      <c r="B176">
        <v>30</v>
      </c>
      <c r="C176">
        <v>2260369</v>
      </c>
      <c r="D176">
        <v>56716597</v>
      </c>
      <c r="E176">
        <v>106848</v>
      </c>
      <c r="F176">
        <v>263010</v>
      </c>
      <c r="G176">
        <v>30</v>
      </c>
      <c r="H176" s="24">
        <f>(C176-C175)*0.33*3/32768/300</f>
        <v>5.021563110351563E-2</v>
      </c>
      <c r="I176" s="24">
        <f>(D176-D175)*0.0011*3/327680/30</f>
        <v>3.1323829345703126E-3</v>
      </c>
      <c r="J176" s="24">
        <f>(E176-E175)*17.4*3/327680/30</f>
        <v>0.12053302001953123</v>
      </c>
      <c r="K176" s="24">
        <f>(F176-F175)*18.8*3/327680/30</f>
        <v>0.25371508789062497</v>
      </c>
      <c r="L176" s="24">
        <f>SUM(H176:K176)</f>
        <v>0.42759612194824215</v>
      </c>
      <c r="M176">
        <v>30</v>
      </c>
      <c r="N176" s="25">
        <f>(E176-E175)/(C176-C175+D176-D175)</f>
        <v>2.3092237716066904E-3</v>
      </c>
      <c r="O176" s="25">
        <f>(F176-F175)/(C176-C175+D176-D175)</f>
        <v>4.4988102395696313E-3</v>
      </c>
      <c r="P176" s="26">
        <f>SUM(N176:O176)</f>
        <v>6.8080340111763213E-3</v>
      </c>
      <c r="Q176">
        <v>30</v>
      </c>
      <c r="R176" s="24">
        <f>(C176-C$3)*0.33*3/32768</f>
        <v>62.532995910644537</v>
      </c>
      <c r="S176" s="24">
        <f>(D176-D$3)*0.0011*3/32768</f>
        <v>4.741027459716797</v>
      </c>
      <c r="T176" s="24">
        <f>(E176-E$3)*17.4*3/32768</f>
        <v>130.01731567382811</v>
      </c>
      <c r="U176" s="24">
        <f>(E176-E$3)*18.8*3/32768</f>
        <v>140.47847900390627</v>
      </c>
      <c r="V176" s="24">
        <f>SUM(R176:U176)</f>
        <v>337.76981804809571</v>
      </c>
    </row>
    <row r="177" spans="2:22" x14ac:dyDescent="0.55000000000000004">
      <c r="B177">
        <v>35</v>
      </c>
      <c r="C177">
        <v>2734310</v>
      </c>
      <c r="D177">
        <v>66072525</v>
      </c>
      <c r="E177">
        <v>133130</v>
      </c>
      <c r="F177">
        <v>293581</v>
      </c>
      <c r="G177">
        <v>35</v>
      </c>
      <c r="H177" s="24">
        <f>(C177-C176)*0.33*3/32768/300</f>
        <v>4.7729653930664057E-2</v>
      </c>
      <c r="I177" s="24">
        <f>(D177-D176)*0.0011*3/327680/30</f>
        <v>3.1407229003906256E-3</v>
      </c>
      <c r="J177" s="24">
        <f>(E177-E176)*17.4*3/327680/30</f>
        <v>0.13955895996093748</v>
      </c>
      <c r="K177" s="24">
        <f>(F177-F176)*18.8*3/327680/30</f>
        <v>0.1753951416015625</v>
      </c>
      <c r="L177" s="24">
        <f>SUM(H177:K177)</f>
        <v>0.3658244783935547</v>
      </c>
      <c r="N177" s="25">
        <f>(E177-E176)/(C177-C176+D177-D176)</f>
        <v>2.6736877164894061E-3</v>
      </c>
      <c r="O177" s="25">
        <f>(F177-F176)/(C177-C176+D177-D176)</f>
        <v>3.1100109269004499E-3</v>
      </c>
      <c r="P177" s="26">
        <f>SUM(N177:O177)</f>
        <v>5.7836986433898556E-3</v>
      </c>
      <c r="R177" s="24">
        <f>(C177-C$3)*0.33*3/32768</f>
        <v>76.851892089843759</v>
      </c>
      <c r="S177" s="24">
        <f>(D177-D$3)*0.0011*3/32768</f>
        <v>5.6832443298339843</v>
      </c>
      <c r="T177" s="24">
        <f>(E177-E$3)*17.4*3/32768</f>
        <v>171.88500366210937</v>
      </c>
      <c r="U177" s="24">
        <f>(E177-E$3)*18.8*3/32768</f>
        <v>185.71483154296877</v>
      </c>
      <c r="V177" s="24">
        <f>SUM(R177:U177)</f>
        <v>440.13497162475585</v>
      </c>
    </row>
    <row r="178" spans="2:22" x14ac:dyDescent="0.55000000000000004">
      <c r="B178">
        <v>40</v>
      </c>
      <c r="C178">
        <v>3198183</v>
      </c>
      <c r="D178">
        <v>75436402</v>
      </c>
      <c r="E178">
        <v>149496</v>
      </c>
      <c r="F178">
        <v>314737</v>
      </c>
      <c r="G178">
        <v>40</v>
      </c>
      <c r="H178" s="24">
        <f>(C178-C177)*0.33*3/32768/300</f>
        <v>4.6715725708007812E-2</v>
      </c>
      <c r="I178" s="24">
        <f>(D178-D177)*0.0011*3/327680/30</f>
        <v>3.1433913269042968E-3</v>
      </c>
      <c r="J178" s="24">
        <f>(E178-E177)*17.4*3/327680/30</f>
        <v>8.6904418945312492E-2</v>
      </c>
      <c r="K178" s="24">
        <f>(F178-F177)*18.8*3/327680/30</f>
        <v>0.12137841796875</v>
      </c>
      <c r="L178" s="24">
        <f>SUM(H178:K178)</f>
        <v>0.2581419539489746</v>
      </c>
      <c r="N178" s="25">
        <f>(E178-E177)/(C178-C177+D178-D177)</f>
        <v>1.6652845259596551E-3</v>
      </c>
      <c r="O178" s="25">
        <f>(F178-F177)/(C178-C177+D178-D177)</f>
        <v>2.1526799114751595E-3</v>
      </c>
      <c r="P178" s="26">
        <f>SUM(N178:O178)</f>
        <v>3.8179644374348146E-3</v>
      </c>
      <c r="R178" s="24">
        <f>(C178-C$3)*0.33*3/32768</f>
        <v>90.866609802246103</v>
      </c>
      <c r="S178" s="24">
        <f>(D178-D$3)*0.0011*3/32768</f>
        <v>6.6262617279052742</v>
      </c>
      <c r="T178" s="24">
        <f>(E178-E$3)*17.4*3/32768</f>
        <v>197.95632934570313</v>
      </c>
      <c r="U178" s="24">
        <f>(E178-E$3)*18.8*3/32768</f>
        <v>213.88385009765625</v>
      </c>
      <c r="V178" s="24">
        <f>SUM(R178:U178)</f>
        <v>509.33305097351075</v>
      </c>
    </row>
    <row r="179" spans="2:22" x14ac:dyDescent="0.55000000000000004">
      <c r="B179">
        <v>45</v>
      </c>
      <c r="C179">
        <v>3697829</v>
      </c>
      <c r="D179">
        <v>84764531</v>
      </c>
      <c r="E179">
        <v>175437</v>
      </c>
      <c r="F179">
        <v>350423</v>
      </c>
      <c r="G179">
        <v>45</v>
      </c>
      <c r="H179" s="24">
        <f>(C179-C178)*0.33*3/32768/300</f>
        <v>5.031835327148438E-2</v>
      </c>
      <c r="I179" s="24">
        <f>(D179-D178)*0.0011*3/327680/30</f>
        <v>3.1313909606933599E-3</v>
      </c>
      <c r="J179" s="24">
        <f>(E179-E178)*17.4*3/327680/30</f>
        <v>0.13774822998046873</v>
      </c>
      <c r="K179" s="24">
        <f>(F179-F178)*18.8*3/327680/30</f>
        <v>0.204741455078125</v>
      </c>
      <c r="L179" s="24">
        <f>SUM(H179:K179)</f>
        <v>0.39593942929077147</v>
      </c>
      <c r="N179" s="25">
        <f>(E179-E178)/(C179-C178+D179-D178)</f>
        <v>2.6395598189824249E-3</v>
      </c>
      <c r="O179" s="25">
        <f>(F179-F178)/(C179-C178+D179-D178)</f>
        <v>3.6311372614859418E-3</v>
      </c>
      <c r="P179" s="26">
        <f>SUM(N179:O179)</f>
        <v>6.2706970804683668E-3</v>
      </c>
      <c r="R179" s="24">
        <f>(C179-C$3)*0.33*3/32768</f>
        <v>105.96211578369142</v>
      </c>
      <c r="S179" s="24">
        <f>(D179-D$3)*0.0011*3/32768</f>
        <v>7.5656790161132808</v>
      </c>
      <c r="T179" s="24">
        <f>(E179-E$3)*17.4*3/32768</f>
        <v>239.28079833984373</v>
      </c>
      <c r="U179" s="24">
        <f>(E179-E$3)*18.8*3/32768</f>
        <v>258.53327636718751</v>
      </c>
      <c r="V179" s="24">
        <f>SUM(R179:U179)</f>
        <v>611.34186950683602</v>
      </c>
    </row>
    <row r="180" spans="2:22" x14ac:dyDescent="0.55000000000000004">
      <c r="B180">
        <v>50</v>
      </c>
      <c r="C180">
        <v>4210040</v>
      </c>
      <c r="D180">
        <v>94082055</v>
      </c>
      <c r="E180">
        <v>189801</v>
      </c>
      <c r="F180">
        <v>381689</v>
      </c>
      <c r="G180">
        <v>50</v>
      </c>
      <c r="H180" s="24">
        <f>(C180-C179)*0.33*3/32768/300</f>
        <v>5.1583749389648437E-2</v>
      </c>
      <c r="I180" s="24">
        <f>(D180-D179)*0.0011*3/327680/30</f>
        <v>3.1278309326171878E-3</v>
      </c>
      <c r="J180" s="24">
        <f>(E180-E179)*17.4*3/327680/30</f>
        <v>7.6273681640624993E-2</v>
      </c>
      <c r="K180" s="24">
        <f>(F180-F179)*18.8*3/327680/30</f>
        <v>0.17938256835937502</v>
      </c>
      <c r="L180" s="24">
        <f>SUM(H180:K180)</f>
        <v>0.31036783032226567</v>
      </c>
      <c r="N180" s="25">
        <f>(E180-E179)/(C180-C179+D180-D179)</f>
        <v>1.4612804923021831E-3</v>
      </c>
      <c r="O180" s="25">
        <f>(F180-F179)/(C180-C179+D180-D179)</f>
        <v>3.1807571618156544E-3</v>
      </c>
      <c r="P180" s="26">
        <f>SUM(N180:O180)</f>
        <v>4.6420376541178379E-3</v>
      </c>
      <c r="R180" s="24">
        <f>(C180-C$3)*0.33*3/32768</f>
        <v>121.43724060058594</v>
      </c>
      <c r="S180" s="24">
        <f>(D180-D$3)*0.0011*3/32768</f>
        <v>8.5040282958984381</v>
      </c>
      <c r="T180" s="24">
        <f>(E180-E$3)*17.4*3/32768</f>
        <v>262.16290283203119</v>
      </c>
      <c r="U180" s="24">
        <f>(E180-E$3)*18.8*3/32768</f>
        <v>283.2564697265625</v>
      </c>
      <c r="V180" s="24">
        <f>SUM(R180:U180)</f>
        <v>675.36064145507805</v>
      </c>
    </row>
    <row r="181" spans="2:22" x14ac:dyDescent="0.55000000000000004">
      <c r="B181">
        <v>55</v>
      </c>
      <c r="C181">
        <v>4758506</v>
      </c>
      <c r="D181">
        <v>103363452</v>
      </c>
      <c r="E181">
        <v>203126</v>
      </c>
      <c r="F181">
        <v>416700</v>
      </c>
      <c r="G181">
        <v>55</v>
      </c>
      <c r="H181" s="24">
        <f>(C181-C180)*0.33*3/32768/300</f>
        <v>5.5234918212890623E-2</v>
      </c>
      <c r="I181" s="24">
        <f>(D181-D180)*0.0011*3/327680/30</f>
        <v>3.1157033386230468E-3</v>
      </c>
      <c r="J181" s="24">
        <f>(E181-E180)*17.4*3/327680/30</f>
        <v>7.0756530761718742E-2</v>
      </c>
      <c r="K181" s="24">
        <f>(F181-F180)*18.8*3/327680/30</f>
        <v>0.20086877441406251</v>
      </c>
      <c r="L181" s="24">
        <f>SUM(H181:K181)</f>
        <v>0.32997592672729492</v>
      </c>
      <c r="N181" s="25">
        <f>(E181-E180)/(C181-C180+D181-D180)</f>
        <v>1.3555631446745494E-3</v>
      </c>
      <c r="O181" s="25">
        <f>(F181-F180)/(C181-C180+D181-D180)</f>
        <v>3.5616976553996733E-3</v>
      </c>
      <c r="P181" s="26">
        <f>SUM(N181:O181)</f>
        <v>4.9172608000742227E-3</v>
      </c>
      <c r="R181" s="24">
        <f>(C181-C$3)*0.33*3/32768</f>
        <v>138.00771606445312</v>
      </c>
      <c r="S181" s="24">
        <f>(D181-D$3)*0.0011*3/32768</f>
        <v>9.4387392974853519</v>
      </c>
      <c r="T181" s="24">
        <f>(E181-E$3)*17.4*3/32768</f>
        <v>283.38986206054682</v>
      </c>
      <c r="U181" s="24">
        <f>(E181-E$3)*18.8*3/32768</f>
        <v>306.19134521484375</v>
      </c>
      <c r="V181" s="24">
        <f>SUM(R181:U181)</f>
        <v>737.02766263732906</v>
      </c>
    </row>
    <row r="182" spans="2:22" x14ac:dyDescent="0.55000000000000004">
      <c r="B182">
        <v>60</v>
      </c>
      <c r="C182">
        <v>5324391</v>
      </c>
      <c r="D182">
        <v>112627184</v>
      </c>
      <c r="E182">
        <v>214100</v>
      </c>
      <c r="F182">
        <v>466309</v>
      </c>
      <c r="G182">
        <v>60</v>
      </c>
      <c r="H182" s="24">
        <f>(C182-C181)*0.33*3/32768/300</f>
        <v>5.6989151000976568E-2</v>
      </c>
      <c r="I182" s="24">
        <f>(D182-D181)*0.0011*3/327680/30</f>
        <v>3.1097733154296877E-3</v>
      </c>
      <c r="J182" s="24">
        <f>(E182-E181)*17.4*3/327680/30</f>
        <v>5.827258300781249E-2</v>
      </c>
      <c r="K182" s="24">
        <f>(F182-F181)*18.8*3/327680/30</f>
        <v>0.28462194824218751</v>
      </c>
      <c r="L182" s="24">
        <f>SUM(H182:K182)</f>
        <v>0.40299345556640626</v>
      </c>
      <c r="N182" s="25">
        <f>(E182-E181)/(C182-C181+D182-D181)</f>
        <v>1.1164219318005981E-3</v>
      </c>
      <c r="O182" s="25">
        <f>(F182-F181)/(C182-C181+D182-D181)</f>
        <v>5.0468904332691697E-3</v>
      </c>
      <c r="P182" s="26">
        <f>SUM(N182:O182)</f>
        <v>6.1633123650697676E-3</v>
      </c>
      <c r="R182" s="24">
        <f>(C182-C$3)*0.33*3/32768</f>
        <v>155.1044613647461</v>
      </c>
      <c r="S182" s="24">
        <f>(D182-D$3)*0.0011*3/32768</f>
        <v>10.371671292114257</v>
      </c>
      <c r="T182" s="24">
        <f>(E182-E$3)*17.4*3/32768</f>
        <v>300.87163696289059</v>
      </c>
      <c r="U182" s="24">
        <f>(E182-E$3)*18.8*3/32768</f>
        <v>325.0796997070313</v>
      </c>
      <c r="V182" s="24">
        <f>SUM(R182:U182)</f>
        <v>791.42746932678222</v>
      </c>
    </row>
    <row r="183" spans="2:22" x14ac:dyDescent="0.55000000000000004">
      <c r="B183">
        <v>65</v>
      </c>
      <c r="C183">
        <v>5902116</v>
      </c>
      <c r="D183">
        <v>121879148</v>
      </c>
      <c r="E183">
        <v>229118</v>
      </c>
      <c r="F183">
        <v>509331</v>
      </c>
      <c r="G183">
        <v>65</v>
      </c>
      <c r="H183" s="24">
        <f>(C183-C182)*0.33*3/32768/300</f>
        <v>5.8181533813476564E-2</v>
      </c>
      <c r="I183" s="24">
        <f>(D183-D182)*0.0011*3/327680/30</f>
        <v>3.1058228759765628E-3</v>
      </c>
      <c r="J183" s="24">
        <f>(E183-E182)*17.4*3/327680/30</f>
        <v>7.9746459960937488E-2</v>
      </c>
      <c r="K183" s="24">
        <f>(F183-F182)*18.8*3/327680/30</f>
        <v>0.24683032226562499</v>
      </c>
      <c r="L183" s="24">
        <f>SUM(H183:K183)</f>
        <v>0.38786413891601557</v>
      </c>
      <c r="N183" s="25">
        <f>(E183-E182)/(C183-C182+D183-D182)</f>
        <v>1.5278204630889136E-3</v>
      </c>
      <c r="O183" s="25">
        <f>(F183-F182)/(C183-C182+D183-D182)</f>
        <v>4.3767407086836626E-3</v>
      </c>
      <c r="P183" s="26">
        <f>SUM(N183:O183)</f>
        <v>5.9045611717725762E-3</v>
      </c>
      <c r="R183" s="24">
        <f>(C183-C$3)*0.33*3/32768</f>
        <v>172.55892150878907</v>
      </c>
      <c r="S183" s="24">
        <f>(D183-D$3)*0.0011*3/32768</f>
        <v>11.303418154907227</v>
      </c>
      <c r="T183" s="24">
        <f>(E183-E$3)*17.4*3/32768</f>
        <v>324.79557495117183</v>
      </c>
      <c r="U183" s="24">
        <f>(E183-E$3)*18.8*3/32768</f>
        <v>350.92855224609377</v>
      </c>
      <c r="V183" s="24">
        <f>SUM(R183:U183)</f>
        <v>859.58646686096188</v>
      </c>
    </row>
    <row r="184" spans="2:22" x14ac:dyDescent="0.55000000000000004">
      <c r="B184">
        <v>70</v>
      </c>
      <c r="C184">
        <v>6491256</v>
      </c>
      <c r="D184">
        <v>131119657</v>
      </c>
      <c r="E184">
        <v>250552</v>
      </c>
      <c r="F184">
        <v>560403</v>
      </c>
      <c r="G184">
        <v>70</v>
      </c>
      <c r="H184" s="24">
        <f>(C184-C183)*0.33*3/32768/300</f>
        <v>5.9331115722656258E-2</v>
      </c>
      <c r="I184" s="24">
        <f>(D184-D183)*0.0011*3/327680/30</f>
        <v>3.101977508544922E-3</v>
      </c>
      <c r="J184" s="24">
        <f>(E184-E183)*17.4*3/327680/30</f>
        <v>0.11381579589843747</v>
      </c>
      <c r="K184" s="24">
        <f>(F184-F183)*18.8*3/327680/30</f>
        <v>0.293015625</v>
      </c>
      <c r="L184" s="24">
        <f>SUM(H184:K184)</f>
        <v>0.46926451412963865</v>
      </c>
      <c r="N184" s="25">
        <f>(E184-E183)/(C184-C183+D184-D183)</f>
        <v>2.1805458160306639E-3</v>
      </c>
      <c r="O184" s="25">
        <f>(F184-F183)/(C184-C183+D184-D183)</f>
        <v>5.1957094297059841E-3</v>
      </c>
      <c r="P184" s="26">
        <f>SUM(N184:O184)</f>
        <v>7.376255245736648E-3</v>
      </c>
      <c r="R184" s="24">
        <f>(C184-C$3)*0.33*3/32768</f>
        <v>190.35825622558593</v>
      </c>
      <c r="S184" s="24">
        <f>(D184-D$3)*0.0011*3/32768</f>
        <v>12.234011407470705</v>
      </c>
      <c r="T184" s="24">
        <f>(E184-E$3)*17.4*3/32768</f>
        <v>358.9403137207031</v>
      </c>
      <c r="U184" s="24">
        <f>(E184-E$3)*18.8*3/32768</f>
        <v>387.8205688476562</v>
      </c>
      <c r="V184" s="24">
        <f>SUM(R184:U184)</f>
        <v>949.35315020141593</v>
      </c>
    </row>
    <row r="185" spans="2:22" x14ac:dyDescent="0.55000000000000004">
      <c r="B185">
        <v>75</v>
      </c>
      <c r="C185">
        <v>7079997</v>
      </c>
      <c r="D185">
        <v>140360523</v>
      </c>
      <c r="E185">
        <v>266880</v>
      </c>
      <c r="F185">
        <v>610350</v>
      </c>
      <c r="G185">
        <v>75</v>
      </c>
      <c r="H185" s="24">
        <f>(C185-C184)*0.33*3/32768/300</f>
        <v>5.9290933227539061E-2</v>
      </c>
      <c r="I185" s="24">
        <f>(D185-D184)*0.0011*3/327680/30</f>
        <v>3.1020973510742186E-3</v>
      </c>
      <c r="J185" s="24">
        <f>(E185-E184)*17.4*3/327680/30</f>
        <v>8.670263671874999E-2</v>
      </c>
      <c r="K185" s="24">
        <f>(F185-F184)*18.8*3/327680/30</f>
        <v>0.2865611572265625</v>
      </c>
      <c r="L185" s="24">
        <f>SUM(H185:K185)</f>
        <v>0.43565682452392573</v>
      </c>
      <c r="N185" s="25">
        <f>(E185-E184)/(C185-C184+D185-D184)</f>
        <v>1.6611040502433109E-3</v>
      </c>
      <c r="O185" s="25">
        <f>(F185-F184)/(C185-C184+D185-D184)</f>
        <v>5.0812814795138809E-3</v>
      </c>
      <c r="P185" s="26">
        <f>SUM(N185:O185)</f>
        <v>6.7423855297571913E-3</v>
      </c>
      <c r="R185" s="24">
        <f>(C185-C$3)*0.33*3/32768</f>
        <v>208.14553619384765</v>
      </c>
      <c r="S185" s="24">
        <f>(D185-D$3)*0.0011*3/32768</f>
        <v>13.164640612792969</v>
      </c>
      <c r="T185" s="24">
        <f>(E185-E$3)*17.4*3/32768</f>
        <v>384.95110473632809</v>
      </c>
      <c r="U185" s="24">
        <f>(E185-E$3)*18.8*3/32768</f>
        <v>415.9241821289063</v>
      </c>
      <c r="V185" s="24">
        <f>SUM(R185:U185)</f>
        <v>1022.185463671875</v>
      </c>
    </row>
    <row r="186" spans="2:22" x14ac:dyDescent="0.55000000000000004">
      <c r="B186">
        <v>80</v>
      </c>
      <c r="C186">
        <v>7683341</v>
      </c>
      <c r="D186">
        <v>149585145</v>
      </c>
      <c r="E186">
        <v>286271</v>
      </c>
      <c r="F186">
        <v>659829</v>
      </c>
      <c r="G186">
        <v>80</v>
      </c>
      <c r="H186" s="24">
        <f>(C186-C185)*0.33*3/32768/300</f>
        <v>6.0761572265625008E-2</v>
      </c>
      <c r="I186" s="24">
        <f>(D186-D185)*0.0011*3/327680/30</f>
        <v>3.0966443481445314E-3</v>
      </c>
      <c r="J186" s="24">
        <f>(E186-E185)*17.4*3/327680/30</f>
        <v>0.10296734619140624</v>
      </c>
      <c r="K186" s="24">
        <f>(F186-F185)*18.8*3/327680/30</f>
        <v>0.28387609863281249</v>
      </c>
      <c r="L186" s="24">
        <f>SUM(H186:K186)</f>
        <v>0.45070166143798829</v>
      </c>
      <c r="N186" s="25">
        <f>(E186-E185)/(C186-C185+D186-D185)</f>
        <v>1.9730430487854759E-3</v>
      </c>
      <c r="O186" s="25">
        <f>(F186-F185)/(C186-C185+D186-D185)</f>
        <v>5.0345107014004731E-3</v>
      </c>
      <c r="P186" s="26">
        <f>SUM(N186:O186)</f>
        <v>7.0075537501859495E-3</v>
      </c>
      <c r="R186" s="24">
        <f>(C186-C$3)*0.33*3/32768</f>
        <v>226.37400787353516</v>
      </c>
      <c r="S186" s="24">
        <f>(D186-D$3)*0.0011*3/32768</f>
        <v>14.09363391723633</v>
      </c>
      <c r="T186" s="24">
        <f>(E186-E$3)*17.4*3/32768</f>
        <v>415.84130859375</v>
      </c>
      <c r="U186" s="24">
        <f>(E186-E$3)*18.8*3/32768</f>
        <v>449.2998046875</v>
      </c>
      <c r="V186" s="24">
        <f>SUM(R186:U186)</f>
        <v>1105.6087550720215</v>
      </c>
    </row>
    <row r="187" spans="2:22" x14ac:dyDescent="0.55000000000000004">
      <c r="B187">
        <v>85</v>
      </c>
      <c r="C187">
        <v>8312295</v>
      </c>
      <c r="D187">
        <v>158786016</v>
      </c>
      <c r="E187">
        <v>316222</v>
      </c>
      <c r="F187">
        <v>714753</v>
      </c>
      <c r="G187">
        <v>85</v>
      </c>
      <c r="H187" s="24">
        <f>(C187-C186)*0.33*3/32768/300</f>
        <v>6.3340704345703117E-2</v>
      </c>
      <c r="I187" s="24">
        <f>(D187-D186)*0.0011*3/327680/30</f>
        <v>3.0886712951660156E-3</v>
      </c>
      <c r="J187" s="24">
        <f>(E187-E186)*17.4*3/327680/30</f>
        <v>0.15904156494140625</v>
      </c>
      <c r="K187" s="24">
        <f>(F187-F186)*18.8*3/327680/30</f>
        <v>0.31511572265624999</v>
      </c>
      <c r="L187" s="24">
        <f>SUM(H187:K187)</f>
        <v>0.54058666323852544</v>
      </c>
      <c r="N187" s="25">
        <f>(E187-E186)/(C187-C186+D187-D186)</f>
        <v>3.0469514971019321E-3</v>
      </c>
      <c r="O187" s="25">
        <f>(F187-F186)/(C187-C186+D187-D186)</f>
        <v>5.5874850264373988E-3</v>
      </c>
      <c r="P187" s="26">
        <f>SUM(N187:O187)</f>
        <v>8.6344365235393305E-3</v>
      </c>
      <c r="R187" s="24">
        <f>(C187-C$3)*0.33*3/32768</f>
        <v>245.37621917724607</v>
      </c>
      <c r="S187" s="24">
        <f>(D187-D$3)*0.0011*3/32768</f>
        <v>15.020235305786134</v>
      </c>
      <c r="T187" s="24">
        <f>(E187-E$3)*17.4*3/32768</f>
        <v>463.55377807617185</v>
      </c>
      <c r="U187" s="24">
        <f>(E187-E$3)*18.8*3/32768</f>
        <v>500.8512084960937</v>
      </c>
      <c r="V187" s="24">
        <f>SUM(R187:U187)</f>
        <v>1224.8014410552978</v>
      </c>
    </row>
    <row r="188" spans="2:22" x14ac:dyDescent="0.55000000000000004">
      <c r="B188">
        <v>90</v>
      </c>
      <c r="C188">
        <v>8924566</v>
      </c>
      <c r="D188">
        <v>168003691</v>
      </c>
      <c r="E188">
        <v>336274</v>
      </c>
      <c r="F188">
        <v>764467</v>
      </c>
      <c r="G188">
        <v>90</v>
      </c>
      <c r="H188" s="24">
        <f>(C188-C187)*0.33*3/32768/300</f>
        <v>6.166059265136719E-2</v>
      </c>
      <c r="I188" s="24">
        <f>(D188-D187)*0.0011*3/327680/30</f>
        <v>3.0943122863769535E-3</v>
      </c>
      <c r="J188" s="24">
        <f>(E188-E187)*17.4*3/327680/30</f>
        <v>0.10647729492187499</v>
      </c>
      <c r="K188" s="24">
        <f>(F188-F187)*18.8*3/327680/30</f>
        <v>0.285224365234375</v>
      </c>
      <c r="L188" s="24">
        <f>SUM(H188:K188)</f>
        <v>0.45645656509399413</v>
      </c>
      <c r="N188" s="25">
        <f>(E188-E187)/(C188-C187+D188-D187)</f>
        <v>2.0398891306218771E-3</v>
      </c>
      <c r="O188" s="25">
        <f>(F188-F187)/(C188-C187+D188-D187)</f>
        <v>5.0574031637610215E-3</v>
      </c>
      <c r="P188" s="26">
        <f>SUM(N188:O188)</f>
        <v>7.0972922943828981E-3</v>
      </c>
      <c r="R188" s="24">
        <f>(C188-C$3)*0.33*3/32768</f>
        <v>263.87439697265626</v>
      </c>
      <c r="S188" s="24">
        <f>(D188-D$3)*0.0011*3/32768</f>
        <v>15.94852899169922</v>
      </c>
      <c r="T188" s="24">
        <f>(E188-E$3)*17.4*3/32768</f>
        <v>495.49696655273431</v>
      </c>
      <c r="U188" s="24">
        <f>(E188-E$3)*18.8*3/32768</f>
        <v>535.36453857421884</v>
      </c>
      <c r="V188" s="24">
        <f>SUM(R188:U188)</f>
        <v>1310.6844310913086</v>
      </c>
    </row>
    <row r="189" spans="2:22" x14ac:dyDescent="0.55000000000000004">
      <c r="B189">
        <v>95</v>
      </c>
      <c r="C189">
        <v>9510932</v>
      </c>
      <c r="D189">
        <v>177247031</v>
      </c>
      <c r="E189">
        <v>352984</v>
      </c>
      <c r="F189">
        <v>810756</v>
      </c>
      <c r="G189">
        <v>95</v>
      </c>
      <c r="H189" s="24">
        <f>(C189-C188)*0.33*3/32768/300</f>
        <v>5.9051751708984371E-2</v>
      </c>
      <c r="I189" s="24">
        <f>(D189-D188)*0.0011*3/327680/30</f>
        <v>3.1029278564453132E-3</v>
      </c>
      <c r="J189" s="24">
        <f>(E189-E188)*17.4*3/327680/30</f>
        <v>8.8731079101562499E-2</v>
      </c>
      <c r="K189" s="24">
        <f>(F189-F188)*18.8*3/327680/30</f>
        <v>0.26557409667968751</v>
      </c>
      <c r="L189" s="24">
        <f>SUM(H189:K189)</f>
        <v>0.41645985534667973</v>
      </c>
      <c r="N189" s="25">
        <f>(E189-E188)/(C189-C188+D189-D188)</f>
        <v>1.6999491134322838E-3</v>
      </c>
      <c r="O189" s="25">
        <f>(F189-F188)/(C189-C188+D189-D188)</f>
        <v>4.7090930288250735E-3</v>
      </c>
      <c r="P189" s="26">
        <f>SUM(N189:O189)</f>
        <v>6.4090421422573571E-3</v>
      </c>
      <c r="R189" s="24">
        <f>(C189-C$3)*0.33*3/32768</f>
        <v>281.58992248535162</v>
      </c>
      <c r="S189" s="24">
        <f>(D189-D$3)*0.0011*3/32768</f>
        <v>16.879407348632814</v>
      </c>
      <c r="T189" s="24">
        <f>(E189-E$3)*17.4*3/32768</f>
        <v>522.11629028320306</v>
      </c>
      <c r="U189" s="24">
        <f>(E189-E$3)*18.8*3/32768</f>
        <v>564.12564697265634</v>
      </c>
      <c r="V189" s="24">
        <f>SUM(R189:U189)</f>
        <v>1384.7112670898439</v>
      </c>
    </row>
    <row r="190" spans="2:22" x14ac:dyDescent="0.55000000000000004">
      <c r="B190">
        <v>100</v>
      </c>
      <c r="C190">
        <v>10136658</v>
      </c>
      <c r="D190">
        <v>186451008</v>
      </c>
      <c r="E190">
        <v>375234</v>
      </c>
      <c r="F190">
        <v>868955</v>
      </c>
      <c r="G190">
        <v>100</v>
      </c>
      <c r="H190" s="24">
        <f>(C190-C189)*0.33*3/32768/300</f>
        <v>6.3015618896484368E-2</v>
      </c>
      <c r="I190" s="24">
        <f>(D190-D189)*0.0011*3/327680/30</f>
        <v>3.0897139587402343E-3</v>
      </c>
      <c r="J190" s="24">
        <f>(E190-E189)*17.4*3/327680/30</f>
        <v>0.11814880371093747</v>
      </c>
      <c r="K190" s="24">
        <f>(F190-F189)*18.8*3/327680/30</f>
        <v>0.33390539550781251</v>
      </c>
      <c r="L190" s="24">
        <f>SUM(H190:K190)</f>
        <v>0.51815953207397458</v>
      </c>
      <c r="N190" s="25">
        <f>(E190-E189)/(C190-C189+D190-D189)</f>
        <v>2.2635475354647033E-3</v>
      </c>
      <c r="O190" s="25">
        <f>(F190-F189)/(C190-C189+D190-D189)</f>
        <v>5.9207282254611351E-3</v>
      </c>
      <c r="P190" s="26">
        <f>SUM(N190:O190)</f>
        <v>8.1842757609258375E-3</v>
      </c>
      <c r="R190" s="24">
        <f>(C190-C$3)*0.33*3/32768</f>
        <v>300.49460815429688</v>
      </c>
      <c r="S190" s="24">
        <f>(D190-D$3)*0.0011*3/32768</f>
        <v>17.806321536254885</v>
      </c>
      <c r="T190" s="24">
        <f>(E190-E$3)*17.4*3/32768</f>
        <v>557.56093139648431</v>
      </c>
      <c r="U190" s="24">
        <f>(E190-E$3)*18.8*3/32768</f>
        <v>602.42215576171884</v>
      </c>
      <c r="V190" s="24">
        <f>SUM(R190:U190)</f>
        <v>1478.2840168487548</v>
      </c>
    </row>
    <row r="191" spans="2:22" x14ac:dyDescent="0.55000000000000004">
      <c r="B191">
        <v>105</v>
      </c>
      <c r="C191">
        <v>10743000</v>
      </c>
      <c r="D191">
        <v>195674630</v>
      </c>
      <c r="E191">
        <v>391264</v>
      </c>
      <c r="F191">
        <v>921254</v>
      </c>
      <c r="G191">
        <v>105</v>
      </c>
      <c r="H191" s="24">
        <f>(C191-C190)*0.33*3/32768/300</f>
        <v>6.1063494873046881E-2</v>
      </c>
      <c r="I191" s="24">
        <f>(D191-D190)*0.0011*3/327680/30</f>
        <v>3.0963086547851565E-3</v>
      </c>
      <c r="J191" s="24">
        <f>(E191-E190)*17.4*3/327680/30</f>
        <v>8.5120239257812508E-2</v>
      </c>
      <c r="K191" s="24">
        <f>(F191-F190)*18.8*3/327680/30</f>
        <v>0.30005529785156249</v>
      </c>
      <c r="L191" s="24">
        <f>SUM(H191:K191)</f>
        <v>0.44933534063720704</v>
      </c>
      <c r="N191" s="25">
        <f>(E191-E190)/(C191-C190+D191-D190)</f>
        <v>1.6307282508867785E-3</v>
      </c>
      <c r="O191" s="25">
        <f>(F191-F190)/(C191-C190+D191-D190)</f>
        <v>5.3203653645120166E-3</v>
      </c>
      <c r="P191" s="26">
        <f>SUM(N191:O191)</f>
        <v>6.9510936153987946E-3</v>
      </c>
      <c r="R191" s="24">
        <f>(C191-C$3)*0.33*3/32768</f>
        <v>318.81365661621095</v>
      </c>
      <c r="S191" s="24">
        <f>(D191-D$3)*0.0011*3/32768</f>
        <v>18.73521413269043</v>
      </c>
      <c r="T191" s="24">
        <f>(E191-E$3)*17.4*3/32768</f>
        <v>583.09700317382806</v>
      </c>
      <c r="U191" s="24">
        <f>(E191-E$3)*18.8*3/32768</f>
        <v>630.01285400390634</v>
      </c>
      <c r="V191" s="24">
        <f>SUM(R191:U191)</f>
        <v>1550.6587279266357</v>
      </c>
    </row>
    <row r="192" spans="2:22" x14ac:dyDescent="0.55000000000000004">
      <c r="B192">
        <v>110</v>
      </c>
      <c r="C192">
        <v>11382341</v>
      </c>
      <c r="D192">
        <v>204865078</v>
      </c>
      <c r="E192">
        <v>407338</v>
      </c>
      <c r="F192">
        <v>982648</v>
      </c>
      <c r="G192">
        <v>110</v>
      </c>
      <c r="H192" s="24">
        <f>(C192-C191)*0.33*3/32768/300</f>
        <v>6.4386758422851562E-2</v>
      </c>
      <c r="I192" s="24">
        <f>(D192-D191)*0.0011*3/327680/30</f>
        <v>3.0851723632812499E-3</v>
      </c>
      <c r="J192" s="24">
        <f>(E192-E191)*17.4*3/327680/30</f>
        <v>8.5353881835937492E-2</v>
      </c>
      <c r="K192" s="24">
        <f>(F192-F191)*18.8*3/327680/30</f>
        <v>0.35223608398437495</v>
      </c>
      <c r="L192" s="24">
        <f>SUM(H192:K192)</f>
        <v>0.50506189660644529</v>
      </c>
      <c r="N192" s="25">
        <f>(E192-E191)/(C192-C191+D192-D191)</f>
        <v>1.6352334724580558E-3</v>
      </c>
      <c r="O192" s="25">
        <f>(F192-F191)/(C192-C191+D192-D191)</f>
        <v>6.2457088346453823E-3</v>
      </c>
      <c r="P192" s="26">
        <f>SUM(N192:O192)</f>
        <v>7.8809423071034383E-3</v>
      </c>
      <c r="R192" s="24">
        <f>(C192-C$3)*0.33*3/32768</f>
        <v>338.12968414306641</v>
      </c>
      <c r="S192" s="24">
        <f>(D192-D$3)*0.0011*3/32768</f>
        <v>19.660765841674806</v>
      </c>
      <c r="T192" s="24">
        <f>(E192-E$3)*17.4*3/32768</f>
        <v>608.70316772460933</v>
      </c>
      <c r="U192" s="24">
        <f>(E192-E$3)*18.8*3/32768</f>
        <v>657.67928466796877</v>
      </c>
      <c r="V192" s="24">
        <f>SUM(R192:U192)</f>
        <v>1624.1729023773191</v>
      </c>
    </row>
    <row r="193" spans="1:22" x14ac:dyDescent="0.55000000000000004">
      <c r="B193">
        <v>115</v>
      </c>
      <c r="C193">
        <v>11970815</v>
      </c>
      <c r="D193">
        <v>214106141</v>
      </c>
      <c r="E193">
        <v>424096</v>
      </c>
      <c r="F193">
        <v>1033819</v>
      </c>
      <c r="G193">
        <v>115</v>
      </c>
      <c r="H193" s="24">
        <f>(C193-C192)*0.33*3/32768/300</f>
        <v>5.9264044189453129E-2</v>
      </c>
      <c r="I193" s="24">
        <f>(D193-D192)*0.0011*3/32768/300</f>
        <v>3.1021634826660159E-3</v>
      </c>
      <c r="J193" s="24">
        <f>(E193-E192)*17.4*3/32768/300</f>
        <v>8.8985961914062481E-2</v>
      </c>
      <c r="K193" s="24">
        <f>(F193-F192)*18.8*3/327680/30</f>
        <v>0.29358361816406259</v>
      </c>
      <c r="L193" s="24">
        <f>SUM(H193:K193)</f>
        <v>0.44493578775024423</v>
      </c>
      <c r="N193" s="25">
        <f>(E193-E192)/(C193-C192+D193-D192)</f>
        <v>1.7048615819849908E-3</v>
      </c>
      <c r="O193" s="25">
        <f>(F193-F192)/(C193-C192+D193-D192)</f>
        <v>5.2058403157747915E-3</v>
      </c>
      <c r="P193" s="26">
        <f>SUM(N193:O193)</f>
        <v>6.9107018977597823E-3</v>
      </c>
      <c r="R193" s="24">
        <f>(C193-C$3)*0.33*3/32768</f>
        <v>355.90889739990234</v>
      </c>
      <c r="S193" s="24">
        <f>(D193-D$3)*0.0011*3/32768</f>
        <v>20.59141488647461</v>
      </c>
      <c r="T193" s="24">
        <f>(E193-E$3)*17.4*3/32768</f>
        <v>635.39895629882801</v>
      </c>
      <c r="U193" s="24">
        <f>(E193-E$3)*18.8*3/32768</f>
        <v>686.52301025390625</v>
      </c>
      <c r="V193" s="24">
        <f>SUM(R193:U193)</f>
        <v>1698.4222788391112</v>
      </c>
    </row>
    <row r="194" spans="1:22" x14ac:dyDescent="0.55000000000000004">
      <c r="L194" s="21">
        <f>AVERAGE(L172:L193)</f>
        <v>0.39875922876808861</v>
      </c>
    </row>
    <row r="197" spans="1:22" s="8" customFormat="1" x14ac:dyDescent="0.55000000000000004">
      <c r="A197" s="7"/>
      <c r="C197" s="9" t="s">
        <v>1346</v>
      </c>
      <c r="D197" s="9"/>
      <c r="E197" s="9"/>
      <c r="F197" s="9"/>
      <c r="H197" s="10"/>
      <c r="I197" s="10"/>
      <c r="J197" s="10"/>
      <c r="K197" s="10"/>
      <c r="L197" s="11"/>
      <c r="N197" s="12"/>
      <c r="O197" s="13"/>
      <c r="P197" s="13"/>
      <c r="R197" s="14"/>
      <c r="S197" s="14"/>
      <c r="T197" s="14"/>
      <c r="U197" s="14"/>
      <c r="V197" s="15"/>
    </row>
    <row r="198" spans="1:22" s="8" customFormat="1" x14ac:dyDescent="0.55000000000000004">
      <c r="A198" s="7"/>
      <c r="C198" s="8" t="s">
        <v>1347</v>
      </c>
      <c r="D198" s="8" t="s">
        <v>1348</v>
      </c>
      <c r="E198" s="8" t="s">
        <v>1349</v>
      </c>
      <c r="F198" s="8" t="s">
        <v>1350</v>
      </c>
      <c r="H198" s="10" t="s">
        <v>1351</v>
      </c>
      <c r="I198" s="10"/>
      <c r="J198" s="10"/>
      <c r="K198" s="10"/>
      <c r="L198" s="11"/>
      <c r="N198" s="12" t="s">
        <v>1352</v>
      </c>
      <c r="O198" s="13"/>
      <c r="P198" s="13"/>
      <c r="R198" s="16" t="s">
        <v>1353</v>
      </c>
      <c r="S198" s="17"/>
      <c r="T198" s="17"/>
      <c r="U198" s="17"/>
      <c r="V198" s="18"/>
    </row>
    <row r="199" spans="1:22" ht="15.75" customHeight="1" x14ac:dyDescent="0.55000000000000004">
      <c r="A199" s="19" t="s">
        <v>1365</v>
      </c>
      <c r="B199">
        <v>5</v>
      </c>
      <c r="C199">
        <v>168034</v>
      </c>
      <c r="D199">
        <v>9662284</v>
      </c>
      <c r="E199">
        <v>20242</v>
      </c>
      <c r="F199">
        <v>88216</v>
      </c>
      <c r="G199" t="s">
        <v>1355</v>
      </c>
      <c r="H199" s="21" t="s">
        <v>1340</v>
      </c>
      <c r="I199" s="21" t="s">
        <v>1341</v>
      </c>
      <c r="J199" s="21" t="s">
        <v>1356</v>
      </c>
      <c r="K199" s="21" t="s">
        <v>1357</v>
      </c>
      <c r="L199" s="21" t="s">
        <v>1358</v>
      </c>
      <c r="M199" s="21" t="s">
        <v>1355</v>
      </c>
      <c r="N199" s="22" t="s">
        <v>1356</v>
      </c>
      <c r="O199" s="22" t="s">
        <v>1357</v>
      </c>
      <c r="P199" s="23" t="s">
        <v>1358</v>
      </c>
      <c r="Q199" s="21"/>
      <c r="R199" s="21" t="s">
        <v>1340</v>
      </c>
      <c r="S199" s="21" t="s">
        <v>1341</v>
      </c>
      <c r="T199" s="21" t="s">
        <v>1356</v>
      </c>
      <c r="U199" s="21" t="s">
        <v>1357</v>
      </c>
      <c r="V199" s="21" t="s">
        <v>1358</v>
      </c>
    </row>
    <row r="200" spans="1:22" x14ac:dyDescent="0.55000000000000004">
      <c r="A200" s="19"/>
      <c r="B200">
        <v>10</v>
      </c>
      <c r="C200">
        <v>600634</v>
      </c>
      <c r="D200">
        <v>19057594</v>
      </c>
      <c r="E200">
        <v>62303</v>
      </c>
      <c r="F200">
        <v>153709</v>
      </c>
      <c r="G200">
        <v>10</v>
      </c>
      <c r="H200" s="24">
        <f>(C200-C199)*0.33*3/32768/300</f>
        <v>4.3566284179687498E-2</v>
      </c>
      <c r="I200" s="24">
        <f>(D200-D199)*0.0011*3/327680/30</f>
        <v>3.1539431762695313E-3</v>
      </c>
      <c r="J200" s="24">
        <f>(E200-E199)*17.4*3/327680/30</f>
        <v>0.22334637451171874</v>
      </c>
      <c r="K200" s="24">
        <f>(F200-F199)*18.8*3/327680/30</f>
        <v>0.37575329589843753</v>
      </c>
      <c r="L200" s="24">
        <f>SUM(H200:K200)</f>
        <v>0.64581989776611337</v>
      </c>
      <c r="M200">
        <v>10</v>
      </c>
      <c r="N200" s="25">
        <f>(E200-E199)/(C200-C199+D200-D199)</f>
        <v>4.2797502215628754E-3</v>
      </c>
      <c r="O200" s="25">
        <f>(F200-F199)/(C200-C199+D200-D199)</f>
        <v>6.6639804393813134E-3</v>
      </c>
      <c r="P200" s="26">
        <f>SUM(N200:O200)</f>
        <v>1.0943730660944189E-2</v>
      </c>
      <c r="Q200">
        <v>10</v>
      </c>
      <c r="R200" s="24">
        <f>(C200-C$3)*0.33*3/32768</f>
        <v>12.388414306640627</v>
      </c>
      <c r="S200" s="24">
        <f>(D200-D$3)*0.0011*3/32768</f>
        <v>0.94846429138183608</v>
      </c>
      <c r="T200" s="24">
        <f>(E200-E$3)*17.4*3/32768</f>
        <v>59.056347656249997</v>
      </c>
      <c r="U200" s="24">
        <f>(E200-E$3)*18.8*3/32768</f>
        <v>63.808007812499994</v>
      </c>
      <c r="V200" s="24">
        <f>SUM(R200:U200)</f>
        <v>136.20123406677246</v>
      </c>
    </row>
    <row r="201" spans="1:22" x14ac:dyDescent="0.55000000000000004">
      <c r="A201" s="19"/>
      <c r="B201">
        <v>15</v>
      </c>
      <c r="C201">
        <v>972852</v>
      </c>
      <c r="D201">
        <v>28514097</v>
      </c>
      <c r="E201">
        <v>84126</v>
      </c>
      <c r="F201">
        <v>180538</v>
      </c>
      <c r="G201">
        <v>15</v>
      </c>
      <c r="H201" s="24">
        <f>(C201-C200)*0.33*3/32768/300</f>
        <v>3.7485333251953128E-2</v>
      </c>
      <c r="I201" s="24">
        <f>(D201-D200)*0.0011*3/327680/30</f>
        <v>3.1744852600097658E-3</v>
      </c>
      <c r="J201" s="24">
        <f>(E201-E200)*17.4*3/327680/30</f>
        <v>0.11588140869140623</v>
      </c>
      <c r="K201" s="24">
        <f>(F201-F200)*18.8*3/327680/30</f>
        <v>0.1539261474609375</v>
      </c>
      <c r="L201" s="24">
        <f>SUM(H201:K201)</f>
        <v>0.31046737466430663</v>
      </c>
      <c r="M201">
        <v>15</v>
      </c>
      <c r="N201" s="25">
        <f>(E201-E200)/(C201-C200+D201-D200)</f>
        <v>2.2203295830657927E-3</v>
      </c>
      <c r="O201" s="25">
        <f>(F201-F200)/(C201-C200+D201-D200)</f>
        <v>2.729653227515564E-3</v>
      </c>
      <c r="P201" s="26">
        <f>SUM(N201:O201)</f>
        <v>4.9499828105813567E-3</v>
      </c>
      <c r="Q201">
        <v>15</v>
      </c>
      <c r="R201" s="24">
        <f>(C201-C$3)*0.33*3/32768</f>
        <v>23.634014282226566</v>
      </c>
      <c r="S201" s="24">
        <f>(D201-D$3)*0.0011*3/32768</f>
        <v>1.9008098693847657</v>
      </c>
      <c r="T201" s="24">
        <f>(E201-E$3)*17.4*3/32768</f>
        <v>93.820770263671861</v>
      </c>
      <c r="U201" s="24">
        <f>(E201-E$3)*18.8*3/32768</f>
        <v>101.36956787109375</v>
      </c>
      <c r="V201" s="24">
        <f>SUM(R201:U201)</f>
        <v>220.72516228637693</v>
      </c>
    </row>
    <row r="202" spans="1:22" x14ac:dyDescent="0.55000000000000004">
      <c r="A202" s="19"/>
      <c r="B202">
        <v>20</v>
      </c>
      <c r="C202">
        <v>1360321</v>
      </c>
      <c r="D202">
        <v>37954630</v>
      </c>
      <c r="E202">
        <v>127542</v>
      </c>
      <c r="F202">
        <v>221322</v>
      </c>
      <c r="G202">
        <v>20</v>
      </c>
      <c r="H202" s="24">
        <f>(C202-C201)*0.33*3/32768/300</f>
        <v>3.9021231079101562E-2</v>
      </c>
      <c r="I202" s="24">
        <f>(D202-D201)*0.0011*3/327680/30</f>
        <v>3.1691242370605471E-3</v>
      </c>
      <c r="J202" s="24">
        <f>(E202-E201)*17.4*3/327680/30</f>
        <v>0.23054150390624997</v>
      </c>
      <c r="K202" s="24">
        <f>(F202-F201)*18.8*3/327680/30</f>
        <v>0.23399023437500002</v>
      </c>
      <c r="L202" s="24">
        <f>SUM(H202:K202)</f>
        <v>0.50672209359741205</v>
      </c>
      <c r="M202">
        <v>20</v>
      </c>
      <c r="N202" s="25">
        <f>(E202-E201)/(C202-C201+D202-D201)</f>
        <v>4.4175815186036794E-3</v>
      </c>
      <c r="O202" s="25">
        <f>(F202-F201)/(C202-C201+D202-D201)</f>
        <v>4.1497753052960303E-3</v>
      </c>
      <c r="P202" s="26">
        <f>SUM(N202:O202)</f>
        <v>8.5673568238997105E-3</v>
      </c>
      <c r="Q202">
        <v>20</v>
      </c>
      <c r="R202" s="24">
        <f>(C202-C$3)*0.33*3/32768</f>
        <v>35.340383605957037</v>
      </c>
      <c r="S202" s="24">
        <f>(D202-D$3)*0.0011*3/32768</f>
        <v>2.8515471405029298</v>
      </c>
      <c r="T202" s="24">
        <f>(E202-E$3)*17.4*3/32768</f>
        <v>162.98322143554685</v>
      </c>
      <c r="U202" s="24">
        <f>(E202-E$3)*18.8*3/32768</f>
        <v>176.09681396484376</v>
      </c>
      <c r="V202" s="24">
        <f>SUM(R202:U202)</f>
        <v>377.27196614685056</v>
      </c>
    </row>
    <row r="203" spans="1:22" x14ac:dyDescent="0.55000000000000004">
      <c r="A203" s="19"/>
      <c r="B203">
        <v>25</v>
      </c>
      <c r="C203">
        <v>1858990</v>
      </c>
      <c r="D203">
        <v>47285560</v>
      </c>
      <c r="E203">
        <v>169742</v>
      </c>
      <c r="F203">
        <v>274943</v>
      </c>
      <c r="G203">
        <v>25</v>
      </c>
      <c r="H203" s="24">
        <f>(C203-C202)*0.33*3/32768/300</f>
        <v>5.021996154785157E-2</v>
      </c>
      <c r="I203" s="24">
        <f>(D203-D202)*0.0011*3/327680/30</f>
        <v>3.1323312377929688E-3</v>
      </c>
      <c r="J203" s="24">
        <f>(E203-E202)*17.4*3/327680/30</f>
        <v>0.22408447265624995</v>
      </c>
      <c r="K203" s="24">
        <f>(F203-F202)*18.8*3/327680/30</f>
        <v>0.30764001464843754</v>
      </c>
      <c r="L203" s="24">
        <f>SUM(H203:K203)</f>
        <v>0.58507678009033204</v>
      </c>
      <c r="M203">
        <v>25</v>
      </c>
      <c r="N203" s="25">
        <f>(E203-E202)/(C203-C202+D203-D202)</f>
        <v>4.29315580421948E-3</v>
      </c>
      <c r="O203" s="25">
        <f>(F203-F202)/(C203-C202+D203-D202)</f>
        <v>5.455054677205042E-3</v>
      </c>
      <c r="P203" s="26">
        <f>SUM(N203:O203)</f>
        <v>9.748210481424522E-3</v>
      </c>
      <c r="Q203">
        <v>25</v>
      </c>
      <c r="R203" s="24">
        <f>(C203-C$3)*0.33*3/32768</f>
        <v>50.4063720703125</v>
      </c>
      <c r="S203" s="24">
        <f>(D203-D$3)*0.0011*3/32768</f>
        <v>3.7912465118408205</v>
      </c>
      <c r="T203" s="24">
        <f>(E203-E$3)*17.4*3/32768</f>
        <v>230.20856323242185</v>
      </c>
      <c r="U203" s="24">
        <f>(E203-E$3)*18.8*3/32768</f>
        <v>248.73109130859376</v>
      </c>
      <c r="V203" s="24">
        <f>SUM(R203:U203)</f>
        <v>533.13727312316894</v>
      </c>
    </row>
    <row r="204" spans="1:22" x14ac:dyDescent="0.55000000000000004">
      <c r="A204" s="19"/>
      <c r="B204">
        <v>30</v>
      </c>
      <c r="C204">
        <v>2315057</v>
      </c>
      <c r="D204">
        <v>56657278</v>
      </c>
      <c r="E204">
        <v>201801</v>
      </c>
      <c r="F204">
        <v>312909</v>
      </c>
      <c r="G204">
        <v>30</v>
      </c>
      <c r="H204" s="24">
        <f>(C204-C203)*0.33*3/32768/300</f>
        <v>4.5929598999023442E-2</v>
      </c>
      <c r="I204" s="24">
        <f>(D204-D203)*0.0011*3/327680/30</f>
        <v>3.1460234985351563E-3</v>
      </c>
      <c r="J204" s="24">
        <f>(E204-E203)*17.4*3/327680/30</f>
        <v>0.17023516845703124</v>
      </c>
      <c r="K204" s="24">
        <f>(F204-F203)*18.8*3/327680/30</f>
        <v>0.21782250976562506</v>
      </c>
      <c r="L204" s="24">
        <f>SUM(H204:K204)</f>
        <v>0.43713330072021489</v>
      </c>
      <c r="M204">
        <v>30</v>
      </c>
      <c r="N204" s="25">
        <f>(E204-E203)/(C204-C203+D204-D203)</f>
        <v>3.2620778741089674E-3</v>
      </c>
      <c r="O204" s="25">
        <f>(F204-F203)/(C204-C203+D204-D203)</f>
        <v>3.8631288739019018E-3</v>
      </c>
      <c r="P204" s="26">
        <f>SUM(N204:O204)</f>
        <v>7.1252067480108688E-3</v>
      </c>
      <c r="Q204">
        <v>30</v>
      </c>
      <c r="R204" s="24">
        <f>(C204-C$3)*0.33*3/32768</f>
        <v>64.185251770019534</v>
      </c>
      <c r="S204" s="24">
        <f>(D204-D$3)*0.0011*3/32768</f>
        <v>4.7350535614013678</v>
      </c>
      <c r="T204" s="24">
        <f>(E204-E$3)*17.4*3/32768</f>
        <v>281.27911376953119</v>
      </c>
      <c r="U204" s="24">
        <f>(E204-E$3)*18.8*3/32768</f>
        <v>303.9107666015625</v>
      </c>
      <c r="V204" s="24">
        <f>SUM(R204:U204)</f>
        <v>654.11018570251463</v>
      </c>
    </row>
    <row r="205" spans="1:22" x14ac:dyDescent="0.55000000000000004">
      <c r="B205">
        <v>35</v>
      </c>
      <c r="C205">
        <v>2791682</v>
      </c>
      <c r="D205">
        <v>66010479</v>
      </c>
      <c r="E205">
        <v>217017</v>
      </c>
      <c r="F205">
        <v>346592</v>
      </c>
      <c r="G205">
        <v>35</v>
      </c>
      <c r="H205" s="24">
        <f>(C205-C204)*0.33*3/32768/300</f>
        <v>4.7999954223632811E-2</v>
      </c>
      <c r="I205" s="24">
        <f>(D205-D204)*0.0011*3/327680/30</f>
        <v>3.1398074645996098E-3</v>
      </c>
      <c r="J205" s="24">
        <f>(E205-E204)*17.4*3/327680/30</f>
        <v>8.0797851562499995E-2</v>
      </c>
      <c r="K205" s="24">
        <f>(F205-F204)*18.8*3/327680/30</f>
        <v>0.19324963378906251</v>
      </c>
      <c r="L205" s="24">
        <f>SUM(H205:K205)</f>
        <v>0.32518724703979496</v>
      </c>
      <c r="N205" s="25">
        <f>(E205-E204)/(C205-C204+D205-D204)</f>
        <v>1.5479419472938789E-3</v>
      </c>
      <c r="O205" s="25">
        <f>(F205-F204)/(C205-C204+D205-D204)</f>
        <v>3.4266120275170688E-3</v>
      </c>
      <c r="P205" s="26">
        <f>SUM(N205:O205)</f>
        <v>4.9745539748109477E-3</v>
      </c>
      <c r="R205" s="24">
        <f>(C205-C$3)*0.33*3/32768</f>
        <v>78.585238037109377</v>
      </c>
      <c r="S205" s="24">
        <f>(D205-D$3)*0.0011*3/32768</f>
        <v>5.67699580078125</v>
      </c>
      <c r="T205" s="24">
        <f>(E205-E$3)*17.4*3/32768</f>
        <v>305.51846923828123</v>
      </c>
      <c r="U205" s="24">
        <f>(E205-E$3)*18.8*3/32768</f>
        <v>330.10041503906251</v>
      </c>
      <c r="V205" s="24">
        <f>SUM(R205:U205)</f>
        <v>719.88111811523436</v>
      </c>
    </row>
    <row r="206" spans="1:22" x14ac:dyDescent="0.55000000000000004">
      <c r="B206">
        <v>40</v>
      </c>
      <c r="C206">
        <v>3270330</v>
      </c>
      <c r="D206">
        <v>75361399</v>
      </c>
      <c r="E206">
        <v>242135</v>
      </c>
      <c r="F206">
        <v>383164</v>
      </c>
      <c r="G206">
        <v>40</v>
      </c>
      <c r="H206" s="24">
        <f>(C206-C205)*0.33*3/32768/300</f>
        <v>4.8203686523437504E-2</v>
      </c>
      <c r="I206" s="24">
        <f>(D206-D205)*0.0011*3/327680/30</f>
        <v>3.1390417480468753E-3</v>
      </c>
      <c r="J206" s="24">
        <f>(E206-E205)*17.4*3/327680/30</f>
        <v>0.1333780517578125</v>
      </c>
      <c r="K206" s="24">
        <f>(F206-F205)*18.8*3/327680/30</f>
        <v>0.20982470703124997</v>
      </c>
      <c r="L206" s="24">
        <f>SUM(H206:K206)</f>
        <v>0.39454548706054682</v>
      </c>
      <c r="N206" s="25">
        <f>(E206-E205)/(C206-C205+D206-D205)</f>
        <v>2.5553513643732867E-3</v>
      </c>
      <c r="O206" s="25">
        <f>(F206-F205)/(C206-C205+D206-D205)</f>
        <v>3.720611119430681E-3</v>
      </c>
      <c r="P206" s="26">
        <f>SUM(N206:O206)</f>
        <v>6.2759624838039678E-3</v>
      </c>
      <c r="R206" s="24">
        <f>(C206-C$3)*0.33*3/32768</f>
        <v>93.046343994140628</v>
      </c>
      <c r="S206" s="24">
        <f>(D206-D$3)*0.0011*3/32768</f>
        <v>6.6187083251953123</v>
      </c>
      <c r="T206" s="24">
        <f>(E206-E$3)*17.4*3/32768</f>
        <v>345.53188476562497</v>
      </c>
      <c r="U206" s="24">
        <f>(E206-E$3)*18.8*3/32768</f>
        <v>373.33330078125005</v>
      </c>
      <c r="V206" s="24">
        <f>SUM(R206:U206)</f>
        <v>818.53023786621088</v>
      </c>
    </row>
    <row r="207" spans="1:22" x14ac:dyDescent="0.55000000000000004">
      <c r="B207">
        <v>45</v>
      </c>
      <c r="C207">
        <v>3802226</v>
      </c>
      <c r="D207">
        <v>84659489</v>
      </c>
      <c r="E207">
        <v>272230</v>
      </c>
      <c r="F207">
        <v>425797</v>
      </c>
      <c r="G207">
        <v>45</v>
      </c>
      <c r="H207" s="24">
        <f>(C207-C206)*0.33*3/32768/300</f>
        <v>5.3566186523437503E-2</v>
      </c>
      <c r="I207" s="24">
        <f>(D207-D206)*0.0011*3/327680/30</f>
        <v>3.121307067871094E-3</v>
      </c>
      <c r="J207" s="24">
        <f>(E207-E206)*17.4*3/327680/30</f>
        <v>0.15980621337890621</v>
      </c>
      <c r="K207" s="24">
        <f>(F207-F206)*18.8*3/327680/30</f>
        <v>0.24459851074218752</v>
      </c>
      <c r="L207" s="24">
        <f>SUM(H207:K207)</f>
        <v>0.46109221771240233</v>
      </c>
      <c r="N207" s="25">
        <f>(E207-E206)/(C207-C206+D207-D206)</f>
        <v>3.0615506471728445E-3</v>
      </c>
      <c r="O207" s="25">
        <f>(F207-F206)/(C207-C206+D207-D206)</f>
        <v>4.3370356783824513E-3</v>
      </c>
      <c r="P207" s="26">
        <f>SUM(N207:O207)</f>
        <v>7.3985863255552958E-3</v>
      </c>
      <c r="R207" s="24">
        <f>(C207-C$3)*0.33*3/32768</f>
        <v>109.11619995117189</v>
      </c>
      <c r="S207" s="24">
        <f>(D207-D$3)*0.0011*3/32768</f>
        <v>7.5551004455566408</v>
      </c>
      <c r="T207" s="24">
        <f>(E207-E$3)*17.4*3/32768</f>
        <v>393.47374877929684</v>
      </c>
      <c r="U207" s="24">
        <f>(E207-E$3)*18.8*3/32768</f>
        <v>425.1325561523438</v>
      </c>
      <c r="V207" s="24">
        <f>SUM(R207:U207)</f>
        <v>935.27760532836919</v>
      </c>
    </row>
    <row r="208" spans="1:22" x14ac:dyDescent="0.55000000000000004">
      <c r="B208">
        <v>50</v>
      </c>
      <c r="C208">
        <v>4323477</v>
      </c>
      <c r="D208">
        <v>93968140</v>
      </c>
      <c r="E208">
        <v>295425</v>
      </c>
      <c r="F208">
        <v>466035</v>
      </c>
      <c r="G208">
        <v>50</v>
      </c>
      <c r="H208" s="24">
        <f>(C208-C207)*0.33*3/32768/300</f>
        <v>5.249414978027344E-2</v>
      </c>
      <c r="I208" s="24">
        <f>(D208-D207)*0.0011*3/327680/30</f>
        <v>3.1248523254394532E-3</v>
      </c>
      <c r="J208" s="24">
        <f>(E208-E207)*17.4*3/327680/30</f>
        <v>0.12316680908203123</v>
      </c>
      <c r="K208" s="24">
        <f>(F208-F207)*18.8*3/327680/30</f>
        <v>0.23085766601562502</v>
      </c>
      <c r="L208" s="24">
        <f>SUM(H208:K208)</f>
        <v>0.40964347720336913</v>
      </c>
      <c r="N208" s="25">
        <f>(E208-E207)/(C208-C207+D208-D207)</f>
        <v>2.3596369526369641E-3</v>
      </c>
      <c r="O208" s="25">
        <f>(F208-F207)/(C208-C207+D208-D207)</f>
        <v>4.0934283983706044E-3</v>
      </c>
      <c r="P208" s="26">
        <f>SUM(N208:O208)</f>
        <v>6.4530653510075685E-3</v>
      </c>
      <c r="R208" s="24">
        <f>(C208-C$3)*0.33*3/32768</f>
        <v>124.8644448852539</v>
      </c>
      <c r="S208" s="24">
        <f>(D208-D$3)*0.0011*3/32768</f>
        <v>8.4925561431884766</v>
      </c>
      <c r="T208" s="24">
        <f>(E208-E$3)*17.4*3/32768</f>
        <v>430.42379150390622</v>
      </c>
      <c r="U208" s="24">
        <f>(E208-E$3)*18.8*3/32768</f>
        <v>465.05559082031255</v>
      </c>
      <c r="V208" s="24">
        <f>SUM(R208:U208)</f>
        <v>1028.8363833526612</v>
      </c>
    </row>
    <row r="209" spans="2:22" x14ac:dyDescent="0.55000000000000004">
      <c r="B209">
        <v>55</v>
      </c>
      <c r="C209">
        <v>4891778</v>
      </c>
      <c r="D209">
        <v>103229685</v>
      </c>
      <c r="E209">
        <v>310257</v>
      </c>
      <c r="F209">
        <v>505406</v>
      </c>
      <c r="G209">
        <v>55</v>
      </c>
      <c r="H209" s="24">
        <f>(C209-C208)*0.33*3/32768/300</f>
        <v>5.7232461547851561E-2</v>
      </c>
      <c r="I209" s="24">
        <f>(D209-D208)*0.0011*3/327680/30</f>
        <v>3.1090391540527346E-3</v>
      </c>
      <c r="J209" s="24">
        <f>(E209-E208)*17.4*3/327680/30</f>
        <v>7.8758789062499987E-2</v>
      </c>
      <c r="K209" s="24">
        <f>(F209-F208)*18.8*3/327680/30</f>
        <v>0.22588342285156254</v>
      </c>
      <c r="L209" s="24">
        <f>SUM(H209:K209)</f>
        <v>0.36498371261596685</v>
      </c>
      <c r="N209" s="25">
        <f>(E209-E208)/(C209-C208+D209-D208)</f>
        <v>1.5088740962981516E-3</v>
      </c>
      <c r="O209" s="25">
        <f>(F209-F208)/(C209-C208+D209-D208)</f>
        <v>4.0052509469629535E-3</v>
      </c>
      <c r="P209" s="26">
        <f>SUM(N209:O209)</f>
        <v>5.5141250432611047E-3</v>
      </c>
      <c r="R209" s="24">
        <f>(C209-C$3)*0.33*3/32768</f>
        <v>142.03418334960938</v>
      </c>
      <c r="S209" s="24">
        <f>(D209-D$3)*0.0011*3/32768</f>
        <v>9.4252678894042976</v>
      </c>
      <c r="T209" s="24">
        <f>(E209-E$3)*17.4*3/32768</f>
        <v>454.05142822265623</v>
      </c>
      <c r="U209" s="24">
        <f>(E209-E$3)*18.8*3/32768</f>
        <v>490.58430175781245</v>
      </c>
      <c r="V209" s="24">
        <f>SUM(R209:U209)</f>
        <v>1096.0951812194824</v>
      </c>
    </row>
    <row r="210" spans="2:22" x14ac:dyDescent="0.55000000000000004">
      <c r="B210">
        <v>60</v>
      </c>
      <c r="C210">
        <v>5467513</v>
      </c>
      <c r="D210">
        <v>112483931</v>
      </c>
      <c r="E210">
        <v>332166</v>
      </c>
      <c r="F210">
        <v>547358</v>
      </c>
      <c r="G210">
        <v>60</v>
      </c>
      <c r="H210" s="24">
        <f>(C210-C209)*0.33*3/32768/300</f>
        <v>5.7981124877929689E-2</v>
      </c>
      <c r="I210" s="24">
        <f>(D210-D209)*0.0011*3/327680/30</f>
        <v>3.1065889282226567E-3</v>
      </c>
      <c r="J210" s="24">
        <f>(E210-E209)*17.4*3/327680/30</f>
        <v>0.11633807373046873</v>
      </c>
      <c r="K210" s="24">
        <f>(F210-F209)*18.8*3/327680/30</f>
        <v>0.24069140624999996</v>
      </c>
      <c r="L210" s="24">
        <f>SUM(H210:K210)</f>
        <v>0.41811719378662104</v>
      </c>
      <c r="N210" s="25">
        <f>(E210-E209)/(C210-C209+D210-D209)</f>
        <v>2.2287937280855374E-3</v>
      </c>
      <c r="O210" s="25">
        <f>(F210-F209)/(C210-C209+D210-D209)</f>
        <v>4.2677600292411553E-3</v>
      </c>
      <c r="P210" s="26">
        <f>SUM(N210:O210)</f>
        <v>6.4965537573266931E-3</v>
      </c>
      <c r="R210" s="24">
        <f>(C210-C$3)*0.33*3/32768</f>
        <v>159.4285208129883</v>
      </c>
      <c r="S210" s="24">
        <f>(D210-D$3)*0.0011*3/32768</f>
        <v>10.357244567871096</v>
      </c>
      <c r="T210" s="24">
        <f>(E210-E$3)*17.4*3/32768</f>
        <v>488.95285034179688</v>
      </c>
      <c r="U210" s="24">
        <f>(E210-E$3)*18.8*3/32768</f>
        <v>528.29388427734375</v>
      </c>
      <c r="V210" s="24">
        <f>SUM(R210:U210)</f>
        <v>1187.0325</v>
      </c>
    </row>
    <row r="211" spans="2:22" x14ac:dyDescent="0.55000000000000004">
      <c r="B211">
        <v>65</v>
      </c>
      <c r="C211">
        <v>6046322</v>
      </c>
      <c r="D211">
        <v>121734741</v>
      </c>
      <c r="E211">
        <v>348108</v>
      </c>
      <c r="F211">
        <v>591214</v>
      </c>
      <c r="G211">
        <v>65</v>
      </c>
      <c r="H211" s="24">
        <f>(C211-C210)*0.33*3/32768/300</f>
        <v>5.8290701293945313E-2</v>
      </c>
      <c r="I211" s="24">
        <f>(D211-D210)*0.0011*3/327680/30</f>
        <v>3.1054354858398442E-3</v>
      </c>
      <c r="J211" s="24">
        <f>(E211-E210)*17.4*3/327680/30</f>
        <v>8.4652954101562497E-2</v>
      </c>
      <c r="K211" s="24">
        <f>(F211-F210)*18.8*3/327680/30</f>
        <v>0.25161523437500005</v>
      </c>
      <c r="L211" s="24">
        <f>SUM(H211:K211)</f>
        <v>0.39766432525634771</v>
      </c>
      <c r="N211" s="25">
        <f>(E211-E210)/(C211-C210+D211-D210)</f>
        <v>1.6218329520198086E-3</v>
      </c>
      <c r="O211" s="25">
        <f>(F211-F210)/(C211-C210+D211-D210)</f>
        <v>4.4616174848689455E-3</v>
      </c>
      <c r="P211" s="26">
        <f>SUM(N211:O211)</f>
        <v>6.0834504368887541E-3</v>
      </c>
      <c r="R211" s="24">
        <f>(C211-C$3)*0.33*3/32768</f>
        <v>176.91573120117187</v>
      </c>
      <c r="S211" s="24">
        <f>(D211-D$3)*0.0011*3/32768</f>
        <v>11.288875213623047</v>
      </c>
      <c r="T211" s="24">
        <f>(E211-E$3)*17.4*3/32768</f>
        <v>514.34873657226558</v>
      </c>
      <c r="U211" s="24">
        <f>(E211-E$3)*18.8*3/32768</f>
        <v>555.73311767578127</v>
      </c>
      <c r="V211" s="24">
        <f>SUM(R211:U211)</f>
        <v>1258.2864606628418</v>
      </c>
    </row>
    <row r="212" spans="2:22" x14ac:dyDescent="0.55000000000000004">
      <c r="B212">
        <v>70</v>
      </c>
      <c r="C212">
        <v>6622282</v>
      </c>
      <c r="D212">
        <v>130988231</v>
      </c>
      <c r="E212">
        <v>363001</v>
      </c>
      <c r="F212">
        <v>639458</v>
      </c>
      <c r="G212">
        <v>70</v>
      </c>
      <c r="H212" s="24">
        <f>(C212-C211)*0.33*3/32768/300</f>
        <v>5.8003784179687504E-2</v>
      </c>
      <c r="I212" s="24">
        <f>(D212-D211)*0.0011*3/327680/30</f>
        <v>3.1063351440429685E-3</v>
      </c>
      <c r="J212" s="24">
        <f>(E212-E211)*17.4*3/327680/30</f>
        <v>7.9082702636718738E-2</v>
      </c>
      <c r="K212" s="24">
        <f>(F212-F211)*18.8*3/327680/30</f>
        <v>0.27679052734375004</v>
      </c>
      <c r="L212" s="24">
        <f>SUM(H212:K212)</f>
        <v>0.41698334930419922</v>
      </c>
      <c r="N212" s="25">
        <f>(E212-E211)/(C212-C211+D212-D211)</f>
        <v>1.5151407250660006E-3</v>
      </c>
      <c r="O212" s="25">
        <f>(F212-F211)/(C212-C211+D212-D211)</f>
        <v>4.9081077781564586E-3</v>
      </c>
      <c r="P212" s="26">
        <f>SUM(N212:O212)</f>
        <v>6.4232485032224597E-3</v>
      </c>
      <c r="R212" s="24">
        <f>(C212-C$3)*0.33*3/32768</f>
        <v>194.31686645507813</v>
      </c>
      <c r="S212" s="24">
        <f>(D212-D$3)*0.0011*3/32768</f>
        <v>12.220775756835939</v>
      </c>
      <c r="T212" s="24">
        <f>(E212-E$3)*17.4*3/32768</f>
        <v>538.07354736328114</v>
      </c>
      <c r="U212" s="24">
        <f>(E212-E$3)*18.8*3/32768</f>
        <v>581.3668212890625</v>
      </c>
      <c r="V212" s="24">
        <f>SUM(R212:U212)</f>
        <v>1325.9780108642576</v>
      </c>
    </row>
    <row r="213" spans="2:22" x14ac:dyDescent="0.55000000000000004">
      <c r="B213">
        <v>75</v>
      </c>
      <c r="C213">
        <v>7215482</v>
      </c>
      <c r="D213">
        <v>140224670</v>
      </c>
      <c r="E213">
        <v>384452</v>
      </c>
      <c r="F213">
        <v>693496</v>
      </c>
      <c r="G213">
        <v>75</v>
      </c>
      <c r="H213" s="24">
        <f>(C213-C212)*0.33*3/32768/300</f>
        <v>5.9739990234374998E-2</v>
      </c>
      <c r="I213" s="24">
        <f>(D213-D212)*0.0011*3/327680/30</f>
        <v>3.1006112365722658E-3</v>
      </c>
      <c r="J213" s="24">
        <f>(E213-E212)*17.4*3/327680/30</f>
        <v>0.11390606689453125</v>
      </c>
      <c r="K213" s="24">
        <f>(F213-F212)*18.8*3/327680/30</f>
        <v>0.31003247070312501</v>
      </c>
      <c r="L213" s="24">
        <f>SUM(H213:K213)</f>
        <v>0.48677913906860354</v>
      </c>
      <c r="N213" s="25">
        <f>(E213-E212)/(C213-C212+D213-D212)</f>
        <v>2.1822774976781954E-3</v>
      </c>
      <c r="O213" s="25">
        <f>(F213-F212)/(C213-C212+D213-D212)</f>
        <v>5.4974551964726273E-3</v>
      </c>
      <c r="P213" s="26">
        <f>SUM(N213:O213)</f>
        <v>7.6797326941508226E-3</v>
      </c>
      <c r="R213" s="24">
        <f>(C213-C$3)*0.33*3/32768</f>
        <v>212.23886352539066</v>
      </c>
      <c r="S213" s="24">
        <f>(D213-D$3)*0.0011*3/32768</f>
        <v>13.150959127807617</v>
      </c>
      <c r="T213" s="24">
        <f>(E213-E$3)*17.4*3/32768</f>
        <v>572.2453674316406</v>
      </c>
      <c r="U213" s="24">
        <f>(E213-E$3)*18.8*3/32768</f>
        <v>618.2880981445312</v>
      </c>
      <c r="V213" s="24">
        <f>SUM(R213:U213)</f>
        <v>1415.92328822937</v>
      </c>
    </row>
    <row r="214" spans="2:22" x14ac:dyDescent="0.55000000000000004">
      <c r="B214">
        <v>80</v>
      </c>
      <c r="C214">
        <v>7811737</v>
      </c>
      <c r="D214">
        <v>149456395</v>
      </c>
      <c r="E214">
        <v>401928</v>
      </c>
      <c r="F214">
        <v>743370</v>
      </c>
      <c r="G214">
        <v>80</v>
      </c>
      <c r="H214" s="24">
        <f>(C214-C213)*0.33*3/32768/300</f>
        <v>6.0047653198242193E-2</v>
      </c>
      <c r="I214" s="24">
        <f>(D214-D213)*0.0011*3/327680/30</f>
        <v>3.0990287780761723E-3</v>
      </c>
      <c r="J214" s="24">
        <f>(E214-E213)*17.4*3/327680/30</f>
        <v>9.2798583984375002E-2</v>
      </c>
      <c r="K214" s="24">
        <f>(F214-F213)*18.8*3/327680/30</f>
        <v>0.286142333984375</v>
      </c>
      <c r="L214" s="24">
        <f>SUM(H214:K214)</f>
        <v>0.44208759994506835</v>
      </c>
      <c r="N214" s="25">
        <f>(E214-E213)/(C214-C213+D214-D213)</f>
        <v>1.7781883968017843E-3</v>
      </c>
      <c r="O214" s="25">
        <f>(F214-F213)/(C214-C213+D214-D213)</f>
        <v>5.0746949016990265E-3</v>
      </c>
      <c r="P214" s="26">
        <f>SUM(N214:O214)</f>
        <v>6.8528832985008106E-3</v>
      </c>
      <c r="R214" s="24">
        <f>(C214-C$3)*0.33*3/32768</f>
        <v>230.25315948486332</v>
      </c>
      <c r="S214" s="24">
        <f>(D214-D$3)*0.0011*3/32768</f>
        <v>14.080667761230471</v>
      </c>
      <c r="T214" s="24">
        <f>(E214-E$3)*17.4*3/32768</f>
        <v>600.08494262695308</v>
      </c>
      <c r="U214" s="24">
        <f>(E214-E$3)*18.8*3/32768</f>
        <v>648.36763916015627</v>
      </c>
      <c r="V214" s="24">
        <f>SUM(R214:U214)</f>
        <v>1492.7864090332032</v>
      </c>
    </row>
    <row r="215" spans="2:22" x14ac:dyDescent="0.55000000000000004">
      <c r="B215">
        <v>85</v>
      </c>
      <c r="C215">
        <v>8453714</v>
      </c>
      <c r="D215">
        <v>158642421</v>
      </c>
      <c r="E215">
        <v>434305</v>
      </c>
      <c r="F215">
        <v>808207</v>
      </c>
      <c r="G215">
        <v>85</v>
      </c>
      <c r="H215" s="24">
        <f>(C215-C214)*0.33*3/32768/300</f>
        <v>6.4652224731445315E-2</v>
      </c>
      <c r="I215" s="24">
        <f>(D215-D214)*0.0011*3/327680/30</f>
        <v>3.0836879272460936E-3</v>
      </c>
      <c r="J215" s="24">
        <f>(E215-E214)*17.4*3/327680/30</f>
        <v>0.17192376708984375</v>
      </c>
      <c r="K215" s="24">
        <f>(F215-F214)*18.8*3/327680/30</f>
        <v>0.37198962402343755</v>
      </c>
      <c r="L215" s="24">
        <f>SUM(H215:K215)</f>
        <v>0.61164930377197269</v>
      </c>
      <c r="N215" s="25">
        <f>(E215-E214)/(C215-C214+D215-D214)</f>
        <v>3.2943620387580266E-3</v>
      </c>
      <c r="O215" s="25">
        <f>(F215-F214)/(C215-C214+D215-D214)</f>
        <v>6.5971693333833946E-3</v>
      </c>
      <c r="P215" s="26">
        <f>SUM(N215:O215)</f>
        <v>9.8915313721414204E-3</v>
      </c>
      <c r="R215" s="24">
        <f>(C215-C$3)*0.33*3/32768</f>
        <v>249.64882690429687</v>
      </c>
      <c r="S215" s="24">
        <f>(D215-D$3)*0.0011*3/32768</f>
        <v>15.005774139404298</v>
      </c>
      <c r="T215" s="24">
        <f>(E215-E$3)*17.4*3/32768</f>
        <v>651.66207275390616</v>
      </c>
      <c r="U215" s="24">
        <f>(E215-E$3)*18.8*3/32768</f>
        <v>704.09465332031255</v>
      </c>
      <c r="V215" s="24">
        <f>SUM(R215:U215)</f>
        <v>1620.4113271179199</v>
      </c>
    </row>
    <row r="216" spans="2:22" x14ac:dyDescent="0.55000000000000004">
      <c r="B216">
        <v>90</v>
      </c>
      <c r="C216">
        <v>9051596</v>
      </c>
      <c r="D216">
        <v>167874277</v>
      </c>
      <c r="E216">
        <v>450916</v>
      </c>
      <c r="F216">
        <v>858156</v>
      </c>
      <c r="G216">
        <v>90</v>
      </c>
      <c r="H216" s="24">
        <f>(C216-C215)*0.33*3/32768/300</f>
        <v>6.021150512695312E-2</v>
      </c>
      <c r="I216" s="24">
        <f>(D216-D215)*0.0011*3/327680/30</f>
        <v>3.0990727539062504E-3</v>
      </c>
      <c r="J216" s="24">
        <f>(E216-E215)*17.4*3/327680/30</f>
        <v>8.8205383300781245E-2</v>
      </c>
      <c r="K216" s="24">
        <f>(F216-F215)*18.8*3/327680/30</f>
        <v>0.28657263183593751</v>
      </c>
      <c r="L216" s="24">
        <f>SUM(H216:K216)</f>
        <v>0.43808859301757813</v>
      </c>
      <c r="N216" s="25">
        <f>(E216-E215)/(C216-C215+D216-D215)</f>
        <v>1.6898721003550654E-3</v>
      </c>
      <c r="O216" s="25">
        <f>(F216-F215)/(C216-C215+D216-D215)</f>
        <v>5.0814172259728589E-3</v>
      </c>
      <c r="P216" s="26">
        <f>SUM(N216:O216)</f>
        <v>6.7712893263279245E-3</v>
      </c>
      <c r="R216" s="24">
        <f>(C216-C$3)*0.33*3/32768</f>
        <v>267.7122784423828</v>
      </c>
      <c r="S216" s="24">
        <f>(D216-D$3)*0.0011*3/32768</f>
        <v>15.935495965576173</v>
      </c>
      <c r="T216" s="24">
        <f>(E216-E$3)*17.4*3/32768</f>
        <v>678.12368774414051</v>
      </c>
      <c r="U216" s="24">
        <f>(E216-E$3)*18.8*3/32768</f>
        <v>732.68536376953125</v>
      </c>
      <c r="V216" s="24">
        <f>SUM(R216:U216)</f>
        <v>1694.4568259216308</v>
      </c>
    </row>
    <row r="217" spans="2:22" x14ac:dyDescent="0.55000000000000004">
      <c r="B217">
        <v>95</v>
      </c>
      <c r="C217">
        <v>9626965</v>
      </c>
      <c r="D217">
        <v>177128717</v>
      </c>
      <c r="E217">
        <v>466895</v>
      </c>
      <c r="F217">
        <v>903399</v>
      </c>
      <c r="G217">
        <v>95</v>
      </c>
      <c r="H217" s="24">
        <f>(C217-C216)*0.33*3/32768/300</f>
        <v>5.7944265747070317E-2</v>
      </c>
      <c r="I217" s="24">
        <f>(D217-D216)*0.0011*3/327680/30</f>
        <v>3.106654052734375E-3</v>
      </c>
      <c r="J217" s="24">
        <f>(E217-E216)*17.4*3/327680/30</f>
        <v>8.4849426269531236E-2</v>
      </c>
      <c r="K217" s="24">
        <f>(F217-F216)*18.8*3/327680/30</f>
        <v>0.25957287597656253</v>
      </c>
      <c r="L217" s="24">
        <f>SUM(H217:K217)</f>
        <v>0.40547322204589847</v>
      </c>
      <c r="N217" s="25">
        <f>(E217-E216)/(C217-C216+D217-D216)</f>
        <v>1.6255656646024354E-3</v>
      </c>
      <c r="O217" s="25">
        <f>(F217-F216)/(C217-C216+D217-D216)</f>
        <v>4.6026326655990973E-3</v>
      </c>
      <c r="P217" s="26">
        <f>SUM(N217:O217)</f>
        <v>6.2281983302015327E-3</v>
      </c>
      <c r="R217" s="24">
        <f>(C217-C$3)*0.33*3/32768</f>
        <v>285.09555816650391</v>
      </c>
      <c r="S217" s="24">
        <f>(D217-D$3)*0.0011*3/32768</f>
        <v>16.867492181396486</v>
      </c>
      <c r="T217" s="24">
        <f>(E217-E$3)*17.4*3/32768</f>
        <v>703.57851562499991</v>
      </c>
      <c r="U217" s="24">
        <f>(E217-E$3)*18.8*3/32768</f>
        <v>760.18828125000005</v>
      </c>
      <c r="V217" s="24">
        <f>SUM(R217:U217)</f>
        <v>1765.7298472229004</v>
      </c>
    </row>
    <row r="218" spans="2:22" x14ac:dyDescent="0.55000000000000004">
      <c r="B218">
        <v>100</v>
      </c>
      <c r="C218">
        <v>10263915</v>
      </c>
      <c r="D218">
        <v>186321229</v>
      </c>
      <c r="E218">
        <v>488831</v>
      </c>
      <c r="F218">
        <v>960883</v>
      </c>
      <c r="G218">
        <v>100</v>
      </c>
      <c r="H218" s="24">
        <f>(C218-C217)*0.33*3/32768/300</f>
        <v>6.4145965576171873E-2</v>
      </c>
      <c r="I218" s="24">
        <f>(D218-D217)*0.0011*3/327680/30</f>
        <v>3.0858652343750004E-3</v>
      </c>
      <c r="J218" s="24">
        <f>(E218-E217)*17.4*3/327680/30</f>
        <v>0.1164814453125</v>
      </c>
      <c r="K218" s="24">
        <f>(F218-F217)*18.8*3/327680/30</f>
        <v>0.32980322265624995</v>
      </c>
      <c r="L218" s="24">
        <f>SUM(H218:K218)</f>
        <v>0.51351649877929684</v>
      </c>
      <c r="N218" s="25">
        <f>(E218-E217)/(C218-C217+D218-D217)</f>
        <v>2.2316582535239467E-3</v>
      </c>
      <c r="O218" s="25">
        <f>(F218-F217)/(C218-C217+D218-D217)</f>
        <v>5.8481328886565717E-3</v>
      </c>
      <c r="P218" s="26">
        <f>SUM(N218:O218)</f>
        <v>8.0797911421805185E-3</v>
      </c>
      <c r="R218" s="24">
        <f>(C218-C$3)*0.33*3/32768</f>
        <v>304.33934783935547</v>
      </c>
      <c r="S218" s="24">
        <f>(D218-D$3)*0.0011*3/32768</f>
        <v>17.793251751708986</v>
      </c>
      <c r="T218" s="24">
        <f>(E218-E$3)*17.4*3/32768</f>
        <v>738.52294921874989</v>
      </c>
      <c r="U218" s="24">
        <f>(E218-E$3)*18.8*3/32768</f>
        <v>797.9443359375</v>
      </c>
      <c r="V218" s="24">
        <f>SUM(R218:U218)</f>
        <v>1858.5998847473143</v>
      </c>
    </row>
    <row r="219" spans="2:22" x14ac:dyDescent="0.55000000000000004">
      <c r="B219">
        <v>105</v>
      </c>
      <c r="C219">
        <v>10854333</v>
      </c>
      <c r="D219">
        <v>195560543</v>
      </c>
      <c r="E219">
        <v>505776</v>
      </c>
      <c r="F219">
        <v>1013203</v>
      </c>
      <c r="G219">
        <v>105</v>
      </c>
      <c r="H219" s="24">
        <f>(C219-C218)*0.33*3/32768/300</f>
        <v>5.9459820556640633E-2</v>
      </c>
      <c r="I219" s="24">
        <f>(D219-D218)*0.0011*3/327680/30</f>
        <v>3.1015763549804686E-3</v>
      </c>
      <c r="J219" s="24">
        <f>(E219-E218)*17.4*3/327680/30</f>
        <v>8.9978942871093745E-2</v>
      </c>
      <c r="K219" s="24">
        <f>(F219-F218)*18.8*3/327680/30</f>
        <v>0.30017578125</v>
      </c>
      <c r="L219" s="24">
        <f>SUM(H219:K219)</f>
        <v>0.45271612103271486</v>
      </c>
      <c r="N219" s="25">
        <f>(E219-E218)/(C219-C218+D219-D218)</f>
        <v>1.7238516777466567E-3</v>
      </c>
      <c r="O219" s="25">
        <f>(F219-F218)/(C219-C218+D219-D218)</f>
        <v>5.3226273106937198E-3</v>
      </c>
      <c r="P219" s="26">
        <f>SUM(N219:O219)</f>
        <v>7.0464789884403765E-3</v>
      </c>
      <c r="R219" s="24">
        <f>(C219-C$3)*0.33*3/32768</f>
        <v>322.17729400634767</v>
      </c>
      <c r="S219" s="24">
        <f>(D219-D$3)*0.0011*3/32768</f>
        <v>18.723724658203125</v>
      </c>
      <c r="T219" s="24">
        <f>(E219-E$3)*17.4*3/32768</f>
        <v>765.51663208007801</v>
      </c>
      <c r="U219" s="24">
        <f>(E219-E$3)*18.8*3/32768</f>
        <v>827.10992431640625</v>
      </c>
      <c r="V219" s="24">
        <f>SUM(R219:U219)</f>
        <v>1933.5275750610351</v>
      </c>
    </row>
    <row r="220" spans="2:22" x14ac:dyDescent="0.55000000000000004">
      <c r="B220">
        <v>110</v>
      </c>
      <c r="C220">
        <v>11450665</v>
      </c>
      <c r="D220">
        <v>204793643</v>
      </c>
      <c r="E220">
        <v>520330</v>
      </c>
      <c r="F220">
        <v>1067809</v>
      </c>
      <c r="G220">
        <v>110</v>
      </c>
      <c r="H220" s="24">
        <f>(C220-C219)*0.33*3/32768/300</f>
        <v>6.0055407714843745E-2</v>
      </c>
      <c r="I220" s="24">
        <f>(D220-D219)*0.0011*3/327680/30</f>
        <v>3.0994903564453124E-3</v>
      </c>
      <c r="J220" s="24">
        <f>(E220-E219)*17.4*3/327680/30</f>
        <v>7.7282592773437492E-2</v>
      </c>
      <c r="K220" s="24">
        <f>(F220-F219)*18.8*3/327680/30</f>
        <v>0.31329125976562505</v>
      </c>
      <c r="L220" s="24">
        <f>SUM(H220:K220)</f>
        <v>0.45372875061035162</v>
      </c>
      <c r="N220" s="25">
        <f>(E220-E219)/(C220-C219+D220-D219)</f>
        <v>1.4806552403027968E-3</v>
      </c>
      <c r="O220" s="25">
        <f>(F220-F219)/(C220-C219+D220-D219)</f>
        <v>5.5553566065668905E-3</v>
      </c>
      <c r="P220" s="26">
        <f>SUM(N220:O220)</f>
        <v>7.0360118468696872E-3</v>
      </c>
      <c r="R220" s="24">
        <f>(C220-C$3)*0.33*3/32768</f>
        <v>340.19391632080078</v>
      </c>
      <c r="S220" s="24">
        <f>(D220-D$3)*0.0011*3/32768</f>
        <v>19.653571765136718</v>
      </c>
      <c r="T220" s="24">
        <f>(E220-E$3)*17.4*3/32768</f>
        <v>788.70140991210928</v>
      </c>
      <c r="U220" s="24">
        <f>(E220-E$3)*18.8*3/32768</f>
        <v>852.1601440429688</v>
      </c>
      <c r="V220" s="24">
        <f>SUM(R220:U220)</f>
        <v>2000.7090420410157</v>
      </c>
    </row>
    <row r="221" spans="2:22" x14ac:dyDescent="0.55000000000000004">
      <c r="B221">
        <v>115</v>
      </c>
      <c r="C221">
        <v>12058497</v>
      </c>
      <c r="D221">
        <v>214015463</v>
      </c>
      <c r="E221">
        <v>538760</v>
      </c>
      <c r="F221">
        <v>1118875</v>
      </c>
      <c r="G221">
        <v>115</v>
      </c>
      <c r="H221" s="24">
        <f>(C221-C220)*0.33*3/32768/300</f>
        <v>6.1213549804687496E-2</v>
      </c>
      <c r="I221" s="24">
        <f>(D221-D220)*0.0011*3/32768/300</f>
        <v>3.0957037353515626E-3</v>
      </c>
      <c r="J221" s="24">
        <f>(E221-E220)*17.4*3/32768/300</f>
        <v>9.7864379882812505E-2</v>
      </c>
      <c r="K221" s="24">
        <f>(F221-F220)*18.8*3/327680/30</f>
        <v>0.29298120117187504</v>
      </c>
      <c r="L221" s="24">
        <f>SUM(H221:K221)</f>
        <v>0.45515483459472661</v>
      </c>
      <c r="N221" s="25">
        <f>(E221-E220)/(C221-C220+D221-D220)</f>
        <v>1.8749392145317046E-3</v>
      </c>
      <c r="O221" s="25">
        <f>(F221-F220)/(C221-C220+D221-D220)</f>
        <v>5.1950974459726547E-3</v>
      </c>
      <c r="P221" s="26">
        <f>SUM(N221:O221)</f>
        <v>7.0700366605043596E-3</v>
      </c>
      <c r="R221" s="24">
        <f>(C221-C$3)*0.33*3/32768</f>
        <v>358.55798126220702</v>
      </c>
      <c r="S221" s="24">
        <f>(D221-D$3)*0.0011*3/32768</f>
        <v>20.582282885742188</v>
      </c>
      <c r="T221" s="24">
        <f>(E221-E$3)*17.4*3/32768</f>
        <v>818.06072387695303</v>
      </c>
      <c r="U221" s="24">
        <f>(E221-E$3)*18.8*3/32768</f>
        <v>883.8817016601563</v>
      </c>
      <c r="V221" s="24">
        <f>SUM(R221:U221)</f>
        <v>2081.0826896850585</v>
      </c>
    </row>
    <row r="222" spans="2:22" x14ac:dyDescent="0.55000000000000004">
      <c r="L222" s="21">
        <f>AVERAGE(L200:L221)</f>
        <v>0.4514832054401744</v>
      </c>
    </row>
    <row r="225" spans="1:22" s="8" customFormat="1" x14ac:dyDescent="0.55000000000000004">
      <c r="A225" s="7"/>
      <c r="C225" s="9" t="s">
        <v>1346</v>
      </c>
      <c r="D225" s="9"/>
      <c r="E225" s="9"/>
      <c r="F225" s="9"/>
      <c r="H225" s="10"/>
      <c r="I225" s="10"/>
      <c r="J225" s="10"/>
      <c r="K225" s="10"/>
      <c r="L225" s="11"/>
      <c r="N225" s="12"/>
      <c r="O225" s="13"/>
      <c r="P225" s="13"/>
      <c r="R225" s="14"/>
      <c r="S225" s="14"/>
      <c r="T225" s="14"/>
      <c r="U225" s="14"/>
      <c r="V225" s="15"/>
    </row>
    <row r="226" spans="1:22" s="8" customFormat="1" x14ac:dyDescent="0.55000000000000004">
      <c r="A226" s="7"/>
      <c r="C226" s="8" t="s">
        <v>1347</v>
      </c>
      <c r="D226" s="8" t="s">
        <v>1348</v>
      </c>
      <c r="E226" s="8" t="s">
        <v>1349</v>
      </c>
      <c r="F226" s="8" t="s">
        <v>1350</v>
      </c>
      <c r="H226" s="10" t="s">
        <v>1351</v>
      </c>
      <c r="I226" s="10"/>
      <c r="J226" s="10"/>
      <c r="K226" s="10"/>
      <c r="L226" s="11"/>
      <c r="N226" s="12" t="s">
        <v>1352</v>
      </c>
      <c r="O226" s="13"/>
      <c r="P226" s="13"/>
      <c r="R226" s="16" t="s">
        <v>1353</v>
      </c>
      <c r="S226" s="17"/>
      <c r="T226" s="17"/>
      <c r="U226" s="17"/>
      <c r="V226" s="18"/>
    </row>
    <row r="227" spans="1:22" ht="15.75" customHeight="1" x14ac:dyDescent="0.55000000000000004">
      <c r="A227" s="19" t="s">
        <v>1366</v>
      </c>
      <c r="B227">
        <v>5</v>
      </c>
      <c r="C227">
        <v>185115</v>
      </c>
      <c r="D227">
        <v>9644883</v>
      </c>
      <c r="E227">
        <v>24197</v>
      </c>
      <c r="F227">
        <v>97370</v>
      </c>
      <c r="G227" t="s">
        <v>1355</v>
      </c>
      <c r="H227" s="21" t="s">
        <v>1340</v>
      </c>
      <c r="I227" s="21" t="s">
        <v>1341</v>
      </c>
      <c r="J227" s="21" t="s">
        <v>1356</v>
      </c>
      <c r="K227" s="21" t="s">
        <v>1357</v>
      </c>
      <c r="L227" s="21" t="s">
        <v>1358</v>
      </c>
      <c r="M227" s="21" t="s">
        <v>1355</v>
      </c>
      <c r="N227" s="22" t="s">
        <v>1356</v>
      </c>
      <c r="O227" s="22" t="s">
        <v>1357</v>
      </c>
      <c r="P227" s="23" t="s">
        <v>1358</v>
      </c>
      <c r="Q227" s="21"/>
      <c r="R227" s="21" t="s">
        <v>1340</v>
      </c>
      <c r="S227" s="21" t="s">
        <v>1341</v>
      </c>
      <c r="T227" s="21" t="s">
        <v>1356</v>
      </c>
      <c r="U227" s="21" t="s">
        <v>1357</v>
      </c>
      <c r="V227" s="21" t="s">
        <v>1358</v>
      </c>
    </row>
    <row r="228" spans="1:22" x14ac:dyDescent="0.55000000000000004">
      <c r="A228" s="19"/>
      <c r="B228">
        <v>10</v>
      </c>
      <c r="C228">
        <v>651346</v>
      </c>
      <c r="D228">
        <v>19006725</v>
      </c>
      <c r="E228">
        <v>87894</v>
      </c>
      <c r="F228">
        <v>157521</v>
      </c>
      <c r="G228">
        <v>10</v>
      </c>
      <c r="H228" s="24">
        <f>(C228-C227)*0.33*3/32768/300</f>
        <v>4.6953195190429696E-2</v>
      </c>
      <c r="I228" s="24">
        <f>(D228-D227)*0.0011*3/327680/30</f>
        <v>3.1427081909179691E-3</v>
      </c>
      <c r="J228" s="24">
        <f>(E228-E227)*17.4*3/327680/30</f>
        <v>0.3382348022460937</v>
      </c>
      <c r="K228" s="24">
        <f>(F228-F227)*18.8*3/327680/30</f>
        <v>0.34510461425781253</v>
      </c>
      <c r="L228" s="24">
        <f>SUM(H228:K228)</f>
        <v>0.7334353198852539</v>
      </c>
      <c r="M228">
        <v>10</v>
      </c>
      <c r="N228" s="25">
        <f>(E228-E227)/(C228-C227+D228-D227)</f>
        <v>6.4811280909289138E-3</v>
      </c>
      <c r="O228" s="25">
        <f>(F228-F227)/(C228-C227+D228-D227)</f>
        <v>6.1203249100815595E-3</v>
      </c>
      <c r="P228" s="26">
        <f>SUM(N228:O228)</f>
        <v>1.2601453001010473E-2</v>
      </c>
      <c r="Q228">
        <v>10</v>
      </c>
      <c r="R228" s="24">
        <f>(C228-C$3)*0.33*3/32768</f>
        <v>13.920545654296877</v>
      </c>
      <c r="S228" s="24">
        <f>(D228-D$3)*0.0011*3/32768</f>
        <v>0.94334137573242194</v>
      </c>
      <c r="T228" s="24">
        <f>(E228-E$3)*17.4*3/32768</f>
        <v>99.823260498046864</v>
      </c>
      <c r="U228" s="24">
        <f>(E228-E$3)*18.8*3/32768</f>
        <v>107.85501708984376</v>
      </c>
      <c r="V228" s="24">
        <f>SUM(R228:U228)</f>
        <v>222.54216461791992</v>
      </c>
    </row>
    <row r="229" spans="1:22" x14ac:dyDescent="0.55000000000000004">
      <c r="A229" s="19"/>
      <c r="B229">
        <v>15</v>
      </c>
      <c r="C229">
        <v>992414</v>
      </c>
      <c r="D229">
        <v>28494030</v>
      </c>
      <c r="E229">
        <v>89794</v>
      </c>
      <c r="F229">
        <v>175619</v>
      </c>
      <c r="G229">
        <v>15</v>
      </c>
      <c r="H229" s="24">
        <f>(C229-C228)*0.33*3/32768/300</f>
        <v>3.434827880859375E-2</v>
      </c>
      <c r="I229" s="24">
        <f>(D229-D228)*0.0011*3/327680/30</f>
        <v>3.1848252868652348E-3</v>
      </c>
      <c r="J229" s="24">
        <f>(E229-E228)*17.4*3/327680/30</f>
        <v>1.0089111328125001E-2</v>
      </c>
      <c r="K229" s="24">
        <f>(F229-F228)*18.8*3/327680/30</f>
        <v>0.103833740234375</v>
      </c>
      <c r="L229" s="24">
        <f>SUM(H229:K229)</f>
        <v>0.151455955657959</v>
      </c>
      <c r="M229">
        <v>15</v>
      </c>
      <c r="N229" s="25">
        <f>(E229-E228)/(C229-C228+D229-D228)</f>
        <v>1.9331785637358289E-4</v>
      </c>
      <c r="O229" s="25">
        <f>(F229-F228)/(C229-C228+D229-D228)</f>
        <v>1.8414034550784753E-3</v>
      </c>
      <c r="P229" s="26">
        <f>SUM(N229:O229)</f>
        <v>2.0347213114520583E-3</v>
      </c>
      <c r="Q229">
        <v>15</v>
      </c>
      <c r="R229" s="24">
        <f>(C229-C$3)*0.33*3/32768</f>
        <v>24.225029296875</v>
      </c>
      <c r="S229" s="24">
        <f>(D229-D$3)*0.0011*3/32768</f>
        <v>1.8987889617919924</v>
      </c>
      <c r="T229" s="24">
        <f>(E229-E$3)*17.4*3/32768</f>
        <v>102.84999389648436</v>
      </c>
      <c r="U229" s="24">
        <f>(E229-E$3)*18.8*3/32768</f>
        <v>111.12528076171876</v>
      </c>
      <c r="V229" s="24">
        <f>SUM(R229:U229)</f>
        <v>240.09909291687012</v>
      </c>
    </row>
    <row r="230" spans="1:22" x14ac:dyDescent="0.55000000000000004">
      <c r="A230" s="19"/>
      <c r="B230">
        <v>20</v>
      </c>
      <c r="C230">
        <v>1420764</v>
      </c>
      <c r="D230">
        <v>37895757</v>
      </c>
      <c r="E230">
        <v>155908</v>
      </c>
      <c r="F230">
        <v>219898</v>
      </c>
      <c r="G230">
        <v>20</v>
      </c>
      <c r="H230" s="24">
        <f>(C230-C229)*0.33*3/32768/300</f>
        <v>4.3138275146484377E-2</v>
      </c>
      <c r="I230" s="24">
        <f>(D230-D229)*0.0011*3/327680/30</f>
        <v>3.1560973205566403E-3</v>
      </c>
      <c r="J230" s="24">
        <f>(E230-E229)*17.4*3/327680/30</f>
        <v>0.35106921386718748</v>
      </c>
      <c r="K230" s="24">
        <f>(F230-F229)*18.8*3/327680/30</f>
        <v>0.25404211425781248</v>
      </c>
      <c r="L230" s="24">
        <f>SUM(H230:K230)</f>
        <v>0.65140570059204106</v>
      </c>
      <c r="M230">
        <v>20</v>
      </c>
      <c r="N230" s="25">
        <f>(E230-E229)/(C230-C229+D230-D229)</f>
        <v>6.7256848547574957E-3</v>
      </c>
      <c r="O230" s="25">
        <f>(F230-F229)/(C230-C229+D230-D229)</f>
        <v>4.5044408095684298E-3</v>
      </c>
      <c r="P230" s="26">
        <f>SUM(N230:O230)</f>
        <v>1.1230125664325925E-2</v>
      </c>
      <c r="Q230">
        <v>20</v>
      </c>
      <c r="R230" s="24">
        <f>(C230-C$3)*0.33*3/32768</f>
        <v>37.16651184082032</v>
      </c>
      <c r="S230" s="24">
        <f>(D230-D$3)*0.0011*3/32768</f>
        <v>2.8456181579589845</v>
      </c>
      <c r="T230" s="24">
        <f>(E230-E$3)*17.4*3/32768</f>
        <v>208.17075805664061</v>
      </c>
      <c r="U230" s="24">
        <f>(E230-E$3)*18.8*3/32768</f>
        <v>224.92012939453127</v>
      </c>
      <c r="V230" s="24">
        <f>SUM(R230:U230)</f>
        <v>473.10301744995115</v>
      </c>
    </row>
    <row r="231" spans="1:22" x14ac:dyDescent="0.55000000000000004">
      <c r="A231" s="19"/>
      <c r="B231">
        <v>25</v>
      </c>
      <c r="C231">
        <v>1947324</v>
      </c>
      <c r="D231">
        <v>47197270</v>
      </c>
      <c r="E231">
        <v>248452</v>
      </c>
      <c r="F231">
        <v>283034</v>
      </c>
      <c r="G231">
        <v>25</v>
      </c>
      <c r="H231" s="24">
        <f>(C231-C230)*0.33*3/32768/300</f>
        <v>5.3028808593750004E-2</v>
      </c>
      <c r="I231" s="24">
        <f>(D231-D230)*0.0011*3/327680/30</f>
        <v>3.1224561462402348E-3</v>
      </c>
      <c r="J231" s="24">
        <f>(E231-E230)*17.4*3/327680/30</f>
        <v>0.49141406249999997</v>
      </c>
      <c r="K231" s="24">
        <f>(F231-F230)*18.8*3/327680/30</f>
        <v>0.36223046875000003</v>
      </c>
      <c r="L231" s="24">
        <f>SUM(H231:K231)</f>
        <v>0.90979579598999027</v>
      </c>
      <c r="M231">
        <v>25</v>
      </c>
      <c r="N231" s="25">
        <f>(E231-E230)/(C231-C230+D231-D230)</f>
        <v>9.4162914744324745E-3</v>
      </c>
      <c r="O231" s="25">
        <f>(F231-F230)/(C231-C230+D231-D230)</f>
        <v>6.4240467078337735E-3</v>
      </c>
      <c r="P231" s="26">
        <f>SUM(N231:O231)</f>
        <v>1.5840338182266246E-2</v>
      </c>
      <c r="Q231">
        <v>25</v>
      </c>
      <c r="R231" s="24">
        <f>(C231-C$3)*0.33*3/32768</f>
        <v>53.07515441894531</v>
      </c>
      <c r="S231" s="24">
        <f>(D231-D$3)*0.0011*3/32768</f>
        <v>3.7823550018310548</v>
      </c>
      <c r="T231" s="24">
        <f>(E231-E$3)*17.4*3/32768</f>
        <v>355.5949768066406</v>
      </c>
      <c r="U231" s="24">
        <f>(E231-E$3)*18.8*3/32768</f>
        <v>384.2060668945312</v>
      </c>
      <c r="V231" s="24">
        <f>SUM(R231:U231)</f>
        <v>796.65855312194822</v>
      </c>
    </row>
    <row r="232" spans="1:22" x14ac:dyDescent="0.55000000000000004">
      <c r="A232" s="19"/>
      <c r="B232">
        <v>30</v>
      </c>
      <c r="C232">
        <v>2398459</v>
      </c>
      <c r="D232">
        <v>56575839</v>
      </c>
      <c r="E232">
        <v>281892</v>
      </c>
      <c r="F232">
        <v>319888</v>
      </c>
      <c r="G232">
        <v>30</v>
      </c>
      <c r="H232" s="24">
        <f>(C232-C231)*0.33*3/32768/300</f>
        <v>4.5432907104492187E-2</v>
      </c>
      <c r="I232" s="24">
        <f>(D232-D231)*0.0011*3/327680/30</f>
        <v>3.148323333740234E-3</v>
      </c>
      <c r="J232" s="24">
        <f>(E232-E231)*17.4*3/327680/30</f>
        <v>0.17756835937499998</v>
      </c>
      <c r="K232" s="24">
        <f>(F232-F231)*18.8*3/327680/30</f>
        <v>0.21144262695312499</v>
      </c>
      <c r="L232" s="24">
        <f>SUM(H232:K232)</f>
        <v>0.4375922167663574</v>
      </c>
      <c r="M232">
        <v>30</v>
      </c>
      <c r="N232" s="25">
        <f>(E232-E231)/(C232-C231+D232-D231)</f>
        <v>3.4019335678877002E-3</v>
      </c>
      <c r="O232" s="25">
        <f>(F232-F231)/(C232-C231+D232-D231)</f>
        <v>3.7492481970972879E-3</v>
      </c>
      <c r="P232" s="26">
        <f>SUM(N232:O232)</f>
        <v>7.1511817649849881E-3</v>
      </c>
      <c r="Q232">
        <v>30</v>
      </c>
      <c r="R232" s="24">
        <f>(C232-C$3)*0.33*3/32768</f>
        <v>66.70502655029297</v>
      </c>
      <c r="S232" s="24">
        <f>(D232-D$3)*0.0011*3/32768</f>
        <v>4.7268520019531248</v>
      </c>
      <c r="T232" s="24">
        <f>(E232-E$3)*17.4*3/32768</f>
        <v>408.8654846191406</v>
      </c>
      <c r="U232" s="24">
        <f>(E232-E$3)*18.8*3/32768</f>
        <v>441.7627075195312</v>
      </c>
      <c r="V232" s="24">
        <f>SUM(R232:U232)</f>
        <v>922.06007069091788</v>
      </c>
    </row>
    <row r="233" spans="1:22" x14ac:dyDescent="0.55000000000000004">
      <c r="B233">
        <v>35</v>
      </c>
      <c r="C233">
        <v>2864230</v>
      </c>
      <c r="D233">
        <v>65939687</v>
      </c>
      <c r="E233">
        <v>301782</v>
      </c>
      <c r="F233">
        <v>357291</v>
      </c>
      <c r="G233">
        <v>35</v>
      </c>
      <c r="H233" s="24">
        <f>(C233-C232)*0.33*3/32768/300</f>
        <v>4.6906869506835938E-2</v>
      </c>
      <c r="I233" s="24">
        <f>(D233-D232)*0.0011*3/327680/30</f>
        <v>3.1433815917968752E-3</v>
      </c>
      <c r="J233" s="24">
        <f>(E233-E232)*17.4*3/327680/30</f>
        <v>0.1056170654296875</v>
      </c>
      <c r="K233" s="24">
        <f>(F233-F232)*18.8*3/327680/30</f>
        <v>0.2145924072265625</v>
      </c>
      <c r="L233" s="24">
        <f>SUM(H233:K233)</f>
        <v>0.37025972375488281</v>
      </c>
      <c r="N233" s="25">
        <f>(E233-E232)/(C233-C232+D233-D232)</f>
        <v>2.023476189667168E-3</v>
      </c>
      <c r="O233" s="25">
        <f>(F233-F232)/(C233-C232+D233-D232)</f>
        <v>3.8051322233343936E-3</v>
      </c>
      <c r="P233" s="26">
        <f>SUM(N233:O233)</f>
        <v>5.8286084130015616E-3</v>
      </c>
      <c r="R233" s="24">
        <f>(C233-C$3)*0.33*3/32768</f>
        <v>80.777087402343753</v>
      </c>
      <c r="S233" s="24">
        <f>(D233-D$3)*0.0011*3/32768</f>
        <v>5.6698664794921871</v>
      </c>
      <c r="T233" s="24">
        <f>(E233-E$3)*17.4*3/32768</f>
        <v>440.55060424804685</v>
      </c>
      <c r="U233" s="24">
        <f>(E233-E$3)*18.8*3/32768</f>
        <v>475.9972045898437</v>
      </c>
      <c r="V233" s="24">
        <f>SUM(R233:U233)</f>
        <v>1002.9947627197265</v>
      </c>
    </row>
    <row r="234" spans="1:22" x14ac:dyDescent="0.55000000000000004">
      <c r="B234">
        <v>40</v>
      </c>
      <c r="C234">
        <v>3360978</v>
      </c>
      <c r="D234">
        <v>75272613</v>
      </c>
      <c r="E234">
        <v>331199</v>
      </c>
      <c r="F234">
        <v>385012</v>
      </c>
      <c r="G234">
        <v>40</v>
      </c>
      <c r="H234" s="24">
        <f>(C234-C233)*0.33*3/32768/300</f>
        <v>5.0026501464843755E-2</v>
      </c>
      <c r="I234" s="24">
        <f>(D234-D233)*0.0011*3/327680/30</f>
        <v>3.1330012817382814E-3</v>
      </c>
      <c r="J234" s="24">
        <f>(E234-E233)*17.4*3/327680/30</f>
        <v>0.15620599365234375</v>
      </c>
      <c r="K234" s="24">
        <f>(F234-F233)*18.8*3/327680/30</f>
        <v>0.15904382324218749</v>
      </c>
      <c r="L234" s="24">
        <f>SUM(H234:K234)</f>
        <v>0.36840931964111329</v>
      </c>
      <c r="N234" s="25">
        <f>(E234-E233)/(C234-C233+D234-D233)</f>
        <v>2.992673002176878E-3</v>
      </c>
      <c r="O234" s="25">
        <f>(F234-F233)/(C234-C233+D234-D233)</f>
        <v>2.8201342180829191E-3</v>
      </c>
      <c r="P234" s="26">
        <f>SUM(N234:O234)</f>
        <v>5.8128072202597971E-3</v>
      </c>
      <c r="R234" s="24">
        <f>(C234-C$3)*0.33*3/32768</f>
        <v>95.785037841796878</v>
      </c>
      <c r="S234" s="24">
        <f>(D234-D$3)*0.0011*3/32768</f>
        <v>6.6097668640136726</v>
      </c>
      <c r="T234" s="24">
        <f>(E234-E$3)*17.4*3/32768</f>
        <v>487.41240234374993</v>
      </c>
      <c r="U234" s="24">
        <f>(E234-E$3)*18.8*3/32768</f>
        <v>526.62949218750009</v>
      </c>
      <c r="V234" s="24">
        <f>SUM(R234:U234)</f>
        <v>1116.4366992370606</v>
      </c>
    </row>
    <row r="235" spans="1:22" x14ac:dyDescent="0.55000000000000004">
      <c r="B235">
        <v>45</v>
      </c>
      <c r="C235">
        <v>3805427</v>
      </c>
      <c r="D235">
        <v>84657990</v>
      </c>
      <c r="E235">
        <v>333100</v>
      </c>
      <c r="F235">
        <v>403237</v>
      </c>
      <c r="G235">
        <v>45</v>
      </c>
      <c r="H235" s="24">
        <f>(C235-C234)*0.33*3/32768/300</f>
        <v>4.4759573364257815E-2</v>
      </c>
      <c r="I235" s="24">
        <f>(D235-D234)*0.0011*3/327680/30</f>
        <v>3.1506087341308599E-3</v>
      </c>
      <c r="J235" s="24">
        <f>(E235-E234)*17.4*3/327680/30</f>
        <v>1.0094421386718748E-2</v>
      </c>
      <c r="K235" s="24">
        <f>(F235-F234)*18.8*3/327680/30</f>
        <v>0.10456237792968751</v>
      </c>
      <c r="L235" s="24">
        <f>SUM(H235:K235)</f>
        <v>0.16256698141479492</v>
      </c>
      <c r="N235" s="25">
        <f>(E235-E234)/(C235-C234+D235-D234)</f>
        <v>1.9339101221120292E-4</v>
      </c>
      <c r="O235" s="25">
        <f>(F235-F234)/(C235-C234+D235-D234)</f>
        <v>1.8540511296944626E-3</v>
      </c>
      <c r="P235" s="26">
        <f>SUM(N235:O235)</f>
        <v>2.0474421419056656E-3</v>
      </c>
      <c r="R235" s="24">
        <f>(C235-C$3)*0.33*3/32768</f>
        <v>109.21290985107422</v>
      </c>
      <c r="S235" s="24">
        <f>(D235-D$3)*0.0011*3/32768</f>
        <v>7.5549494842529299</v>
      </c>
      <c r="T235" s="24">
        <f>(E235-E$3)*17.4*3/32768</f>
        <v>490.44072875976559</v>
      </c>
      <c r="U235" s="24">
        <f>(E235-E$3)*18.8*3/32768</f>
        <v>529.9014770507813</v>
      </c>
      <c r="V235" s="24">
        <f>SUM(R235:U235)</f>
        <v>1137.1100651458742</v>
      </c>
    </row>
    <row r="236" spans="1:22" x14ac:dyDescent="0.55000000000000004">
      <c r="B236">
        <v>50</v>
      </c>
      <c r="C236">
        <v>4357218</v>
      </c>
      <c r="D236">
        <v>93935787</v>
      </c>
      <c r="E236">
        <v>370653</v>
      </c>
      <c r="F236">
        <v>441438</v>
      </c>
      <c r="G236">
        <v>50</v>
      </c>
      <c r="H236" s="24">
        <f>(C236-C235)*0.33*3/32768/300</f>
        <v>5.5569772338867181E-2</v>
      </c>
      <c r="I236" s="24">
        <f>(D236-D235)*0.0011*3/327680/30</f>
        <v>3.1144948425292974E-3</v>
      </c>
      <c r="J236" s="24">
        <f>(E236-E235)*17.4*3/327680/30</f>
        <v>0.19940863037109371</v>
      </c>
      <c r="K236" s="24">
        <f>(F236-F235)*18.8*3/327680/30</f>
        <v>0.21917077636718754</v>
      </c>
      <c r="L236" s="24">
        <f>SUM(H236:K236)</f>
        <v>0.47726367391967772</v>
      </c>
      <c r="N236" s="25">
        <f>(E236-E235)/(C236-C235+D236-D235)</f>
        <v>3.8204042733021976E-3</v>
      </c>
      <c r="O236" s="25">
        <f>(F236-F235)/(C236-C235+D236-D235)</f>
        <v>3.8863276873862874E-3</v>
      </c>
      <c r="P236" s="26">
        <f>SUM(N236:O236)</f>
        <v>7.706731960688485E-3</v>
      </c>
      <c r="R236" s="24">
        <f>(C236-C$3)*0.33*3/32768</f>
        <v>125.88384155273437</v>
      </c>
      <c r="S236" s="24">
        <f>(D236-D$3)*0.0011*3/32768</f>
        <v>8.4892979370117203</v>
      </c>
      <c r="T236" s="24">
        <f>(E236-E$3)*17.4*3/32768</f>
        <v>550.2633178710937</v>
      </c>
      <c r="U236" s="24">
        <f>(E236-E$3)*18.8*3/32768</f>
        <v>594.53737792968752</v>
      </c>
      <c r="V236" s="24">
        <f>SUM(R236:U236)</f>
        <v>1279.1738352905272</v>
      </c>
    </row>
    <row r="237" spans="1:22" x14ac:dyDescent="0.55000000000000004">
      <c r="B237">
        <v>55</v>
      </c>
      <c r="C237">
        <v>4842577</v>
      </c>
      <c r="D237">
        <v>103279919</v>
      </c>
      <c r="E237">
        <v>372581</v>
      </c>
      <c r="F237">
        <v>460006</v>
      </c>
      <c r="G237">
        <v>55</v>
      </c>
      <c r="H237" s="24">
        <f>(C237-C236)*0.33*3/32768/300</f>
        <v>4.8879537963867188E-2</v>
      </c>
      <c r="I237" s="24">
        <f>(D237-D236)*0.0011*3/327680/30</f>
        <v>3.1367630615234377E-3</v>
      </c>
      <c r="J237" s="24">
        <f>(E237-E236)*17.4*3/327680/30</f>
        <v>1.0237792968749999E-2</v>
      </c>
      <c r="K237" s="24">
        <f>(F237-F236)*18.8*3/327680/30</f>
        <v>0.1065302734375</v>
      </c>
      <c r="L237" s="24">
        <f>SUM(H237:K237)</f>
        <v>0.16878436743164063</v>
      </c>
      <c r="N237" s="25">
        <f>(E237-E236)/(C237-C236+D237-D236)</f>
        <v>1.9614443921867368E-4</v>
      </c>
      <c r="O237" s="25">
        <f>(F237-F236)/(C237-C236+D237-D236)</f>
        <v>1.8890093088238242E-3</v>
      </c>
      <c r="P237" s="26">
        <f>SUM(N237:O237)</f>
        <v>2.0851537480424979E-3</v>
      </c>
      <c r="R237" s="24">
        <f>(C237-C$3)*0.33*3/32768</f>
        <v>140.54770294189453</v>
      </c>
      <c r="S237" s="24">
        <f>(D237-D$3)*0.0011*3/32768</f>
        <v>9.4303268554687492</v>
      </c>
      <c r="T237" s="24">
        <f>(E237-E$3)*17.4*3/32768</f>
        <v>553.33465576171864</v>
      </c>
      <c r="U237" s="24">
        <f>(E237-E$3)*18.8*3/32768</f>
        <v>597.8558349609375</v>
      </c>
      <c r="V237" s="24">
        <f>SUM(R237:U237)</f>
        <v>1301.1685205200195</v>
      </c>
    </row>
    <row r="238" spans="1:22" x14ac:dyDescent="0.55000000000000004">
      <c r="B238">
        <v>60</v>
      </c>
      <c r="C238">
        <v>5487732</v>
      </c>
      <c r="D238">
        <v>112464253</v>
      </c>
      <c r="E238">
        <v>452570</v>
      </c>
      <c r="F238">
        <v>523338</v>
      </c>
      <c r="G238">
        <v>60</v>
      </c>
      <c r="H238" s="24">
        <f>(C238-C237)*0.33*3/32768/300</f>
        <v>6.497227478027344E-2</v>
      </c>
      <c r="I238" s="24">
        <f>(D238-D237)*0.0011*3/327680/30</f>
        <v>3.0831199340820314E-3</v>
      </c>
      <c r="J238" s="24">
        <f>(E238-E237)*17.4*3/327680/30</f>
        <v>0.42474627685546873</v>
      </c>
      <c r="K238" s="24">
        <f>(F238-F237)*18.8*3/327680/30</f>
        <v>0.36335498046875003</v>
      </c>
      <c r="L238" s="24">
        <f>SUM(H238:K238)</f>
        <v>0.85615665203857416</v>
      </c>
      <c r="N238" s="25">
        <f>(E238-E237)/(C238-C237+D238-D237)</f>
        <v>8.1376559859825878E-3</v>
      </c>
      <c r="O238" s="25">
        <f>(F238-F237)/(C238-C237+D238-D237)</f>
        <v>6.4430612822294221E-3</v>
      </c>
      <c r="P238" s="26">
        <f>SUM(N238:O238)</f>
        <v>1.458071726821201E-2</v>
      </c>
      <c r="R238" s="24">
        <f>(C238-C$3)*0.33*3/32768</f>
        <v>160.03938537597656</v>
      </c>
      <c r="S238" s="24">
        <f>(D238-D$3)*0.0011*3/32768</f>
        <v>10.35526283569336</v>
      </c>
      <c r="T238" s="24">
        <f>(E238-E$3)*17.4*3/32768</f>
        <v>680.75853881835928</v>
      </c>
      <c r="U238" s="24">
        <f>(E238-E$3)*18.8*3/32768</f>
        <v>735.5322143554688</v>
      </c>
      <c r="V238" s="24">
        <f>SUM(R238:U238)</f>
        <v>1586.6854013854982</v>
      </c>
    </row>
    <row r="239" spans="1:22" x14ac:dyDescent="0.55000000000000004">
      <c r="B239">
        <v>65</v>
      </c>
      <c r="C239">
        <v>6045987</v>
      </c>
      <c r="D239">
        <v>121736043</v>
      </c>
      <c r="E239">
        <v>463227</v>
      </c>
      <c r="F239">
        <v>564691</v>
      </c>
      <c r="G239">
        <v>65</v>
      </c>
      <c r="H239" s="24">
        <f>(C239-C238)*0.33*3/32768/300</f>
        <v>5.6220748901367183E-2</v>
      </c>
      <c r="I239" s="24">
        <f>(D239-D238)*0.0011*3/327680/30</f>
        <v>3.1124783325195316E-3</v>
      </c>
      <c r="J239" s="24">
        <f>(E239-E238)*17.4*3/327680/30</f>
        <v>5.6589294433593743E-2</v>
      </c>
      <c r="K239" s="24">
        <f>(F239-F238)*18.8*3/327680/30</f>
        <v>0.23725476074218751</v>
      </c>
      <c r="L239" s="24">
        <f>SUM(H239:K239)</f>
        <v>0.35317728240966795</v>
      </c>
      <c r="N239" s="25">
        <f>(E239-E238)/(C239-C238+D239-D238)</f>
        <v>1.0841252506982419E-3</v>
      </c>
      <c r="O239" s="25">
        <f>(F239-F238)/(C239-C238+D239-D238)</f>
        <v>4.2067966118161208E-3</v>
      </c>
      <c r="P239" s="26">
        <f>SUM(N239:O239)</f>
        <v>5.2909218625143625E-3</v>
      </c>
      <c r="R239" s="24">
        <f>(C239-C$3)*0.33*3/32768</f>
        <v>176.90561004638673</v>
      </c>
      <c r="S239" s="24">
        <f>(D239-D$3)*0.0011*3/32768</f>
        <v>11.289006335449219</v>
      </c>
      <c r="T239" s="24">
        <f>(E239-E$3)*17.4*3/32768</f>
        <v>697.73532714843748</v>
      </c>
      <c r="U239" s="24">
        <f>(E239-E$3)*18.8*3/32768</f>
        <v>753.87495117187507</v>
      </c>
      <c r="V239" s="24">
        <f>SUM(R239:U239)</f>
        <v>1639.8048947021484</v>
      </c>
    </row>
    <row r="240" spans="1:22" x14ac:dyDescent="0.55000000000000004">
      <c r="B240">
        <v>70</v>
      </c>
      <c r="C240">
        <v>6603239</v>
      </c>
      <c r="D240">
        <v>131008400</v>
      </c>
      <c r="E240">
        <v>475224</v>
      </c>
      <c r="F240">
        <v>610511</v>
      </c>
      <c r="G240">
        <v>70</v>
      </c>
      <c r="H240" s="24">
        <f>(C240-C239)*0.33*3/32768/300</f>
        <v>5.6119738769531247E-2</v>
      </c>
      <c r="I240" s="24">
        <f>(D240-D239)*0.0011*3/327680/30</f>
        <v>3.1126686706542971E-3</v>
      </c>
      <c r="J240" s="24">
        <f>(E240-E239)*17.4*3/327680/30</f>
        <v>6.3704772949218738E-2</v>
      </c>
      <c r="K240" s="24">
        <f>(F240-F239)*18.8*3/327680/30</f>
        <v>0.26288330078125</v>
      </c>
      <c r="L240" s="24">
        <f>SUM(H240:K240)</f>
        <v>0.38582048117065426</v>
      </c>
      <c r="N240" s="25">
        <f>(E240-E239)/(C240-C239+D240-D239)</f>
        <v>1.2204961560525957E-3</v>
      </c>
      <c r="O240" s="25">
        <f>(F240-F239)/(C240-C239+D240-D239)</f>
        <v>4.6614265124889503E-3</v>
      </c>
      <c r="P240" s="26">
        <f>SUM(N240:O240)</f>
        <v>5.8819226685415463E-3</v>
      </c>
      <c r="R240" s="24">
        <f>(C240-C$3)*0.33*3/32768</f>
        <v>193.74153167724609</v>
      </c>
      <c r="S240" s="24">
        <f>(D240-D$3)*0.0011*3/32768</f>
        <v>12.222806936645508</v>
      </c>
      <c r="T240" s="24">
        <f>(E240-E$3)*17.4*3/32768</f>
        <v>716.84675903320306</v>
      </c>
      <c r="U240" s="24">
        <f>(E240-E$3)*18.8*3/32768</f>
        <v>774.52408447265634</v>
      </c>
      <c r="V240" s="24">
        <f>SUM(R240:U240)</f>
        <v>1697.3351821197509</v>
      </c>
    </row>
    <row r="241" spans="1:22" x14ac:dyDescent="0.55000000000000004">
      <c r="B241">
        <v>75</v>
      </c>
      <c r="C241">
        <v>7214580</v>
      </c>
      <c r="D241">
        <v>140226745</v>
      </c>
      <c r="E241">
        <v>498712</v>
      </c>
      <c r="F241">
        <v>664127</v>
      </c>
      <c r="G241">
        <v>75</v>
      </c>
      <c r="H241" s="24">
        <f>(C241-C240)*0.33*3/32768/300</f>
        <v>6.1566934204101559E-2</v>
      </c>
      <c r="I241" s="24">
        <f>(D241-D240)*0.0011*3/327680/30</f>
        <v>3.0945372009277346E-3</v>
      </c>
      <c r="J241" s="24">
        <f>(E241-E240)*17.4*3/327680/30</f>
        <v>0.12472265624999998</v>
      </c>
      <c r="K241" s="24">
        <f>(F241-F240)*18.8*3/327680/30</f>
        <v>0.30761132812500003</v>
      </c>
      <c r="L241" s="24">
        <f>SUM(H241:K241)</f>
        <v>0.49699545578002929</v>
      </c>
      <c r="N241" s="25">
        <f>(E241-E240)/(C241-C240+D241-D240)</f>
        <v>2.3894964701822621E-3</v>
      </c>
      <c r="O241" s="25">
        <f>(F241-F240)/(C241-C240+D241-D240)</f>
        <v>5.4544977326844418E-3</v>
      </c>
      <c r="P241" s="26">
        <f>SUM(N241:O241)</f>
        <v>7.8439942028667043E-3</v>
      </c>
      <c r="R241" s="24">
        <f>(C241-C$3)*0.33*3/32768</f>
        <v>212.21161193847658</v>
      </c>
      <c r="S241" s="24">
        <f>(D241-D$3)*0.0011*3/32768</f>
        <v>13.151168096923829</v>
      </c>
      <c r="T241" s="24">
        <f>(E241-E$3)*17.4*3/32768</f>
        <v>754.2635559082031</v>
      </c>
      <c r="U241" s="24">
        <f>(E241-E$3)*18.8*3/32768</f>
        <v>814.95142822265632</v>
      </c>
      <c r="V241" s="24">
        <f>SUM(R241:U241)</f>
        <v>1794.5777641662598</v>
      </c>
    </row>
    <row r="242" spans="1:22" x14ac:dyDescent="0.55000000000000004">
      <c r="B242">
        <v>80</v>
      </c>
      <c r="C242">
        <v>7830666</v>
      </c>
      <c r="D242">
        <v>149440466</v>
      </c>
      <c r="E242">
        <v>522582</v>
      </c>
      <c r="F242">
        <v>717787</v>
      </c>
      <c r="G242">
        <v>80</v>
      </c>
      <c r="H242" s="24">
        <f>(C242-C241)*0.33*3/32768/300</f>
        <v>6.2044793701171878E-2</v>
      </c>
      <c r="I242" s="24">
        <f>(D242-D241)*0.0011*3/327680/30</f>
        <v>3.0929849548339845E-3</v>
      </c>
      <c r="J242" s="24">
        <f>(E242-E241)*17.4*3/327680/30</f>
        <v>0.12675109863281248</v>
      </c>
      <c r="K242" s="24">
        <f>(F242-F241)*18.8*3/327680/30</f>
        <v>0.30786376953125</v>
      </c>
      <c r="L242" s="24">
        <f>SUM(H242:K242)</f>
        <v>0.49975264682006837</v>
      </c>
      <c r="N242" s="25">
        <f>(E242-E241)/(C242-C241+D242-D241)</f>
        <v>2.4283284503958218E-3</v>
      </c>
      <c r="O242" s="25">
        <f>(F242-F241)/(C242-C241+D242-D241)</f>
        <v>5.4589067720251273E-3</v>
      </c>
      <c r="P242" s="26">
        <f>SUM(N242:O242)</f>
        <v>7.8872352224209491E-3</v>
      </c>
      <c r="R242" s="24">
        <f>(C242-C$3)*0.33*3/32768</f>
        <v>230.82505004882813</v>
      </c>
      <c r="S242" s="24">
        <f>(D242-D$3)*0.0011*3/32768</f>
        <v>14.079063583374023</v>
      </c>
      <c r="T242" s="24">
        <f>(E242-E$3)*17.4*3/32768</f>
        <v>792.28888549804674</v>
      </c>
      <c r="U242" s="24">
        <f>(E242-E$3)*18.8*3/32768</f>
        <v>856.03626708984382</v>
      </c>
      <c r="V242" s="24">
        <f>SUM(R242:U242)</f>
        <v>1893.2292662200925</v>
      </c>
    </row>
    <row r="243" spans="1:22" x14ac:dyDescent="0.55000000000000004">
      <c r="B243">
        <v>85</v>
      </c>
      <c r="C243">
        <v>8450874</v>
      </c>
      <c r="D243">
        <v>158650014</v>
      </c>
      <c r="E243">
        <v>540028</v>
      </c>
      <c r="F243">
        <v>781531</v>
      </c>
      <c r="G243">
        <v>85</v>
      </c>
      <c r="H243" s="24">
        <f>(C243-C242)*0.33*3/32768/300</f>
        <v>6.2459912109375001E-2</v>
      </c>
      <c r="I243" s="24">
        <f>(D243-D242)*0.0011*3/327680/30</f>
        <v>3.0915841064453123E-3</v>
      </c>
      <c r="J243" s="24">
        <f>(E243-E242)*17.4*3/327680/30</f>
        <v>9.2639282226562494E-2</v>
      </c>
      <c r="K243" s="24">
        <f>(F243-F242)*18.8*3/327680/30</f>
        <v>0.36571874999999998</v>
      </c>
      <c r="L243" s="24">
        <f>SUM(H243:K243)</f>
        <v>0.52390952844238281</v>
      </c>
      <c r="N243" s="25">
        <f>(E243-E242)/(C243-C242+D243-D242)</f>
        <v>1.7748151632654972E-3</v>
      </c>
      <c r="O243" s="25">
        <f>(F243-F242)/(C243-C242+D243-D242)</f>
        <v>6.4847998261604867E-3</v>
      </c>
      <c r="P243" s="26">
        <f>SUM(N243:O243)</f>
        <v>8.259614989425984E-3</v>
      </c>
      <c r="R243" s="24">
        <f>(C243-C$3)*0.33*3/32768</f>
        <v>249.56302368164063</v>
      </c>
      <c r="S243" s="24">
        <f>(D243-D$3)*0.0011*3/32768</f>
        <v>15.006538815307618</v>
      </c>
      <c r="T243" s="24">
        <f>(E243-E$3)*17.4*3/32768</f>
        <v>820.08067016601558</v>
      </c>
      <c r="U243" s="24">
        <f>(E243-E$3)*18.8*3/32768</f>
        <v>886.06417236328116</v>
      </c>
      <c r="V243" s="24">
        <f>SUM(R243:U243)</f>
        <v>1970.714405026245</v>
      </c>
    </row>
    <row r="244" spans="1:22" x14ac:dyDescent="0.55000000000000004">
      <c r="B244">
        <v>90</v>
      </c>
      <c r="C244">
        <v>9060871</v>
      </c>
      <c r="D244">
        <v>167869862</v>
      </c>
      <c r="E244">
        <v>558801</v>
      </c>
      <c r="F244">
        <v>833068</v>
      </c>
      <c r="G244">
        <v>90</v>
      </c>
      <c r="H244" s="24">
        <f>(C244-C243)*0.33*3/32768/300</f>
        <v>6.1431582641601562E-2</v>
      </c>
      <c r="I244" s="24">
        <f>(D244-D243)*0.0011*3/327680/30</f>
        <v>3.0950417480468751E-3</v>
      </c>
      <c r="J244" s="24">
        <f>(E244-E243)*17.4*3/327680/30</f>
        <v>9.9685729980468735E-2</v>
      </c>
      <c r="K244" s="24">
        <f>(F244-F243)*18.8*3/327680/30</f>
        <v>0.29568347167968756</v>
      </c>
      <c r="L244" s="24">
        <f>SUM(H244:K244)</f>
        <v>0.45989582604980472</v>
      </c>
      <c r="N244" s="25">
        <f>(E244-E243)/(C244-C243+D244-D243)</f>
        <v>1.909796136154741E-3</v>
      </c>
      <c r="O244" s="25">
        <f>(F244-F243)/(C244-C243+D244-D243)</f>
        <v>5.2429107478296965E-3</v>
      </c>
      <c r="P244" s="26">
        <f>SUM(N244:O244)</f>
        <v>7.1527068839844377E-3</v>
      </c>
      <c r="R244" s="24">
        <f>(C244-C$3)*0.33*3/32768</f>
        <v>267.99249847412108</v>
      </c>
      <c r="S244" s="24">
        <f>(D244-D$3)*0.0011*3/32768</f>
        <v>15.935051339721682</v>
      </c>
      <c r="T244" s="24">
        <f>(E244-E$3)*17.4*3/32768</f>
        <v>849.98638916015625</v>
      </c>
      <c r="U244" s="24">
        <f>(E244-E$3)*18.8*3/32768</f>
        <v>918.3760986328125</v>
      </c>
      <c r="V244" s="24">
        <f>SUM(R244:U244)</f>
        <v>2052.2900376068114</v>
      </c>
    </row>
    <row r="245" spans="1:22" x14ac:dyDescent="0.55000000000000004">
      <c r="B245">
        <v>95</v>
      </c>
      <c r="C245">
        <v>9676164</v>
      </c>
      <c r="D245">
        <v>177084146</v>
      </c>
      <c r="E245">
        <v>578950</v>
      </c>
      <c r="F245">
        <v>888943</v>
      </c>
      <c r="G245">
        <v>95</v>
      </c>
      <c r="H245" s="24">
        <f>(C245-C244)*0.33*3/32768/300</f>
        <v>6.1964932250976566E-2</v>
      </c>
      <c r="I245" s="24">
        <f>(D245-D244)*0.0011*3/327680/30</f>
        <v>3.0931739501953129E-3</v>
      </c>
      <c r="J245" s="24">
        <f>(E245-E244)*17.4*3/327680/30</f>
        <v>0.10699237060546873</v>
      </c>
      <c r="K245" s="24">
        <f>(F245-F244)*18.8*3/327680/30</f>
        <v>0.3205718994140625</v>
      </c>
      <c r="L245" s="24">
        <f>SUM(H245:K245)</f>
        <v>0.4926223762207031</v>
      </c>
      <c r="N245" s="25">
        <f>(E245-E244)/(C245-C244+D245-D244)</f>
        <v>2.0498338840013158E-3</v>
      </c>
      <c r="O245" s="25">
        <f>(F245-F244)/(C245-C244+D245-D244)</f>
        <v>5.6843748210121349E-3</v>
      </c>
      <c r="P245" s="26">
        <f>SUM(N245:O245)</f>
        <v>7.7342087050134506E-3</v>
      </c>
      <c r="R245" s="24">
        <f>(C245-C$3)*0.33*3/32768</f>
        <v>286.58197814941406</v>
      </c>
      <c r="S245" s="24">
        <f>(D245-D$3)*0.0011*3/32768</f>
        <v>16.863003524780275</v>
      </c>
      <c r="T245" s="24">
        <f>(E245-E$3)*17.4*3/32768</f>
        <v>882.08410034179678</v>
      </c>
      <c r="U245" s="24">
        <f>(E245-E$3)*18.8*3/32768</f>
        <v>953.0563842773438</v>
      </c>
      <c r="V245" s="24">
        <f>SUM(R245:U245)</f>
        <v>2138.5854662933352</v>
      </c>
    </row>
    <row r="246" spans="1:22" x14ac:dyDescent="0.55000000000000004">
      <c r="B246">
        <v>100</v>
      </c>
      <c r="C246">
        <v>10313867</v>
      </c>
      <c r="D246">
        <v>186276306</v>
      </c>
      <c r="E246">
        <v>605313</v>
      </c>
      <c r="F246">
        <v>952810</v>
      </c>
      <c r="G246">
        <v>100</v>
      </c>
      <c r="H246" s="24">
        <f>(C246-C245)*0.33*3/32768/300</f>
        <v>6.4221798706054697E-2</v>
      </c>
      <c r="I246" s="24">
        <f>(D246-D245)*0.0011*3/327680/30</f>
        <v>3.0857470703125E-3</v>
      </c>
      <c r="J246" s="24">
        <f>(E246-E245)*17.4*3/327680/30</f>
        <v>0.13998907470703123</v>
      </c>
      <c r="K246" s="24">
        <f>(F246-F245)*18.8*3/327680/30</f>
        <v>0.36642443847656253</v>
      </c>
      <c r="L246" s="24">
        <f>SUM(H246:K246)</f>
        <v>0.57372105895996095</v>
      </c>
      <c r="N246" s="25">
        <f>(E246-E245)/(C246-C245+D246-D245)</f>
        <v>2.6819295446945698E-3</v>
      </c>
      <c r="O246" s="25">
        <f>(F246-F245)/(C246-C245+D246-D245)</f>
        <v>6.4972421283999585E-3</v>
      </c>
      <c r="P246" s="26">
        <f>SUM(N246:O246)</f>
        <v>9.1791716730945279E-3</v>
      </c>
      <c r="R246" s="24">
        <f>(C246-C$3)*0.33*3/32768</f>
        <v>305.84851776123048</v>
      </c>
      <c r="S246" s="24">
        <f>(D246-D$3)*0.0011*3/32768</f>
        <v>17.788727645874022</v>
      </c>
      <c r="T246" s="24">
        <f>(E246-E$3)*17.4*3/32768</f>
        <v>924.0808227539062</v>
      </c>
      <c r="U246" s="24">
        <f>(E246-E$3)*18.8*3/32768</f>
        <v>998.43215332031241</v>
      </c>
      <c r="V246" s="24">
        <f>SUM(R246:U246)</f>
        <v>2246.1502214813231</v>
      </c>
    </row>
    <row r="247" spans="1:22" x14ac:dyDescent="0.55000000000000004">
      <c r="B247">
        <v>105</v>
      </c>
      <c r="C247">
        <v>10920509</v>
      </c>
      <c r="D247">
        <v>195499605</v>
      </c>
      <c r="E247">
        <v>623664</v>
      </c>
      <c r="F247">
        <v>1011346</v>
      </c>
      <c r="G247">
        <v>105</v>
      </c>
      <c r="H247" s="24">
        <f>(C247-C246)*0.33*3/32768/300</f>
        <v>6.1093707275390631E-2</v>
      </c>
      <c r="I247" s="24">
        <f>(D247-D246)*0.0011*3/327680/30</f>
        <v>3.0962002258300781E-3</v>
      </c>
      <c r="J247" s="24">
        <f>(E247-E246)*17.4*3/327680/30</f>
        <v>9.7444885253906252E-2</v>
      </c>
      <c r="K247" s="24">
        <f>(F247-F246)*18.8*3/327680/30</f>
        <v>0.33583886718750006</v>
      </c>
      <c r="L247" s="24">
        <f>SUM(H247:K247)</f>
        <v>0.49747365994262704</v>
      </c>
      <c r="N247" s="25">
        <f>(E247-E246)/(C247-C246+D247-D246)</f>
        <v>1.8668474205491162E-3</v>
      </c>
      <c r="O247" s="25">
        <f>(F247-F246)/(C247-C246+D247-D246)</f>
        <v>5.9548678878133653E-3</v>
      </c>
      <c r="P247" s="26">
        <f>SUM(N247:O247)</f>
        <v>7.8217153083624813E-3</v>
      </c>
      <c r="R247" s="24">
        <f>(C247-C$3)*0.33*3/32768</f>
        <v>324.17662994384767</v>
      </c>
      <c r="S247" s="24">
        <f>(D247-D$3)*0.0011*3/32768</f>
        <v>18.717587713623047</v>
      </c>
      <c r="T247" s="24">
        <f>(E247-E$3)*17.4*3/32768</f>
        <v>953.31428833007806</v>
      </c>
      <c r="U247" s="24">
        <f>(E247-E$3)*18.8*3/32768</f>
        <v>1030.0177368164063</v>
      </c>
      <c r="V247" s="24">
        <f>SUM(R247:U247)</f>
        <v>2326.2262428039548</v>
      </c>
    </row>
    <row r="248" spans="1:22" x14ac:dyDescent="0.55000000000000004">
      <c r="B248">
        <v>110</v>
      </c>
      <c r="C248">
        <v>11512125</v>
      </c>
      <c r="D248">
        <v>204737672</v>
      </c>
      <c r="E248">
        <v>639655</v>
      </c>
      <c r="F248">
        <v>1062581</v>
      </c>
      <c r="G248">
        <v>110</v>
      </c>
      <c r="H248" s="24">
        <f>(C248-C247)*0.33*3/32768/300</f>
        <v>5.9580468749999997E-2</v>
      </c>
      <c r="I248" s="24">
        <f>(D248-D247)*0.0011*3/327680/30</f>
        <v>3.101157745361328E-3</v>
      </c>
      <c r="J248" s="24">
        <f>(E248-E247)*17.4*3/327680/30</f>
        <v>8.4913146972656242E-2</v>
      </c>
      <c r="K248" s="24">
        <f>(F248-F247)*18.8*3/327680/30</f>
        <v>0.29395080566406251</v>
      </c>
      <c r="L248" s="24">
        <f>SUM(H248:K248)</f>
        <v>0.44154557913208009</v>
      </c>
      <c r="N248" s="25">
        <f>(E248-E247)/(C248-C247+D248-D247)</f>
        <v>1.6268072937855676E-3</v>
      </c>
      <c r="O248" s="25">
        <f>(F248-F247)/(C248-C247+D248-D247)</f>
        <v>5.2122738851293577E-3</v>
      </c>
      <c r="P248" s="26">
        <f>SUM(N248:O248)</f>
        <v>6.8390811789149249E-3</v>
      </c>
      <c r="R248" s="24">
        <f>(C248-C$3)*0.33*3/32768</f>
        <v>342.05077056884767</v>
      </c>
      <c r="S248" s="24">
        <f>(D248-D$3)*0.0011*3/32768</f>
        <v>19.647935037231445</v>
      </c>
      <c r="T248" s="24">
        <f>(E248-E$3)*17.4*3/32768</f>
        <v>978.78823242187491</v>
      </c>
      <c r="U248" s="24">
        <f>(E248-E$3)*18.8*3/32768</f>
        <v>1057.54130859375</v>
      </c>
      <c r="V248" s="24">
        <f>SUM(R248:U248)</f>
        <v>2398.0282466217041</v>
      </c>
    </row>
    <row r="249" spans="1:22" x14ac:dyDescent="0.55000000000000004">
      <c r="B249">
        <v>115</v>
      </c>
      <c r="C249">
        <v>12123988</v>
      </c>
      <c r="D249">
        <v>213955292</v>
      </c>
      <c r="E249">
        <v>655771</v>
      </c>
      <c r="F249">
        <v>1120391</v>
      </c>
      <c r="G249">
        <v>115</v>
      </c>
      <c r="H249" s="24">
        <f>(C249-C248)*0.33*3/32768/300</f>
        <v>6.1619503784179686E-2</v>
      </c>
      <c r="I249" s="24">
        <f>(D249-D248)*0.0011*3/32768/300</f>
        <v>3.0942938232421881E-3</v>
      </c>
      <c r="J249" s="24">
        <f>(E249-E248)*17.4*3/32768/300</f>
        <v>8.5576904296874992E-2</v>
      </c>
      <c r="K249" s="24">
        <f>(F249-F248)*18.8*3/327680/30</f>
        <v>0.33167358398437502</v>
      </c>
      <c r="L249" s="24">
        <f>SUM(H249:K249)</f>
        <v>0.48196428588867191</v>
      </c>
      <c r="N249" s="25">
        <f>(E249-E248)/(C249-C248+D249-D248)</f>
        <v>1.6395572381578971E-3</v>
      </c>
      <c r="O249" s="25">
        <f>(F249-F248)/(C249-C248+D249-D248)</f>
        <v>5.8812859231762238E-3</v>
      </c>
      <c r="P249" s="26">
        <f>SUM(N249:O249)</f>
        <v>7.5208431613341207E-3</v>
      </c>
      <c r="R249" s="24">
        <f>(C249-C$3)*0.33*3/32768</f>
        <v>360.53662170410161</v>
      </c>
      <c r="S249" s="24">
        <f>(D249-D$3)*0.0011*3/32768</f>
        <v>20.576223184204103</v>
      </c>
      <c r="T249" s="24">
        <f>(E249-E$3)*17.4*3/32768</f>
        <v>1004.4613037109375</v>
      </c>
      <c r="U249" s="24">
        <f>(E249-E$3)*18.8*3/32768</f>
        <v>1085.280029296875</v>
      </c>
      <c r="V249" s="24">
        <f>SUM(R249:U249)</f>
        <v>2470.854177896118</v>
      </c>
    </row>
    <row r="250" spans="1:22" x14ac:dyDescent="0.55000000000000004">
      <c r="L250" s="21">
        <f>AVERAGE(L228:L249)</f>
        <v>0.4770001767231335</v>
      </c>
    </row>
    <row r="253" spans="1:22" s="8" customFormat="1" x14ac:dyDescent="0.55000000000000004">
      <c r="A253" s="7"/>
      <c r="C253" s="9" t="s">
        <v>1346</v>
      </c>
      <c r="D253" s="9"/>
      <c r="E253" s="9"/>
      <c r="F253" s="9"/>
      <c r="H253" s="10"/>
      <c r="I253" s="10"/>
      <c r="J253" s="10"/>
      <c r="K253" s="10"/>
      <c r="L253" s="11"/>
      <c r="N253" s="12"/>
      <c r="O253" s="13"/>
      <c r="P253" s="13"/>
      <c r="R253" s="14"/>
      <c r="S253" s="14"/>
      <c r="T253" s="14"/>
      <c r="U253" s="14"/>
      <c r="V253" s="15"/>
    </row>
    <row r="254" spans="1:22" s="8" customFormat="1" x14ac:dyDescent="0.55000000000000004">
      <c r="A254" s="7"/>
      <c r="C254" s="8" t="s">
        <v>1347</v>
      </c>
      <c r="D254" s="8" t="s">
        <v>1348</v>
      </c>
      <c r="E254" s="8" t="s">
        <v>1349</v>
      </c>
      <c r="F254" s="8" t="s">
        <v>1350</v>
      </c>
      <c r="H254" s="10" t="s">
        <v>1351</v>
      </c>
      <c r="I254" s="10"/>
      <c r="J254" s="10"/>
      <c r="K254" s="10"/>
      <c r="L254" s="11"/>
      <c r="N254" s="12" t="s">
        <v>1352</v>
      </c>
      <c r="O254" s="13"/>
      <c r="P254" s="13"/>
      <c r="R254" s="16" t="s">
        <v>1353</v>
      </c>
      <c r="S254" s="17"/>
      <c r="T254" s="17"/>
      <c r="U254" s="17"/>
      <c r="V254" s="18"/>
    </row>
    <row r="255" spans="1:22" ht="15.75" customHeight="1" x14ac:dyDescent="0.55000000000000004">
      <c r="A255" s="19" t="s">
        <v>1367</v>
      </c>
      <c r="B255">
        <v>5</v>
      </c>
      <c r="C255">
        <v>187208</v>
      </c>
      <c r="D255">
        <v>9642970</v>
      </c>
      <c r="E255">
        <v>23774</v>
      </c>
      <c r="F255">
        <v>91296</v>
      </c>
      <c r="G255" t="s">
        <v>1355</v>
      </c>
      <c r="H255" s="21" t="s">
        <v>1340</v>
      </c>
      <c r="I255" s="21" t="s">
        <v>1341</v>
      </c>
      <c r="J255" s="21" t="s">
        <v>1356</v>
      </c>
      <c r="K255" s="21" t="s">
        <v>1357</v>
      </c>
      <c r="L255" s="21" t="s">
        <v>1358</v>
      </c>
      <c r="M255" s="21" t="s">
        <v>1355</v>
      </c>
      <c r="N255" s="22" t="s">
        <v>1356</v>
      </c>
      <c r="O255" s="22" t="s">
        <v>1357</v>
      </c>
      <c r="P255" s="23" t="s">
        <v>1358</v>
      </c>
      <c r="Q255" s="21"/>
      <c r="R255" s="21" t="s">
        <v>1340</v>
      </c>
      <c r="S255" s="21" t="s">
        <v>1341</v>
      </c>
      <c r="T255" s="21" t="s">
        <v>1356</v>
      </c>
      <c r="U255" s="21" t="s">
        <v>1357</v>
      </c>
      <c r="V255" s="21" t="s">
        <v>1358</v>
      </c>
    </row>
    <row r="256" spans="1:22" x14ac:dyDescent="0.55000000000000004">
      <c r="A256" s="19"/>
      <c r="B256">
        <v>10</v>
      </c>
      <c r="C256">
        <v>786554</v>
      </c>
      <c r="D256">
        <v>18872967</v>
      </c>
      <c r="E256">
        <v>137024</v>
      </c>
      <c r="F256">
        <v>187084</v>
      </c>
      <c r="G256">
        <v>10</v>
      </c>
      <c r="H256" s="24">
        <f>(C256-C255)*0.33*3/32768/300</f>
        <v>6.035894165039063E-2</v>
      </c>
      <c r="I256" s="24">
        <f>(D256-D255)*0.0011*3/327680/30</f>
        <v>3.0984486999511719E-3</v>
      </c>
      <c r="J256" s="24">
        <f>(E256-E255)*17.4*3/327680/30</f>
        <v>0.60136413574218739</v>
      </c>
      <c r="K256" s="24">
        <f>(F256-F255)*18.8*3/327680/30</f>
        <v>0.54956494140625012</v>
      </c>
      <c r="L256" s="24">
        <f>SUM(H256:K256)</f>
        <v>1.2143864674987794</v>
      </c>
      <c r="M256">
        <v>10</v>
      </c>
      <c r="N256" s="25">
        <f>(E256-E255)/(C256-C255+D256-D255)</f>
        <v>1.1521624588744131E-2</v>
      </c>
      <c r="O256" s="25">
        <f>(F256-F255)/(C256-C255+D256-D255)</f>
        <v>9.7451070737891634E-3</v>
      </c>
      <c r="P256" s="26">
        <f>SUM(N256:O256)</f>
        <v>2.1266731662533296E-2</v>
      </c>
      <c r="Q256">
        <v>10</v>
      </c>
      <c r="R256" s="24">
        <f>(C256-C$3)*0.33*3/32768</f>
        <v>18.005504150390625</v>
      </c>
      <c r="S256" s="24">
        <f>(D256-D$3)*0.0011*3/32768</f>
        <v>0.9298708740234376</v>
      </c>
      <c r="T256" s="24">
        <f>(E256-E$3)*17.4*3/32768</f>
        <v>178.08821411132811</v>
      </c>
      <c r="U256" s="24">
        <f>(E256-E$3)*18.8*3/32768</f>
        <v>192.41715087890623</v>
      </c>
      <c r="V256" s="24">
        <f>SUM(R256:U256)</f>
        <v>389.44074001464844</v>
      </c>
    </row>
    <row r="257" spans="1:22" x14ac:dyDescent="0.55000000000000004">
      <c r="A257" s="19"/>
      <c r="B257">
        <v>15</v>
      </c>
      <c r="C257">
        <v>1233252</v>
      </c>
      <c r="D257">
        <v>28255477</v>
      </c>
      <c r="E257">
        <v>190765</v>
      </c>
      <c r="F257">
        <v>226232</v>
      </c>
      <c r="G257">
        <v>15</v>
      </c>
      <c r="H257" s="24">
        <f>(C257-C256)*0.33*3/32768/300</f>
        <v>4.4986065673828124E-2</v>
      </c>
      <c r="I257" s="24">
        <f>(D257-D256)*0.0011*3/327680/30</f>
        <v>3.1496463012695313E-3</v>
      </c>
      <c r="J257" s="24">
        <f>(E257-E256)*17.4*3/327680/30</f>
        <v>0.28536785888671873</v>
      </c>
      <c r="K257" s="24">
        <f>(F257-F256)*18.8*3/327680/30</f>
        <v>0.22460400390625004</v>
      </c>
      <c r="L257" s="24">
        <f>SUM(H257:K257)</f>
        <v>0.55810757476806638</v>
      </c>
      <c r="M257">
        <v>15</v>
      </c>
      <c r="N257" s="25">
        <f>(E257-E256)/(C257-C256+D257-D256)</f>
        <v>5.4674801876204064E-3</v>
      </c>
      <c r="O257" s="25">
        <f>(F257-F256)/(C257-C256+D257-D256)</f>
        <v>3.982823438063372E-3</v>
      </c>
      <c r="P257" s="26">
        <f>SUM(N257:O257)</f>
        <v>9.4503036256837793E-3</v>
      </c>
      <c r="Q257">
        <v>15</v>
      </c>
      <c r="R257" s="24">
        <f>(C257-C$3)*0.33*3/32768</f>
        <v>31.501323852539066</v>
      </c>
      <c r="S257" s="24">
        <f>(D257-D$3)*0.0011*3/32768</f>
        <v>1.8747647644042968</v>
      </c>
      <c r="T257" s="24">
        <f>(E257-E$3)*17.4*3/32768</f>
        <v>263.69857177734372</v>
      </c>
      <c r="U257" s="24">
        <f>(E257-E$3)*18.8*3/32768</f>
        <v>284.91569824218755</v>
      </c>
      <c r="V257" s="24">
        <f>SUM(R257:U257)</f>
        <v>581.99035863647464</v>
      </c>
    </row>
    <row r="258" spans="1:22" x14ac:dyDescent="0.55000000000000004">
      <c r="A258" s="19"/>
      <c r="B258">
        <v>20</v>
      </c>
      <c r="C258">
        <v>1805097</v>
      </c>
      <c r="D258">
        <v>37513403</v>
      </c>
      <c r="E258">
        <v>338582</v>
      </c>
      <c r="F258">
        <v>303564</v>
      </c>
      <c r="G258">
        <v>20</v>
      </c>
      <c r="H258" s="24">
        <f>(C258-C257)*0.33*3/32768/300</f>
        <v>5.7589370727539065E-2</v>
      </c>
      <c r="I258" s="24">
        <f>(D258-D257)*0.0011*3/327680/30</f>
        <v>3.1078242797851563E-3</v>
      </c>
      <c r="J258" s="24">
        <f>(E258-E257)*17.4*3/327680/30</f>
        <v>0.78491693115234373</v>
      </c>
      <c r="K258" s="24">
        <f>(F258-F257)*18.8*3/327680/30</f>
        <v>0.44367724609375009</v>
      </c>
      <c r="L258" s="24">
        <f>SUM(H258:K258)</f>
        <v>1.2892913722534181</v>
      </c>
      <c r="M258">
        <v>20</v>
      </c>
      <c r="N258" s="25">
        <f>(E258-E257)/(C258-C257+D258-D257)</f>
        <v>1.5037685008124808E-2</v>
      </c>
      <c r="O258" s="25">
        <f>(F258-F257)/(C258-C257+D258-D257)</f>
        <v>7.8671212177781145E-3</v>
      </c>
      <c r="P258" s="26">
        <f>SUM(N258:O258)</f>
        <v>2.2904806225902921E-2</v>
      </c>
      <c r="Q258">
        <v>20</v>
      </c>
      <c r="R258" s="24">
        <f>(C258-C$3)*0.33*3/32768</f>
        <v>48.778135070800786</v>
      </c>
      <c r="S258" s="24">
        <f>(D258-D$3)*0.0011*3/32768</f>
        <v>2.8071120483398442</v>
      </c>
      <c r="T258" s="24">
        <f>(E258-E$3)*17.4*3/32768</f>
        <v>499.17365112304685</v>
      </c>
      <c r="U258" s="24">
        <f>(E258-E$3)*18.8*3/32768</f>
        <v>539.3370483398437</v>
      </c>
      <c r="V258" s="24">
        <f>SUM(R258:U258)</f>
        <v>1090.095946582031</v>
      </c>
    </row>
    <row r="259" spans="1:22" x14ac:dyDescent="0.55000000000000004">
      <c r="A259" s="19"/>
      <c r="B259">
        <v>25</v>
      </c>
      <c r="C259">
        <v>2146965</v>
      </c>
      <c r="D259">
        <v>47001356</v>
      </c>
      <c r="E259">
        <v>341577</v>
      </c>
      <c r="F259">
        <v>320547</v>
      </c>
      <c r="G259">
        <v>25</v>
      </c>
      <c r="H259" s="24">
        <f>(C259-C258)*0.33*3/32768/300</f>
        <v>3.4428845214843753E-2</v>
      </c>
      <c r="I259" s="24">
        <f>(D259-D258)*0.0011*3/327680/30</f>
        <v>3.18504281616211E-3</v>
      </c>
      <c r="J259" s="24">
        <f>(E259-E258)*17.4*3/327680/30</f>
        <v>1.5903625488281246E-2</v>
      </c>
      <c r="K259" s="24">
        <f>(F259-F258)*18.8*3/327680/30</f>
        <v>9.7436645507812517E-2</v>
      </c>
      <c r="L259" s="24">
        <f>SUM(H259:K259)</f>
        <v>0.15095415902709963</v>
      </c>
      <c r="M259">
        <v>25</v>
      </c>
      <c r="N259" s="25">
        <f>(E259-E258)/(C259-C258+D259-D258)</f>
        <v>3.0468510057304199E-4</v>
      </c>
      <c r="O259" s="25">
        <f>(F259-F258)/(C259-C258+D259-D258)</f>
        <v>1.7277018574397235E-3</v>
      </c>
      <c r="P259" s="26">
        <f>SUM(N259:O259)</f>
        <v>2.0323869580127656E-3</v>
      </c>
      <c r="Q259">
        <v>25</v>
      </c>
      <c r="R259" s="24">
        <f>(C259-C$3)*0.33*3/32768</f>
        <v>59.106788635253906</v>
      </c>
      <c r="S259" s="24">
        <f>(D259-D$3)*0.0011*3/32768</f>
        <v>3.7626248931884767</v>
      </c>
      <c r="T259" s="24">
        <f>(E259-E$3)*17.4*3/32768</f>
        <v>503.94473876953123</v>
      </c>
      <c r="U259" s="24">
        <f>(E259-E$3)*18.8*3/32768</f>
        <v>544.49201660156245</v>
      </c>
      <c r="V259" s="24">
        <f>SUM(R259:U259)</f>
        <v>1111.306168899536</v>
      </c>
    </row>
    <row r="260" spans="1:22" x14ac:dyDescent="0.55000000000000004">
      <c r="A260" s="19"/>
      <c r="B260">
        <v>30</v>
      </c>
      <c r="C260">
        <v>2583232</v>
      </c>
      <c r="D260">
        <v>56393045</v>
      </c>
      <c r="E260">
        <v>403655</v>
      </c>
      <c r="F260">
        <v>363667</v>
      </c>
      <c r="G260">
        <v>30</v>
      </c>
      <c r="H260" s="24">
        <f>(C260-C259)*0.33*3/32768/300</f>
        <v>4.3935580444335945E-2</v>
      </c>
      <c r="I260" s="24">
        <f>(D260-D259)*0.0011*3/327680/30</f>
        <v>3.1527276306152346E-3</v>
      </c>
      <c r="J260" s="24">
        <f>(E260-E259)*17.4*3/327680/30</f>
        <v>0.32963781738281245</v>
      </c>
      <c r="K260" s="24">
        <f>(F260-F259)*18.8*3/327680/30</f>
        <v>0.24739257812499998</v>
      </c>
      <c r="L260" s="24">
        <f>SUM(H260:K260)</f>
        <v>0.62411870358276356</v>
      </c>
      <c r="M260">
        <v>30</v>
      </c>
      <c r="N260" s="25">
        <f>(E260-E259)/(C260-C259+D260-D259)</f>
        <v>6.3164710953121893E-3</v>
      </c>
      <c r="O260" s="25">
        <f>(F260-F259)/(C260-C259+D260-D259)</f>
        <v>4.3874840302500339E-3</v>
      </c>
      <c r="P260" s="26">
        <f>SUM(N260:O260)</f>
        <v>1.0703955125562223E-2</v>
      </c>
      <c r="Q260">
        <v>30</v>
      </c>
      <c r="R260" s="24">
        <f>(C260-C$3)*0.33*3/32768</f>
        <v>72.28746276855469</v>
      </c>
      <c r="S260" s="24">
        <f>(D260-D$3)*0.0011*3/32768</f>
        <v>4.7084431823730473</v>
      </c>
      <c r="T260" s="24">
        <f>(E260-E$3)*17.4*3/32768</f>
        <v>602.83608398437491</v>
      </c>
      <c r="U260" s="24">
        <f>(E260-E$3)*18.8*3/32768</f>
        <v>651.34013671875005</v>
      </c>
      <c r="V260" s="24">
        <f>SUM(R260:U260)</f>
        <v>1331.1721266540526</v>
      </c>
    </row>
    <row r="261" spans="1:22" x14ac:dyDescent="0.55000000000000004">
      <c r="B261">
        <v>35</v>
      </c>
      <c r="C261">
        <v>3035175</v>
      </c>
      <c r="D261">
        <v>65769147</v>
      </c>
      <c r="E261">
        <v>423347</v>
      </c>
      <c r="F261">
        <v>403601</v>
      </c>
      <c r="G261">
        <v>35</v>
      </c>
      <c r="H261" s="24">
        <f>(C261-C260)*0.33*3/32768/300</f>
        <v>4.5514279174804689E-2</v>
      </c>
      <c r="I261" s="24">
        <f>(D261-D260)*0.0011*3/327680/30</f>
        <v>3.1474951782226564E-3</v>
      </c>
      <c r="J261" s="24">
        <f>(E261-E260)*17.4*3/327680/30</f>
        <v>0.104565673828125</v>
      </c>
      <c r="K261" s="24">
        <f>(F261-F260)*18.8*3/327680/30</f>
        <v>0.22911352539062502</v>
      </c>
      <c r="L261" s="24">
        <f>SUM(H261:K261)</f>
        <v>0.38234097357177738</v>
      </c>
      <c r="N261" s="25">
        <f>(E261-E260)/(C261-C260+D261-D260)</f>
        <v>2.0036538294238579E-3</v>
      </c>
      <c r="O261" s="25">
        <f>(F261-F260)/(C261-C260+D261-D260)</f>
        <v>4.0632699585726358E-3</v>
      </c>
      <c r="P261" s="26">
        <f>SUM(N261:O261)</f>
        <v>6.0669237879964937E-3</v>
      </c>
      <c r="R261" s="24">
        <f>(C261-C$3)*0.33*3/32768</f>
        <v>85.941746520996105</v>
      </c>
      <c r="S261" s="24">
        <f>(D261-D$3)*0.0011*3/32768</f>
        <v>5.6526917358398441</v>
      </c>
      <c r="T261" s="24">
        <f>(E261-E$3)*17.4*3/32768</f>
        <v>634.20578613281248</v>
      </c>
      <c r="U261" s="24">
        <f>(E261-E$3)*18.8*3/32768</f>
        <v>685.23383789062507</v>
      </c>
      <c r="V261" s="24">
        <f>SUM(R261:U261)</f>
        <v>1411.0340622802735</v>
      </c>
    </row>
    <row r="262" spans="1:22" x14ac:dyDescent="0.55000000000000004">
      <c r="B262">
        <v>40</v>
      </c>
      <c r="C262">
        <v>3696181</v>
      </c>
      <c r="D262">
        <v>74937928</v>
      </c>
      <c r="E262">
        <v>565231</v>
      </c>
      <c r="F262">
        <v>488040</v>
      </c>
      <c r="G262">
        <v>40</v>
      </c>
      <c r="H262" s="24">
        <f>(C262-C261)*0.33*3/32768/300</f>
        <v>6.6568597412109382E-2</v>
      </c>
      <c r="I262" s="24">
        <f>(D262-D261)*0.0011*3/327680/30</f>
        <v>3.0778988952636721E-3</v>
      </c>
      <c r="J262" s="24">
        <f>(E262-E261)*17.4*3/327680/30</f>
        <v>0.75341235351562486</v>
      </c>
      <c r="K262" s="24">
        <f>(F262-F261)*18.8*3/327680/30</f>
        <v>0.48445227050781248</v>
      </c>
      <c r="L262" s="24">
        <f>SUM(H262:K262)</f>
        <v>1.3075111203308105</v>
      </c>
      <c r="N262" s="25">
        <f>(E262-E261)/(C262-C261+D262-D261)</f>
        <v>1.4434086923755316E-2</v>
      </c>
      <c r="O262" s="25">
        <f>(F262-F261)/(C262-C261+D262-D261)</f>
        <v>8.5901149231412642E-3</v>
      </c>
      <c r="P262" s="26">
        <f>SUM(N262:O262)</f>
        <v>2.3024201846896582E-2</v>
      </c>
      <c r="R262" s="24">
        <f>(C262-C$3)*0.33*3/32768</f>
        <v>105.9123257446289</v>
      </c>
      <c r="S262" s="24">
        <f>(D262-D$3)*0.0011*3/32768</f>
        <v>6.5760614044189456</v>
      </c>
      <c r="T262" s="24">
        <f>(E262-E$3)*17.4*3/32768</f>
        <v>860.2294921875</v>
      </c>
      <c r="U262" s="24">
        <f>(E262-E$3)*18.8*3/32768</f>
        <v>929.443359375</v>
      </c>
      <c r="V262" s="24">
        <f>SUM(R262:U262)</f>
        <v>1902.1612387115479</v>
      </c>
    </row>
    <row r="263" spans="1:22" x14ac:dyDescent="0.55000000000000004">
      <c r="B263">
        <v>45</v>
      </c>
      <c r="C263">
        <v>4217125</v>
      </c>
      <c r="D263">
        <v>84245136</v>
      </c>
      <c r="E263">
        <v>600250</v>
      </c>
      <c r="F263">
        <v>534340</v>
      </c>
      <c r="G263">
        <v>45</v>
      </c>
      <c r="H263" s="24">
        <f>(C263-C262)*0.33*3/32768/300</f>
        <v>5.2463232421875006E-2</v>
      </c>
      <c r="I263" s="24">
        <f>(D263-D262)*0.0011*3/327680/30</f>
        <v>3.1243679199218755E-3</v>
      </c>
      <c r="J263" s="24">
        <f>(E263-E262)*17.4*3/327680/30</f>
        <v>0.18595294189453124</v>
      </c>
      <c r="K263" s="24">
        <f>(F263-F262)*18.8*3/327680/30</f>
        <v>0.26563720703124999</v>
      </c>
      <c r="L263" s="24">
        <f>SUM(H263:K263)</f>
        <v>0.50717774926757808</v>
      </c>
      <c r="N263" s="25">
        <f>(E263-E262)/(C263-C262+D263-D262)</f>
        <v>3.5631317057367448E-3</v>
      </c>
      <c r="O263" s="25">
        <f>(F263-F262)/(C263-C262+D263-D262)</f>
        <v>4.7109568512981887E-3</v>
      </c>
      <c r="P263" s="26">
        <f>SUM(N263:O263)</f>
        <v>8.2740885570349344E-3</v>
      </c>
      <c r="R263" s="24">
        <f>(C263-C$3)*0.33*3/32768</f>
        <v>121.65129547119142</v>
      </c>
      <c r="S263" s="24">
        <f>(D263-D$3)*0.0011*3/32768</f>
        <v>7.5133717803955076</v>
      </c>
      <c r="T263" s="24">
        <f>(E263-E$3)*17.4*3/32768</f>
        <v>916.01537475585928</v>
      </c>
      <c r="U263" s="24">
        <f>(E263-E$3)*18.8*3/32768</f>
        <v>989.7177612304688</v>
      </c>
      <c r="V263" s="24">
        <f>SUM(R263:U263)</f>
        <v>2034.897803237915</v>
      </c>
    </row>
    <row r="264" spans="1:22" x14ac:dyDescent="0.55000000000000004">
      <c r="B264">
        <v>50</v>
      </c>
      <c r="C264">
        <v>4776432</v>
      </c>
      <c r="D264">
        <v>93515433</v>
      </c>
      <c r="E264">
        <v>630160</v>
      </c>
      <c r="F264">
        <v>575475</v>
      </c>
      <c r="G264">
        <v>50</v>
      </c>
      <c r="H264" s="24">
        <f>(C264-C263)*0.33*3/32768/300</f>
        <v>5.6326693725585929E-2</v>
      </c>
      <c r="I264" s="24">
        <f>(D264-D263)*0.0011*3/327680/30</f>
        <v>3.111977142333985E-3</v>
      </c>
      <c r="J264" s="24">
        <f>(E264-E263)*17.4*3/327680/30</f>
        <v>0.15882385253906248</v>
      </c>
      <c r="K264" s="24">
        <f>(F264-F263)*18.8*3/327680/30</f>
        <v>0.2360040283203125</v>
      </c>
      <c r="L264" s="24">
        <f>SUM(H264:K264)</f>
        <v>0.45426655172729491</v>
      </c>
      <c r="N264" s="25">
        <f>(E264-E263)/(C264-C263+D264-D263)</f>
        <v>3.0428489286038378E-3</v>
      </c>
      <c r="O264" s="25">
        <f>(F264-F263)/(C264-C263+D264-D263)</f>
        <v>4.184807444938779E-3</v>
      </c>
      <c r="P264" s="26">
        <f>SUM(N264:O264)</f>
        <v>7.2276563735426168E-3</v>
      </c>
      <c r="R264" s="24">
        <f>(C264-C$3)*0.33*3/32768</f>
        <v>138.54930358886719</v>
      </c>
      <c r="S264" s="24">
        <f>(D264-D$3)*0.0011*3/32768</f>
        <v>8.4469649230957042</v>
      </c>
      <c r="T264" s="24">
        <f>(E264-E$3)*17.4*3/32768</f>
        <v>963.66253051757803</v>
      </c>
      <c r="U264" s="24">
        <f>(E264-E$3)*18.8*3/32768</f>
        <v>1041.1985961914063</v>
      </c>
      <c r="V264" s="24">
        <f>SUM(R264:U264)</f>
        <v>2151.8573952209472</v>
      </c>
    </row>
    <row r="265" spans="1:22" x14ac:dyDescent="0.55000000000000004">
      <c r="B265">
        <v>55</v>
      </c>
      <c r="C265">
        <v>5331482</v>
      </c>
      <c r="D265">
        <v>102789998</v>
      </c>
      <c r="E265">
        <v>643721</v>
      </c>
      <c r="F265">
        <v>613933</v>
      </c>
      <c r="G265">
        <v>55</v>
      </c>
      <c r="H265" s="24">
        <f>(C265-C264)*0.33*3/32768/300</f>
        <v>5.5897979736328124E-2</v>
      </c>
      <c r="I265" s="24">
        <f>(D265-D264)*0.0011*3/327680/30</f>
        <v>3.1134098815917971E-3</v>
      </c>
      <c r="J265" s="24">
        <f>(E265-E264)*17.4*3/327680/30</f>
        <v>7.2009704589843751E-2</v>
      </c>
      <c r="K265" s="24">
        <f>(F265-F264)*18.8*3/327680/30</f>
        <v>0.22064526367187504</v>
      </c>
      <c r="L265" s="24">
        <f>SUM(H265:K265)</f>
        <v>0.35166635787963874</v>
      </c>
      <c r="N265" s="25">
        <f>(E265-E264)/(C265-C264+D265-D264)</f>
        <v>1.3796064240562829E-3</v>
      </c>
      <c r="O265" s="25">
        <f>(F265-F264)/(C265-C264+D265-D264)</f>
        <v>3.9124624921728877E-3</v>
      </c>
      <c r="P265" s="26">
        <f>SUM(N265:O265)</f>
        <v>5.2920689162291711E-3</v>
      </c>
      <c r="R265" s="24">
        <f>(C265-C$3)*0.33*3/32768</f>
        <v>155.31869750976563</v>
      </c>
      <c r="S265" s="24">
        <f>(D265-D$3)*0.0011*3/32768</f>
        <v>9.3809878875732426</v>
      </c>
      <c r="T265" s="24">
        <f>(E265-E$3)*17.4*3/32768</f>
        <v>985.26544189453125</v>
      </c>
      <c r="U265" s="24">
        <f>(E265-E$3)*18.8*3/32768</f>
        <v>1064.5396728515625</v>
      </c>
      <c r="V265" s="24">
        <f>SUM(R265:U265)</f>
        <v>2214.5048001434325</v>
      </c>
    </row>
    <row r="266" spans="1:22" x14ac:dyDescent="0.55000000000000004">
      <c r="B266">
        <v>60</v>
      </c>
      <c r="C266">
        <v>5894005</v>
      </c>
      <c r="D266">
        <v>112057356</v>
      </c>
      <c r="E266">
        <v>655383</v>
      </c>
      <c r="F266">
        <v>662922</v>
      </c>
      <c r="G266">
        <v>60</v>
      </c>
      <c r="H266" s="24">
        <f>(C266-C265)*0.33*3/32768/300</f>
        <v>5.6650570678710939E-2</v>
      </c>
      <c r="I266" s="24">
        <f>(D266-D265)*0.0011*3/327680/30</f>
        <v>3.1109905395507813E-3</v>
      </c>
      <c r="J266" s="24">
        <f>(E266-E265)*17.4*3/327680/30</f>
        <v>6.1925903320312489E-2</v>
      </c>
      <c r="K266" s="24">
        <f>(F266-F265)*18.8*3/327680/30</f>
        <v>0.28106481933593752</v>
      </c>
      <c r="L266" s="24">
        <f>SUM(H266:K266)</f>
        <v>0.40275228387451173</v>
      </c>
      <c r="N266" s="25">
        <f>(E266-E265)/(C266-C265+D266-D265)</f>
        <v>1.1863826225363258E-3</v>
      </c>
      <c r="O266" s="25">
        <f>(F266-F265)/(C266-C265+D266-D265)</f>
        <v>4.9836818980819805E-3</v>
      </c>
      <c r="P266" s="26">
        <f>SUM(N266:O266)</f>
        <v>6.1700645206183066E-3</v>
      </c>
      <c r="R266" s="24">
        <f>(C266-C$3)*0.33*3/32768</f>
        <v>172.31386871337892</v>
      </c>
      <c r="S266" s="24">
        <f>(D266-D$3)*0.0011*3/32768</f>
        <v>10.314285049438478</v>
      </c>
      <c r="T266" s="24">
        <f>(E266-E$3)*17.4*3/32768</f>
        <v>1003.843212890625</v>
      </c>
      <c r="U266" s="24">
        <f>(E266-E$3)*18.8*3/32768</f>
        <v>1084.6122070312499</v>
      </c>
      <c r="V266" s="24">
        <f>SUM(R266:U266)</f>
        <v>2271.0835736846921</v>
      </c>
    </row>
    <row r="267" spans="1:22" x14ac:dyDescent="0.55000000000000004">
      <c r="B267">
        <v>65</v>
      </c>
      <c r="C267">
        <v>6449674</v>
      </c>
      <c r="D267">
        <v>121331629</v>
      </c>
      <c r="E267">
        <v>666740</v>
      </c>
      <c r="F267">
        <v>706988</v>
      </c>
      <c r="G267">
        <v>65</v>
      </c>
      <c r="H267" s="24">
        <f>(C267-C266)*0.33*3/32768/300</f>
        <v>5.5960317993164067E-2</v>
      </c>
      <c r="I267" s="24">
        <f>(D267-D266)*0.0011*3/327680/30</f>
        <v>3.1133118591308595E-3</v>
      </c>
      <c r="J267" s="24">
        <f>(E267-E266)*17.4*3/327680/30</f>
        <v>6.0306335449218741E-2</v>
      </c>
      <c r="K267" s="24">
        <f>(F267-F266)*18.8*3/327680/30</f>
        <v>0.25282006835937504</v>
      </c>
      <c r="L267" s="24">
        <f>SUM(H267:K267)</f>
        <v>0.37220003366088872</v>
      </c>
      <c r="N267" s="25">
        <f>(E267-E266)/(C267-C266+D267-D266)</f>
        <v>1.1553476103928182E-3</v>
      </c>
      <c r="O267" s="25">
        <f>(F267-F266)/(C267-C266+D267-D266)</f>
        <v>4.4828341815241635E-3</v>
      </c>
      <c r="P267" s="26">
        <f>SUM(N267:O267)</f>
        <v>5.6381817919169816E-3</v>
      </c>
      <c r="R267" s="24">
        <f>(C267-C$3)*0.33*3/32768</f>
        <v>189.10196411132813</v>
      </c>
      <c r="S267" s="24">
        <f>(D267-D$3)*0.0011*3/32768</f>
        <v>11.248278607177735</v>
      </c>
      <c r="T267" s="24">
        <f>(E267-E$3)*17.4*3/32768</f>
        <v>1021.9351135253905</v>
      </c>
      <c r="U267" s="24">
        <f>(E267-E$3)*18.8*3/32768</f>
        <v>1104.1597778320313</v>
      </c>
      <c r="V267" s="24">
        <f>SUM(R267:U267)</f>
        <v>2326.4451340759279</v>
      </c>
    </row>
    <row r="268" spans="1:22" x14ac:dyDescent="0.55000000000000004">
      <c r="B268">
        <v>70</v>
      </c>
      <c r="C268">
        <v>7022899</v>
      </c>
      <c r="D268">
        <v>130588018</v>
      </c>
      <c r="E268">
        <v>684857</v>
      </c>
      <c r="F268">
        <v>755890</v>
      </c>
      <c r="G268">
        <v>70</v>
      </c>
      <c r="H268" s="24">
        <f>(C268-C267)*0.33*3/32768/300</f>
        <v>5.772834777832031E-2</v>
      </c>
      <c r="I268" s="24">
        <f>(D268-D267)*0.0011*3/327680/30</f>
        <v>3.1073083190917973E-3</v>
      </c>
      <c r="J268" s="24">
        <f>(E268-E267)*17.4*3/327680/30</f>
        <v>9.6202331542968741E-2</v>
      </c>
      <c r="K268" s="24">
        <f>(F268-F267)*18.8*3/327680/30</f>
        <v>0.28056567382812497</v>
      </c>
      <c r="L268" s="24">
        <f>SUM(H268:K268)</f>
        <v>0.43760366146850582</v>
      </c>
      <c r="N268" s="25">
        <f>(E268-E267)/(C268-C267+D268-D267)</f>
        <v>1.8431039102857955E-3</v>
      </c>
      <c r="O268" s="25">
        <f>(F268-F267)/(C268-C267+D268-D267)</f>
        <v>4.9749664635864643E-3</v>
      </c>
      <c r="P268" s="26">
        <f>SUM(N268:O268)</f>
        <v>6.8180703738722603E-3</v>
      </c>
      <c r="R268" s="24">
        <f>(C268-C$3)*0.33*3/32768</f>
        <v>206.42046844482422</v>
      </c>
      <c r="S268" s="24">
        <f>(D268-D$3)*0.0011*3/32768</f>
        <v>12.180471102905274</v>
      </c>
      <c r="T268" s="24">
        <f>(E268-E$3)*17.4*3/32768</f>
        <v>1050.7958129882811</v>
      </c>
      <c r="U268" s="24">
        <f>(E268-E$3)*18.8*3/32768</f>
        <v>1135.3426025390627</v>
      </c>
      <c r="V268" s="24">
        <f>SUM(R268:U268)</f>
        <v>2404.739355075073</v>
      </c>
    </row>
    <row r="269" spans="1:22" x14ac:dyDescent="0.55000000000000004">
      <c r="B269">
        <v>75</v>
      </c>
      <c r="C269">
        <v>7607577</v>
      </c>
      <c r="D269">
        <v>139832947</v>
      </c>
      <c r="E269">
        <v>701506</v>
      </c>
      <c r="F269">
        <v>811181</v>
      </c>
      <c r="G269">
        <v>75</v>
      </c>
      <c r="H269" s="24">
        <f>(C269-C268)*0.33*3/32768/300</f>
        <v>5.8881756591796883E-2</v>
      </c>
      <c r="I269" s="24">
        <f>(D269-D268)*0.0011*3/327680/30</f>
        <v>3.1034612731933595E-3</v>
      </c>
      <c r="J269" s="24">
        <f>(E269-E268)*17.4*3/327680/30</f>
        <v>8.8407165527343748E-2</v>
      </c>
      <c r="K269" s="24">
        <f>(F269-F268)*18.8*3/327680/30</f>
        <v>0.31722131347656257</v>
      </c>
      <c r="L269" s="24">
        <f>SUM(H269:K269)</f>
        <v>0.46761369686889653</v>
      </c>
      <c r="N269" s="25">
        <f>(E269-E268)/(C269-C268+D269-D268)</f>
        <v>1.6937604931712936E-3</v>
      </c>
      <c r="O269" s="25">
        <f>(F269-F268)/(C269-C268+D269-D268)</f>
        <v>5.6249451275112014E-3</v>
      </c>
      <c r="P269" s="26">
        <f>SUM(N269:O269)</f>
        <v>7.318705620682495E-3</v>
      </c>
      <c r="R269" s="24">
        <f>(C269-C$3)*0.33*3/32768</f>
        <v>224.08499542236328</v>
      </c>
      <c r="S269" s="24">
        <f>(D269-D$3)*0.0011*3/32768</f>
        <v>13.11150948486328</v>
      </c>
      <c r="T269" s="24">
        <f>(E269-E$3)*17.4*3/32768</f>
        <v>1077.3179626464841</v>
      </c>
      <c r="U269" s="24">
        <f>(E269-E$3)*18.8*3/32768</f>
        <v>1163.9987182617188</v>
      </c>
      <c r="V269" s="24">
        <f>SUM(R269:U269)</f>
        <v>2478.5131858154296</v>
      </c>
    </row>
    <row r="270" spans="1:22" x14ac:dyDescent="0.55000000000000004">
      <c r="B270">
        <v>80</v>
      </c>
      <c r="C270">
        <v>8192289</v>
      </c>
      <c r="D270">
        <v>149077926</v>
      </c>
      <c r="E270">
        <v>715508</v>
      </c>
      <c r="F270">
        <v>860046</v>
      </c>
      <c r="G270">
        <v>80</v>
      </c>
      <c r="H270" s="24">
        <f>(C270-C269)*0.33*3/32768/300</f>
        <v>5.8885180664062516E-2</v>
      </c>
      <c r="I270" s="24">
        <f>(D270-D269)*0.0011*3/327680/30</f>
        <v>3.1034780578613284E-3</v>
      </c>
      <c r="J270" s="24">
        <f>(E270-E269)*17.4*3/327680/30</f>
        <v>7.4351440429687485E-2</v>
      </c>
      <c r="K270" s="24">
        <f>(F270-F269)*18.8*3/327680/30</f>
        <v>0.28035339355468747</v>
      </c>
      <c r="L270" s="24">
        <f>SUM(H270:K270)</f>
        <v>0.4166934927062988</v>
      </c>
      <c r="N270" s="25">
        <f>(E270-E269)/(C270-C269+D270-D269)</f>
        <v>1.4244598329693171E-3</v>
      </c>
      <c r="O270" s="25">
        <f>(F270-F269)/(C270-C269+D270-D269)</f>
        <v>4.9711633865194742E-3</v>
      </c>
      <c r="P270" s="26">
        <f>SUM(N270:O270)</f>
        <v>6.3956232194887913E-3</v>
      </c>
      <c r="R270" s="24">
        <f>(C270-C$3)*0.33*3/32768</f>
        <v>241.75054962158202</v>
      </c>
      <c r="S270" s="24">
        <f>(D270-D$3)*0.0011*3/32768</f>
        <v>14.042552902221679</v>
      </c>
      <c r="T270" s="24">
        <f>(E270-E$3)*17.4*3/32768</f>
        <v>1099.6233947753906</v>
      </c>
      <c r="U270" s="24">
        <f>(E270-E$3)*18.8*3/32768</f>
        <v>1188.0988403320312</v>
      </c>
      <c r="V270" s="24">
        <f>SUM(R270:U270)</f>
        <v>2543.5153376312255</v>
      </c>
    </row>
    <row r="271" spans="1:22" x14ac:dyDescent="0.55000000000000004">
      <c r="B271">
        <v>85</v>
      </c>
      <c r="C271">
        <v>8784910</v>
      </c>
      <c r="D271">
        <v>158315104</v>
      </c>
      <c r="E271">
        <v>737935</v>
      </c>
      <c r="F271">
        <v>925288</v>
      </c>
      <c r="G271">
        <v>85</v>
      </c>
      <c r="H271" s="24">
        <f>(C271-C270)*0.33*3/32768/300</f>
        <v>5.9681680297851564E-2</v>
      </c>
      <c r="I271" s="24">
        <f>(D271-D270)*0.0011*3/327680/30</f>
        <v>3.1008593139648442E-3</v>
      </c>
      <c r="J271" s="24">
        <f>(E271-E270)*17.4*3/327680/30</f>
        <v>0.11908868408203124</v>
      </c>
      <c r="K271" s="24">
        <f>(F271-F270)*18.8*3/327680/30</f>
        <v>0.37431323242187503</v>
      </c>
      <c r="L271" s="24">
        <f>SUM(H271:K271)</f>
        <v>0.55618445611572265</v>
      </c>
      <c r="N271" s="25">
        <f>(E271-E270)/(C271-C270+D271-D270)</f>
        <v>2.2815319011100835E-3</v>
      </c>
      <c r="O271" s="25">
        <f>(F271-F270)/(C271-C270+D271-D270)</f>
        <v>6.637165215687523E-3</v>
      </c>
      <c r="P271" s="26">
        <f>SUM(N271:O271)</f>
        <v>8.918697116797606E-3</v>
      </c>
      <c r="R271" s="24">
        <f>(C271-C$3)*0.33*3/32768</f>
        <v>259.65505371093752</v>
      </c>
      <c r="S271" s="24">
        <f>(D271-D$3)*0.0011*3/32768</f>
        <v>14.972810696411134</v>
      </c>
      <c r="T271" s="24">
        <f>(E271-E$3)*17.4*3/32768</f>
        <v>1135.3499999999999</v>
      </c>
      <c r="U271" s="24">
        <f>(E271-E$3)*18.8*3/32768</f>
        <v>1226.7</v>
      </c>
      <c r="V271" s="24">
        <f>SUM(R271:U271)</f>
        <v>2636.6778644073484</v>
      </c>
    </row>
    <row r="272" spans="1:22" x14ac:dyDescent="0.55000000000000004">
      <c r="B272">
        <v>90</v>
      </c>
      <c r="C272">
        <v>9363012</v>
      </c>
      <c r="D272">
        <v>167566869</v>
      </c>
      <c r="E272">
        <v>754976</v>
      </c>
      <c r="F272">
        <v>973286</v>
      </c>
      <c r="G272">
        <v>90</v>
      </c>
      <c r="H272" s="24">
        <f>(C272-C271)*0.33*3/32768/300</f>
        <v>5.8219500732421874E-2</v>
      </c>
      <c r="I272" s="24">
        <f>(D272-D271)*0.0011*3/327680/30</f>
        <v>3.1057560729980472E-3</v>
      </c>
      <c r="J272" s="24">
        <f>(E272-E271)*17.4*3/327680/30</f>
        <v>9.0488708496093737E-2</v>
      </c>
      <c r="K272" s="24">
        <f>(F272-F271)*18.8*3/327680/30</f>
        <v>0.27537915039062505</v>
      </c>
      <c r="L272" s="24">
        <f>SUM(H272:K272)</f>
        <v>0.42719311569213869</v>
      </c>
      <c r="N272" s="25">
        <f>(E272-E271)/(C272-C271+D272-D271)</f>
        <v>1.733594157479445E-3</v>
      </c>
      <c r="O272" s="25">
        <f>(F272-F271)/(C272-C271+D272-D271)</f>
        <v>4.882873796766528E-3</v>
      </c>
      <c r="P272" s="26">
        <f>SUM(N272:O272)</f>
        <v>6.616467954245973E-3</v>
      </c>
      <c r="R272" s="24">
        <f>(C272-C$3)*0.33*3/32768</f>
        <v>277.1209039306641</v>
      </c>
      <c r="S272" s="24">
        <f>(D272-D$3)*0.0011*3/32768</f>
        <v>15.904537518310548</v>
      </c>
      <c r="T272" s="24">
        <f>(E272-E$3)*17.4*3/32768</f>
        <v>1162.4966125488279</v>
      </c>
      <c r="U272" s="24">
        <f>(E272-E$3)*18.8*3/32768</f>
        <v>1256.0308227539063</v>
      </c>
      <c r="V272" s="24">
        <f>SUM(R272:U272)</f>
        <v>2711.5528767517089</v>
      </c>
    </row>
    <row r="273" spans="1:22" x14ac:dyDescent="0.55000000000000004">
      <c r="B273">
        <v>95</v>
      </c>
      <c r="C273">
        <v>9962715</v>
      </c>
      <c r="D273">
        <v>176796933</v>
      </c>
      <c r="E273">
        <v>772702</v>
      </c>
      <c r="F273">
        <v>1030513</v>
      </c>
      <c r="G273">
        <v>95</v>
      </c>
      <c r="H273" s="24">
        <f>(C273-C272)*0.33*3/32768/300</f>
        <v>6.0394894409179695E-2</v>
      </c>
      <c r="I273" s="24">
        <f>(D273-D272)*0.0011*3/327680/30</f>
        <v>3.09847119140625E-3</v>
      </c>
      <c r="J273" s="24">
        <f>(E273-E272)*17.4*3/327680/30</f>
        <v>9.4126098632812502E-2</v>
      </c>
      <c r="K273" s="24">
        <f>(F273-F272)*18.8*3/327680/30</f>
        <v>0.32832873535156254</v>
      </c>
      <c r="L273" s="24">
        <f>SUM(H273:K273)</f>
        <v>0.48594819958496099</v>
      </c>
      <c r="N273" s="25">
        <f>(E273-E272)/(C273-C272+D273-D272)</f>
        <v>1.8032980842780913E-3</v>
      </c>
      <c r="O273" s="25">
        <f>(F273-F272)/(C273-C272+D273-D272)</f>
        <v>5.8218063561425214E-3</v>
      </c>
      <c r="P273" s="26">
        <f>SUM(N273:O273)</f>
        <v>7.6251044404206129E-3</v>
      </c>
      <c r="R273" s="24">
        <f>(C273-C$3)*0.33*3/32768</f>
        <v>295.23937225341797</v>
      </c>
      <c r="S273" s="24">
        <f>(D273-D$3)*0.0011*3/32768</f>
        <v>16.834078875732423</v>
      </c>
      <c r="T273" s="24">
        <f>(E273-E$3)*17.4*3/32768</f>
        <v>1190.7344421386717</v>
      </c>
      <c r="U273" s="24">
        <f>(E273-E$3)*18.8*3/32768</f>
        <v>1286.5406616210939</v>
      </c>
      <c r="V273" s="24">
        <f>SUM(R273:U273)</f>
        <v>2789.3485548889162</v>
      </c>
    </row>
    <row r="274" spans="1:22" x14ac:dyDescent="0.55000000000000004">
      <c r="B274">
        <v>100</v>
      </c>
      <c r="C274">
        <v>10627520</v>
      </c>
      <c r="D274">
        <v>185959970</v>
      </c>
      <c r="E274">
        <v>807380</v>
      </c>
      <c r="F274">
        <v>1099839</v>
      </c>
      <c r="G274">
        <v>100</v>
      </c>
      <c r="H274" s="24">
        <f>(C274-C273)*0.33*3/32768/300</f>
        <v>6.6951187133789072E-2</v>
      </c>
      <c r="I274" s="24">
        <f>(D274-D273)*0.0011*3/327680/30</f>
        <v>3.0759706726074224E-3</v>
      </c>
      <c r="J274" s="24">
        <f>(E274-E273)*17.4*3/327680/30</f>
        <v>0.18414221191406246</v>
      </c>
      <c r="K274" s="24">
        <f>(F274-F273)*18.8*3/327680/30</f>
        <v>0.39774438476562501</v>
      </c>
      <c r="L274" s="24">
        <f>SUM(H274:K274)</f>
        <v>0.65191375448608402</v>
      </c>
      <c r="N274" s="25">
        <f>(E274-E273)/(C274-C273+D274-D273)</f>
        <v>3.5285467552286657E-3</v>
      </c>
      <c r="O274" s="25">
        <f>(F274-F273)/(C274-C273+D274-D273)</f>
        <v>7.0540409583304247E-3</v>
      </c>
      <c r="P274" s="26">
        <f>SUM(N274:O274)</f>
        <v>1.0582587713559091E-2</v>
      </c>
      <c r="R274" s="24">
        <f>(C274-C$3)*0.33*3/32768</f>
        <v>315.32472839355472</v>
      </c>
      <c r="S274" s="24">
        <f>(D274-D$3)*0.0011*3/32768</f>
        <v>17.756870077514648</v>
      </c>
      <c r="T274" s="24">
        <f>(E274-E$3)*17.4*3/32768</f>
        <v>1245.9771057128905</v>
      </c>
      <c r="U274" s="24">
        <f>(E274-E$3)*18.8*3/32768</f>
        <v>1346.2281372070313</v>
      </c>
      <c r="V274" s="24">
        <f>SUM(R274:U274)</f>
        <v>2925.286841390991</v>
      </c>
    </row>
    <row r="275" spans="1:22" x14ac:dyDescent="0.55000000000000004">
      <c r="B275">
        <v>105</v>
      </c>
      <c r="C275">
        <v>11221822</v>
      </c>
      <c r="D275">
        <v>195195483</v>
      </c>
      <c r="E275">
        <v>823695</v>
      </c>
      <c r="F275">
        <v>1155712</v>
      </c>
      <c r="G275">
        <v>105</v>
      </c>
      <c r="H275" s="24">
        <f>(C275-C274)*0.33*3/32768/300</f>
        <v>5.9850970458984375E-2</v>
      </c>
      <c r="I275" s="24">
        <f>(D275-D274)*0.0011*3/327680/30</f>
        <v>3.1003003845214844E-3</v>
      </c>
      <c r="J275" s="24">
        <f>(E275-E274)*17.4*3/327680/30</f>
        <v>8.6633605957031248E-2</v>
      </c>
      <c r="K275" s="24">
        <f>(F275-F274)*18.8*3/327680/30</f>
        <v>0.32056042480468755</v>
      </c>
      <c r="L275" s="24">
        <f>SUM(H275:K275)</f>
        <v>0.47014530160522466</v>
      </c>
      <c r="N275" s="25">
        <f>(E275-E274)/(C275-C274+D275-D274)</f>
        <v>1.659746394006398E-3</v>
      </c>
      <c r="O275" s="25">
        <f>(F275-F274)/(C275-C274+D275-D274)</f>
        <v>5.6840337279999674E-3</v>
      </c>
      <c r="P275" s="26">
        <f>SUM(N275:O275)</f>
        <v>7.3437801220063654E-3</v>
      </c>
      <c r="R275" s="24">
        <f>(C275-C$3)*0.33*3/32768</f>
        <v>333.28001953124999</v>
      </c>
      <c r="S275" s="24">
        <f>(D275-D$3)*0.0011*3/32768</f>
        <v>18.686960192871094</v>
      </c>
      <c r="T275" s="24">
        <f>(E275-E$3)*17.4*3/32768</f>
        <v>1271.9671874999999</v>
      </c>
      <c r="U275" s="24">
        <f>(E275-E$3)*18.8*3/32768</f>
        <v>1374.309375</v>
      </c>
      <c r="V275" s="24">
        <f>SUM(R275:U275)</f>
        <v>2998.243542224121</v>
      </c>
    </row>
    <row r="276" spans="1:22" x14ac:dyDescent="0.55000000000000004">
      <c r="B276">
        <v>110</v>
      </c>
      <c r="C276">
        <v>11807837</v>
      </c>
      <c r="D276">
        <v>204439457</v>
      </c>
      <c r="E276">
        <v>840717</v>
      </c>
      <c r="F276">
        <v>1201779</v>
      </c>
      <c r="G276">
        <v>110</v>
      </c>
      <c r="H276" s="24">
        <f>(C276-C275)*0.33*3/32768/300</f>
        <v>5.9016403198242195E-2</v>
      </c>
      <c r="I276" s="24">
        <f>(D276-D275)*0.0011*3/327680/30</f>
        <v>3.1031406860351561E-3</v>
      </c>
      <c r="J276" s="24">
        <f>(E276-E275)*17.4*3/327680/30</f>
        <v>9.0387817382812499E-2</v>
      </c>
      <c r="K276" s="24">
        <f>(F276-F275)*18.8*3/327680/30</f>
        <v>0.26430041503906249</v>
      </c>
      <c r="L276" s="24">
        <f>SUM(H276:K276)</f>
        <v>0.41680777630615234</v>
      </c>
      <c r="N276" s="25">
        <f>(E276-E275)/(C276-C275+D276-D275)</f>
        <v>1.7316397810821559E-3</v>
      </c>
      <c r="O276" s="25">
        <f>(F276-F275)/(C276-C275+D276-D275)</f>
        <v>4.6863735045888661E-3</v>
      </c>
      <c r="P276" s="26">
        <f>SUM(N276:O276)</f>
        <v>6.4180132856710218E-3</v>
      </c>
      <c r="R276" s="24">
        <f>(C276-C$3)*0.33*3/32768</f>
        <v>350.98494049072269</v>
      </c>
      <c r="S276" s="24">
        <f>(D276-D$3)*0.0011*3/32768</f>
        <v>19.617902398681643</v>
      </c>
      <c r="T276" s="24">
        <f>(E276-E$3)*17.4*3/32768</f>
        <v>1299.0835327148436</v>
      </c>
      <c r="U276" s="24">
        <f>(E276-E$3)*18.8*3/32768</f>
        <v>1403.6074951171877</v>
      </c>
      <c r="V276" s="24">
        <f>SUM(R276:U276)</f>
        <v>3073.2938707214357</v>
      </c>
    </row>
    <row r="277" spans="1:22" x14ac:dyDescent="0.55000000000000004">
      <c r="B277">
        <v>115</v>
      </c>
      <c r="C277">
        <v>12398306</v>
      </c>
      <c r="D277">
        <v>213678911</v>
      </c>
      <c r="E277">
        <v>858541</v>
      </c>
      <c r="F277">
        <v>1259025</v>
      </c>
      <c r="G277">
        <v>115</v>
      </c>
      <c r="H277" s="24">
        <f>(C277-C276)*0.33*3/32768/300</f>
        <v>5.9464956665039065E-2</v>
      </c>
      <c r="I277" s="24">
        <f>(D277-D276)*0.0011*3/32768/300</f>
        <v>3.1016233520507813E-3</v>
      </c>
      <c r="J277" s="24">
        <f>(E277-E276)*17.4*3/32768/300</f>
        <v>9.4646484374999992E-2</v>
      </c>
      <c r="K277" s="24">
        <f>(F277-F276)*18.8*3/327680/30</f>
        <v>0.32843774414062504</v>
      </c>
      <c r="L277" s="24">
        <f>SUM(H277:K277)</f>
        <v>0.48565080853271486</v>
      </c>
      <c r="N277" s="25">
        <f>(E277-E276)/(C277-C276+D277-D276)</f>
        <v>1.8132390253718163E-3</v>
      </c>
      <c r="O277" s="25">
        <f>(F277-F276)/(C277-C276+D277-D276)</f>
        <v>5.8236468383323046E-3</v>
      </c>
      <c r="P277" s="26">
        <f>SUM(N277:O277)</f>
        <v>7.6368858637041208E-3</v>
      </c>
      <c r="R277" s="24">
        <f>(C277-C$3)*0.33*3/32768</f>
        <v>368.82442749023437</v>
      </c>
      <c r="S277" s="24">
        <f>(D277-D$3)*0.0011*3/32768</f>
        <v>20.548389404296877</v>
      </c>
      <c r="T277" s="24">
        <f>(E277-E$3)*17.4*3/32768</f>
        <v>1327.4774780273435</v>
      </c>
      <c r="U277" s="24">
        <f>(E277-E$3)*18.8*3/32768</f>
        <v>1434.2860107421875</v>
      </c>
      <c r="V277" s="24">
        <f>SUM(R277:U277)</f>
        <v>3151.1363056640621</v>
      </c>
    </row>
    <row r="278" spans="1:22" x14ac:dyDescent="0.55000000000000004">
      <c r="L278" s="21">
        <f>AVERAGE(L256:L277)</f>
        <v>0.56502398230951489</v>
      </c>
    </row>
    <row r="281" spans="1:22" s="8" customFormat="1" x14ac:dyDescent="0.55000000000000004">
      <c r="A281" s="7"/>
      <c r="C281" s="9" t="s">
        <v>1346</v>
      </c>
      <c r="D281" s="9"/>
      <c r="E281" s="9"/>
      <c r="F281" s="9"/>
      <c r="H281" s="10"/>
      <c r="I281" s="10"/>
      <c r="J281" s="10"/>
      <c r="K281" s="10"/>
      <c r="L281" s="11"/>
      <c r="N281" s="12"/>
      <c r="O281" s="13"/>
      <c r="P281" s="13"/>
      <c r="R281" s="14"/>
      <c r="S281" s="14"/>
      <c r="T281" s="14"/>
      <c r="U281" s="14"/>
      <c r="V281" s="15"/>
    </row>
    <row r="282" spans="1:22" s="8" customFormat="1" x14ac:dyDescent="0.55000000000000004">
      <c r="A282" s="7"/>
      <c r="C282" s="8" t="s">
        <v>1347</v>
      </c>
      <c r="D282" s="8" t="s">
        <v>1348</v>
      </c>
      <c r="E282" s="8" t="s">
        <v>1349</v>
      </c>
      <c r="F282" s="8" t="s">
        <v>1350</v>
      </c>
      <c r="H282" s="10" t="s">
        <v>1351</v>
      </c>
      <c r="I282" s="10"/>
      <c r="J282" s="10"/>
      <c r="K282" s="10"/>
      <c r="L282" s="11"/>
      <c r="N282" s="12" t="s">
        <v>1352</v>
      </c>
      <c r="O282" s="13"/>
      <c r="P282" s="13"/>
      <c r="R282" s="16" t="s">
        <v>1353</v>
      </c>
      <c r="S282" s="17"/>
      <c r="T282" s="17"/>
      <c r="U282" s="17"/>
      <c r="V282" s="18"/>
    </row>
    <row r="283" spans="1:22" ht="15.75" customHeight="1" x14ac:dyDescent="0.55000000000000004">
      <c r="A283" s="19" t="s">
        <v>1368</v>
      </c>
      <c r="B283">
        <v>5</v>
      </c>
      <c r="C283">
        <v>168941</v>
      </c>
      <c r="D283">
        <v>9661339</v>
      </c>
      <c r="E283">
        <v>30508</v>
      </c>
      <c r="F283">
        <v>86310</v>
      </c>
      <c r="G283" t="s">
        <v>1355</v>
      </c>
      <c r="H283" s="21" t="s">
        <v>1340</v>
      </c>
      <c r="I283" s="21" t="s">
        <v>1341</v>
      </c>
      <c r="J283" s="21" t="s">
        <v>1356</v>
      </c>
      <c r="K283" s="21" t="s">
        <v>1357</v>
      </c>
      <c r="L283" s="21" t="s">
        <v>1358</v>
      </c>
      <c r="M283" s="21" t="s">
        <v>1355</v>
      </c>
      <c r="N283" s="22" t="s">
        <v>1356</v>
      </c>
      <c r="O283" s="22" t="s">
        <v>1357</v>
      </c>
      <c r="P283" s="23" t="s">
        <v>1358</v>
      </c>
      <c r="Q283" s="21"/>
      <c r="R283" s="21" t="s">
        <v>1340</v>
      </c>
      <c r="S283" s="21" t="s">
        <v>1341</v>
      </c>
      <c r="T283" s="21" t="s">
        <v>1356</v>
      </c>
      <c r="U283" s="21" t="s">
        <v>1357</v>
      </c>
      <c r="V283" s="21" t="s">
        <v>1358</v>
      </c>
    </row>
    <row r="284" spans="1:22" x14ac:dyDescent="0.55000000000000004">
      <c r="A284" s="19"/>
      <c r="B284">
        <v>10</v>
      </c>
      <c r="C284">
        <v>485498</v>
      </c>
      <c r="D284">
        <v>19174437</v>
      </c>
      <c r="E284">
        <v>60080</v>
      </c>
      <c r="F284">
        <v>123505</v>
      </c>
      <c r="G284">
        <v>10</v>
      </c>
      <c r="H284" s="24">
        <f>(C284-C283)*0.33*3/32768/300</f>
        <v>3.1879824829101559E-2</v>
      </c>
      <c r="I284" s="24">
        <f>(D284-D283)*0.0011*3/327680/30</f>
        <v>3.193483825683594E-3</v>
      </c>
      <c r="J284" s="24">
        <f>(E284-E283)*17.4*3/327680/30</f>
        <v>0.15702905273437501</v>
      </c>
      <c r="K284" s="24">
        <f>(F284-F283)*18.8*3/327680/30</f>
        <v>0.2133990478515625</v>
      </c>
      <c r="L284" s="24">
        <f>SUM(H284:K284)</f>
        <v>0.40550140924072264</v>
      </c>
      <c r="M284">
        <v>10</v>
      </c>
      <c r="N284" s="25">
        <f>(E284-E283)/(C284-C283+D284-D283)</f>
        <v>3.0084473971873885E-3</v>
      </c>
      <c r="O284" s="25">
        <f>(F284-F283)/(C284-C283+D284-D283)</f>
        <v>3.7839578296491585E-3</v>
      </c>
      <c r="P284" s="26">
        <f>SUM(N284:O284)</f>
        <v>6.7924052268365474E-3</v>
      </c>
      <c r="Q284">
        <v>10</v>
      </c>
      <c r="R284" s="24">
        <f>(C284-C$3)*0.33*3/32768</f>
        <v>8.9098791503906245</v>
      </c>
      <c r="S284" s="24">
        <f>(D284-D$3)*0.0011*3/32768</f>
        <v>0.96023131713867205</v>
      </c>
      <c r="T284" s="24">
        <f>(E284-E$3)*17.4*3/32768</f>
        <v>55.515069580078119</v>
      </c>
      <c r="U284" s="24">
        <f>(E284-E$3)*18.8*3/32768</f>
        <v>59.981799316406253</v>
      </c>
      <c r="V284" s="24">
        <f>SUM(R284:U284)</f>
        <v>125.36697936401367</v>
      </c>
    </row>
    <row r="285" spans="1:22" x14ac:dyDescent="0.55000000000000004">
      <c r="A285" s="19"/>
      <c r="B285">
        <v>15</v>
      </c>
      <c r="C285">
        <v>746549</v>
      </c>
      <c r="D285">
        <v>28742995</v>
      </c>
      <c r="E285">
        <v>64970</v>
      </c>
      <c r="F285">
        <v>141576</v>
      </c>
      <c r="G285">
        <v>15</v>
      </c>
      <c r="H285" s="24">
        <f>(C285-C284)*0.33*3/32768/300</f>
        <v>2.6289926147460937E-2</v>
      </c>
      <c r="I285" s="24">
        <f>(D285-D284)*0.0011*3/327680/30</f>
        <v>3.2121013793945312E-3</v>
      </c>
      <c r="J285" s="24">
        <f>(E285-E284)*17.4*3/327680/30</f>
        <v>2.59661865234375E-2</v>
      </c>
      <c r="K285" s="24">
        <f>(F285-F284)*18.8*3/327680/30</f>
        <v>0.10367883300781248</v>
      </c>
      <c r="L285" s="24">
        <f>SUM(H285:K285)</f>
        <v>0.15914704705810545</v>
      </c>
      <c r="M285">
        <v>15</v>
      </c>
      <c r="N285" s="25">
        <f>(E285-E284)/(C285-C284+D285-D284)</f>
        <v>4.9747655272961518E-4</v>
      </c>
      <c r="O285" s="25">
        <f>(F285-F284)/(C285-C284+D285-D284)</f>
        <v>1.8384251092795248E-3</v>
      </c>
      <c r="P285" s="26">
        <f>SUM(N285:O285)</f>
        <v>2.3359016620091398E-3</v>
      </c>
      <c r="Q285">
        <v>15</v>
      </c>
      <c r="R285" s="24">
        <f>(C285-C$3)*0.33*3/32768</f>
        <v>16.796856994628907</v>
      </c>
      <c r="S285" s="24">
        <f>(D285-D$3)*0.0011*3/32768</f>
        <v>1.9238617309570314</v>
      </c>
      <c r="T285" s="24">
        <f>(E285-E$3)*17.4*3/32768</f>
        <v>63.304925537109369</v>
      </c>
      <c r="U285" s="24">
        <f>(E285-E$3)*18.8*3/32768</f>
        <v>68.398425292968753</v>
      </c>
      <c r="V285" s="24">
        <f>SUM(R285:U285)</f>
        <v>150.42406955566406</v>
      </c>
    </row>
    <row r="286" spans="1:22" x14ac:dyDescent="0.55000000000000004">
      <c r="A286" s="19"/>
      <c r="B286">
        <v>20</v>
      </c>
      <c r="C286">
        <v>1052837</v>
      </c>
      <c r="D286">
        <v>38265956</v>
      </c>
      <c r="E286">
        <v>106696</v>
      </c>
      <c r="F286">
        <v>182586</v>
      </c>
      <c r="G286">
        <v>20</v>
      </c>
      <c r="H286" s="24">
        <f>(C286-C285)*0.33*3/32768/300</f>
        <v>3.0845654296875E-2</v>
      </c>
      <c r="I286" s="24">
        <f>(D286-D285)*0.0011*3/327680/30</f>
        <v>3.1967947692871095E-3</v>
      </c>
      <c r="J286" s="24">
        <f>(E286-E285)*17.4*3/327680/30</f>
        <v>0.22156750488281246</v>
      </c>
      <c r="K286" s="24">
        <f>(F286-F285)*18.8*3/327680/30</f>
        <v>0.235286865234375</v>
      </c>
      <c r="L286" s="24">
        <f>SUM(H286:K286)</f>
        <v>0.4908968191833496</v>
      </c>
      <c r="M286">
        <v>20</v>
      </c>
      <c r="N286" s="25">
        <f>(E286-E285)/(C286-C285+D286-D285)</f>
        <v>4.2450852552417791E-3</v>
      </c>
      <c r="O286" s="25">
        <f>(F286-F285)/(C286-C285+D286-D285)</f>
        <v>4.1722414398088804E-3</v>
      </c>
      <c r="P286" s="26">
        <f>SUM(N286:O286)</f>
        <v>8.4173266950506587E-3</v>
      </c>
      <c r="Q286">
        <v>20</v>
      </c>
      <c r="R286" s="24">
        <f>(C286-C$3)*0.33*3/32768</f>
        <v>26.050553283691407</v>
      </c>
      <c r="S286" s="24">
        <f>(D286-D$3)*0.0011*3/32768</f>
        <v>2.882900161743164</v>
      </c>
      <c r="T286" s="24">
        <f>(E286-E$3)*17.4*3/32768</f>
        <v>129.77517700195313</v>
      </c>
      <c r="U286" s="24">
        <f>(E286-E$3)*18.8*3/32768</f>
        <v>140.21685791015625</v>
      </c>
      <c r="V286" s="24">
        <f>SUM(R286:U286)</f>
        <v>298.92548835754394</v>
      </c>
    </row>
    <row r="287" spans="1:22" x14ac:dyDescent="0.55000000000000004">
      <c r="A287" s="19"/>
      <c r="B287">
        <v>25</v>
      </c>
      <c r="C287">
        <v>1501104</v>
      </c>
      <c r="D287">
        <v>47645530</v>
      </c>
      <c r="E287">
        <v>179615</v>
      </c>
      <c r="F287">
        <v>257144</v>
      </c>
      <c r="G287">
        <v>25</v>
      </c>
      <c r="H287" s="24">
        <f>(C287-C286)*0.33*3/32768/300</f>
        <v>4.5144076538085942E-2</v>
      </c>
      <c r="I287" s="24">
        <f>(D287-D286)*0.0011*3/327680/30</f>
        <v>3.1486607055664063E-3</v>
      </c>
      <c r="J287" s="24">
        <f>(E287-E286)*17.4*3/327680/30</f>
        <v>0.38720416259765622</v>
      </c>
      <c r="K287" s="24">
        <f>(F287-F286)*18.8*3/327680/30</f>
        <v>0.42776196289062501</v>
      </c>
      <c r="L287" s="24">
        <f>SUM(H287:K287)</f>
        <v>0.86325886273193353</v>
      </c>
      <c r="M287">
        <v>25</v>
      </c>
      <c r="N287" s="25">
        <f>(E287-E286)/(C287-C286+D287-D286)</f>
        <v>7.4196357063570726E-3</v>
      </c>
      <c r="O287" s="25">
        <f>(F287-F286)/(C287-C286+D287-D286)</f>
        <v>7.586406821192976E-3</v>
      </c>
      <c r="P287" s="26">
        <f>SUM(N287:O287)</f>
        <v>1.5006042527550049E-2</v>
      </c>
      <c r="Q287">
        <v>25</v>
      </c>
      <c r="R287" s="24">
        <f>(C287-C$3)*0.33*3/32768</f>
        <v>39.593776245117184</v>
      </c>
      <c r="S287" s="24">
        <f>(D287-D$3)*0.0011*3/32768</f>
        <v>3.8274983734130865</v>
      </c>
      <c r="T287" s="24">
        <f>(E287-E$3)*17.4*3/32768</f>
        <v>245.93642578124997</v>
      </c>
      <c r="U287" s="24">
        <f>(E287-E$3)*18.8*3/32768</f>
        <v>265.72441406250005</v>
      </c>
      <c r="V287" s="24">
        <f>SUM(R287:U287)</f>
        <v>555.08211446228029</v>
      </c>
    </row>
    <row r="288" spans="1:22" x14ac:dyDescent="0.55000000000000004">
      <c r="A288" s="19"/>
      <c r="B288">
        <v>30</v>
      </c>
      <c r="C288">
        <v>1885717</v>
      </c>
      <c r="D288">
        <v>57090922</v>
      </c>
      <c r="E288">
        <v>207355</v>
      </c>
      <c r="F288">
        <v>285754</v>
      </c>
      <c r="G288">
        <v>30</v>
      </c>
      <c r="H288" s="24">
        <f>(C288-C287)*0.33*3/32768/300</f>
        <v>3.8733609008789062E-2</v>
      </c>
      <c r="I288" s="24">
        <f>(D288-D287)*0.0011*3/327680/30</f>
        <v>3.1707553710937503E-3</v>
      </c>
      <c r="J288" s="24">
        <f>(E288-E287)*17.4*3/327680/30</f>
        <v>0.14730102539062498</v>
      </c>
      <c r="K288" s="24">
        <f>(F288-F287)*18.8*3/327680/30</f>
        <v>0.16414428710937498</v>
      </c>
      <c r="L288" s="24">
        <f>SUM(H288:K288)</f>
        <v>0.35334967687988278</v>
      </c>
      <c r="M288">
        <v>30</v>
      </c>
      <c r="N288" s="25">
        <f>(E288-E287)/(C288-C287+D288-D287)</f>
        <v>2.8219721149684053E-3</v>
      </c>
      <c r="O288" s="25">
        <f>(F288-F287)/(C288-C287+D288-D287)</f>
        <v>2.9104766477738311E-3</v>
      </c>
      <c r="P288" s="26">
        <f>SUM(N288:O288)</f>
        <v>5.7324487627422368E-3</v>
      </c>
      <c r="Q288">
        <v>30</v>
      </c>
      <c r="R288" s="24">
        <f>(C288-C$3)*0.33*3/32768</f>
        <v>51.213858947753906</v>
      </c>
      <c r="S288" s="24">
        <f>(D288-D$3)*0.0011*3/32768</f>
        <v>4.7787249847412117</v>
      </c>
      <c r="T288" s="24">
        <f>(E288-E$3)*17.4*3/32768</f>
        <v>290.12673339843747</v>
      </c>
      <c r="U288" s="24">
        <f>(E288-E$3)*18.8*3/32768</f>
        <v>313.47026367187505</v>
      </c>
      <c r="V288" s="24">
        <f>SUM(R288:U288)</f>
        <v>659.58958100280756</v>
      </c>
    </row>
    <row r="289" spans="2:22" x14ac:dyDescent="0.55000000000000004">
      <c r="B289">
        <v>35</v>
      </c>
      <c r="C289">
        <v>2365001</v>
      </c>
      <c r="D289">
        <v>66441332</v>
      </c>
      <c r="E289">
        <v>234089</v>
      </c>
      <c r="F289">
        <v>323575</v>
      </c>
      <c r="G289">
        <v>35</v>
      </c>
      <c r="H289" s="24">
        <f>(C289-C288)*0.33*3/32768/300</f>
        <v>4.8267736816406254E-2</v>
      </c>
      <c r="I289" s="24">
        <f>(D289-D288)*0.0011*3/327680/30</f>
        <v>3.1388705444335943E-3</v>
      </c>
      <c r="J289" s="24">
        <f>(E289-E288)*17.4*3/327680/30</f>
        <v>0.14195910644531248</v>
      </c>
      <c r="K289" s="24">
        <f>(F289-F288)*18.8*3/327680/30</f>
        <v>0.21699060058593753</v>
      </c>
      <c r="L289" s="24">
        <f>SUM(H289:K289)</f>
        <v>0.41035631439208986</v>
      </c>
      <c r="N289" s="25">
        <f>(E289-E288)/(C289-C288+D289-D288)</f>
        <v>2.7197184368099353E-3</v>
      </c>
      <c r="O289" s="25">
        <f>(F289-F288)/(C289-C288+D289-D288)</f>
        <v>3.847627403253855E-3</v>
      </c>
      <c r="P289" s="26">
        <f>SUM(N289:O289)</f>
        <v>6.5673458400637898E-3</v>
      </c>
      <c r="R289" s="24">
        <f>(C289-C$3)*0.33*3/32768</f>
        <v>65.694179992675785</v>
      </c>
      <c r="S289" s="24">
        <f>(D289-D$3)*0.0011*3/32768</f>
        <v>5.7203861480712899</v>
      </c>
      <c r="T289" s="24">
        <f>(E289-E$3)*17.4*3/32768</f>
        <v>332.71446533203124</v>
      </c>
      <c r="U289" s="24">
        <f>(E289-E$3)*18.8*3/32768</f>
        <v>359.48459472656253</v>
      </c>
      <c r="V289" s="24">
        <f>SUM(R289:U289)</f>
        <v>763.61362619934084</v>
      </c>
    </row>
    <row r="290" spans="2:22" x14ac:dyDescent="0.55000000000000004">
      <c r="B290">
        <v>40</v>
      </c>
      <c r="C290">
        <v>2849164</v>
      </c>
      <c r="D290">
        <v>75787183</v>
      </c>
      <c r="E290">
        <v>271788</v>
      </c>
      <c r="F290">
        <v>363434</v>
      </c>
      <c r="G290">
        <v>40</v>
      </c>
      <c r="H290" s="24">
        <f>(C290-C289)*0.33*3/32768/300</f>
        <v>4.875909118652344E-2</v>
      </c>
      <c r="I290" s="24">
        <f>(D290-D289)*0.0011*3/327680/30</f>
        <v>3.1373401184082036E-3</v>
      </c>
      <c r="J290" s="24">
        <f>(E290-E289)*17.4*3/327680/30</f>
        <v>0.20018389892578123</v>
      </c>
      <c r="K290" s="24">
        <f>(F290-F289)*18.8*3/327680/30</f>
        <v>0.22868322753906251</v>
      </c>
      <c r="L290" s="24">
        <f>SUM(H290:K290)</f>
        <v>0.48076355776977536</v>
      </c>
      <c r="N290" s="25">
        <f>(E290-E289)/(C290-C289+D290-D289)</f>
        <v>3.8350911809484707E-3</v>
      </c>
      <c r="O290" s="25">
        <f>(F290-F289)/(C290-C289+D290-D289)</f>
        <v>4.0548263715595931E-3</v>
      </c>
      <c r="P290" s="26">
        <f>SUM(N290:O290)</f>
        <v>7.8899175525080634E-3</v>
      </c>
      <c r="R290" s="24">
        <f>(C290-C$3)*0.33*3/32768</f>
        <v>80.32190734863282</v>
      </c>
      <c r="S290" s="24">
        <f>(D290-D$3)*0.0011*3/32768</f>
        <v>6.6615881835937509</v>
      </c>
      <c r="T290" s="24">
        <f>(E290-E$3)*17.4*3/32768</f>
        <v>392.76963500976558</v>
      </c>
      <c r="U290" s="24">
        <f>(E290-E$3)*18.8*3/32768</f>
        <v>424.37178955078127</v>
      </c>
      <c r="V290" s="24">
        <f>SUM(R290:U290)</f>
        <v>904.12492009277344</v>
      </c>
    </row>
    <row r="291" spans="2:22" x14ac:dyDescent="0.55000000000000004">
      <c r="B291">
        <v>45</v>
      </c>
      <c r="C291">
        <v>3404431</v>
      </c>
      <c r="D291">
        <v>85059804</v>
      </c>
      <c r="E291">
        <v>308153</v>
      </c>
      <c r="F291">
        <v>414132</v>
      </c>
      <c r="G291">
        <v>45</v>
      </c>
      <c r="H291" s="24">
        <f>(C291-C290)*0.33*3/32768/300</f>
        <v>5.5919833374023446E-2</v>
      </c>
      <c r="I291" s="24">
        <f>(D291-D290)*0.0011*3/327680/30</f>
        <v>3.1127572937011726E-3</v>
      </c>
      <c r="J291" s="24">
        <f>(E291-E290)*17.4*3/327680/30</f>
        <v>0.19310028076171873</v>
      </c>
      <c r="K291" s="24">
        <f>(F291-F290)*18.8*3/327680/30</f>
        <v>0.290869873046875</v>
      </c>
      <c r="L291" s="24">
        <f>SUM(H291:K291)</f>
        <v>0.54300274447631836</v>
      </c>
      <c r="N291" s="25">
        <f>(E291-E290)/(C291-C290+D291-D290)</f>
        <v>3.7001846174885182E-3</v>
      </c>
      <c r="O291" s="25">
        <f>(F291-F290)/(C291-C290+D291-D290)</f>
        <v>5.158585445825186E-3</v>
      </c>
      <c r="P291" s="26">
        <f>SUM(N291:O291)</f>
        <v>8.8587700633137034E-3</v>
      </c>
      <c r="R291" s="24">
        <f>(C291-C$3)*0.33*3/32768</f>
        <v>97.097857360839839</v>
      </c>
      <c r="S291" s="24">
        <f>(D291-D$3)*0.0011*3/32768</f>
        <v>7.5954153717041013</v>
      </c>
      <c r="T291" s="24">
        <f>(E291-E$3)*17.4*3/32768</f>
        <v>450.6997192382812</v>
      </c>
      <c r="U291" s="24">
        <f>(E291-E$3)*18.8*3/32768</f>
        <v>486.96291503906252</v>
      </c>
      <c r="V291" s="24">
        <f>SUM(R291:U291)</f>
        <v>1042.3559070098877</v>
      </c>
    </row>
    <row r="292" spans="2:22" x14ac:dyDescent="0.55000000000000004">
      <c r="B292">
        <v>50</v>
      </c>
      <c r="C292">
        <v>3967810</v>
      </c>
      <c r="D292">
        <v>94326088</v>
      </c>
      <c r="E292">
        <v>340428</v>
      </c>
      <c r="F292">
        <v>456036</v>
      </c>
      <c r="G292">
        <v>50</v>
      </c>
      <c r="H292" s="24">
        <f>(C292-C291)*0.33*3/32768/300</f>
        <v>5.6736776733398435E-2</v>
      </c>
      <c r="I292" s="24">
        <f>(D292-D291)*0.0011*3/327680/30</f>
        <v>3.110630004882813E-3</v>
      </c>
      <c r="J292" s="24">
        <f>(E292-E291)*17.4*3/327680/30</f>
        <v>0.17138214111328126</v>
      </c>
      <c r="K292" s="24">
        <f>(F292-F291)*18.8*3/327680/30</f>
        <v>0.24041601562500001</v>
      </c>
      <c r="L292" s="24">
        <f>SUM(H292:K292)</f>
        <v>0.4716455634765625</v>
      </c>
      <c r="N292" s="25">
        <f>(E292-E291)/(C292-C291+D292-D291)</f>
        <v>3.2834289435965404E-3</v>
      </c>
      <c r="O292" s="25">
        <f>(F292-F291)/(C292-C291+D292-D291)</f>
        <v>4.2630149171950247E-3</v>
      </c>
      <c r="P292" s="26">
        <f>SUM(N292:O292)</f>
        <v>7.5464438607915647E-3</v>
      </c>
      <c r="R292" s="24">
        <f>(C292-C$3)*0.33*3/32768</f>
        <v>114.11889038085938</v>
      </c>
      <c r="S292" s="24">
        <f>(D292-D$3)*0.0011*3/32768</f>
        <v>8.528604373168946</v>
      </c>
      <c r="T292" s="24">
        <f>(E292-E$3)*17.4*3/32768</f>
        <v>502.11436157226558</v>
      </c>
      <c r="U292" s="24">
        <f>(E292-E$3)*18.8*3/32768</f>
        <v>542.51436767578127</v>
      </c>
      <c r="V292" s="24">
        <f>SUM(R292:U292)</f>
        <v>1167.2762240020752</v>
      </c>
    </row>
    <row r="293" spans="2:22" x14ac:dyDescent="0.55000000000000004">
      <c r="B293">
        <v>55</v>
      </c>
      <c r="C293">
        <v>4528652</v>
      </c>
      <c r="D293">
        <v>103594970</v>
      </c>
      <c r="E293">
        <v>362170</v>
      </c>
      <c r="F293">
        <v>497113</v>
      </c>
      <c r="G293">
        <v>55</v>
      </c>
      <c r="H293" s="24">
        <f>(C293-C292)*0.33*3/32768/300</f>
        <v>5.6481280517578135E-2</v>
      </c>
      <c r="I293" s="24">
        <f>(D293-D292)*0.0011*3/327680/30</f>
        <v>3.1115021362304691E-3</v>
      </c>
      <c r="J293" s="24">
        <f>(E293-E292)*17.4*3/327680/30</f>
        <v>0.11545129394531249</v>
      </c>
      <c r="K293" s="24">
        <f>(F293-F292)*18.8*3/327680/30</f>
        <v>0.23567126464843746</v>
      </c>
      <c r="L293" s="24">
        <f>SUM(H293:K293)</f>
        <v>0.41071534124755854</v>
      </c>
      <c r="N293" s="25">
        <f>(E293-E292)/(C293-C292+D293-D292)</f>
        <v>2.2118627135410923E-3</v>
      </c>
      <c r="O293" s="25">
        <f>(F293-F292)/(C293-C292+D293-D292)</f>
        <v>4.1788558864928457E-3</v>
      </c>
      <c r="P293" s="26">
        <f>SUM(N293:O293)</f>
        <v>6.3907186000339376E-3</v>
      </c>
      <c r="R293" s="24">
        <f>(C293-C$3)*0.33*3/32768</f>
        <v>131.06327453613281</v>
      </c>
      <c r="S293" s="24">
        <f>(D293-D$3)*0.0011*3/32768</f>
        <v>9.4620550140380857</v>
      </c>
      <c r="T293" s="24">
        <f>(E293-E$3)*17.4*3/32768</f>
        <v>536.74974975585928</v>
      </c>
      <c r="U293" s="24">
        <f>(E293-E$3)*18.8*3/32768</f>
        <v>579.9365112304688</v>
      </c>
      <c r="V293" s="24">
        <f>SUM(R293:U293)</f>
        <v>1257.211590536499</v>
      </c>
    </row>
    <row r="294" spans="2:22" x14ac:dyDescent="0.55000000000000004">
      <c r="B294">
        <v>60</v>
      </c>
      <c r="C294">
        <v>5112368</v>
      </c>
      <c r="D294">
        <v>112840877</v>
      </c>
      <c r="E294">
        <v>385167</v>
      </c>
      <c r="F294">
        <v>540269</v>
      </c>
      <c r="G294">
        <v>60</v>
      </c>
      <c r="H294" s="24">
        <f>(C294-C293)*0.33*3/32768/300</f>
        <v>5.8784875488281249E-2</v>
      </c>
      <c r="I294" s="24">
        <f>(D294-D293)*0.0011*3/327680/30</f>
        <v>3.1037895812988281E-3</v>
      </c>
      <c r="J294" s="24">
        <f>(E294-E293)*17.4*3/327680/30</f>
        <v>0.12211541748046875</v>
      </c>
      <c r="K294" s="24">
        <f>(F294-F293)*18.8*3/327680/30</f>
        <v>0.24759912109375001</v>
      </c>
      <c r="L294" s="24">
        <f>SUM(H294:K294)</f>
        <v>0.43160320364379884</v>
      </c>
      <c r="N294" s="25">
        <f>(E294-E293)/(C294-C293+D294-D293)</f>
        <v>2.3395607339162447E-3</v>
      </c>
      <c r="O294" s="25">
        <f>(F294-F293)/(C294-C293+D294-D293)</f>
        <v>4.3904023582593144E-3</v>
      </c>
      <c r="P294" s="26">
        <f>SUM(N294:O294)</f>
        <v>6.7299630921755591E-3</v>
      </c>
      <c r="R294" s="24">
        <f>(C294-C$3)*0.33*3/32768</f>
        <v>148.69873718261718</v>
      </c>
      <c r="S294" s="24">
        <f>(D294-D$3)*0.0011*3/32768</f>
        <v>10.393191888427735</v>
      </c>
      <c r="T294" s="24">
        <f>(E294-E$3)*17.4*3/32768</f>
        <v>573.38437499999998</v>
      </c>
      <c r="U294" s="24">
        <f>(E294-E$3)*18.8*3/32768</f>
        <v>619.51874999999995</v>
      </c>
      <c r="V294" s="24">
        <f>SUM(R294:U294)</f>
        <v>1351.9950540710447</v>
      </c>
    </row>
    <row r="295" spans="2:22" x14ac:dyDescent="0.55000000000000004">
      <c r="B295">
        <v>65</v>
      </c>
      <c r="C295">
        <v>5690021</v>
      </c>
      <c r="D295">
        <v>122093066</v>
      </c>
      <c r="E295">
        <v>403103</v>
      </c>
      <c r="F295">
        <v>586498</v>
      </c>
      <c r="G295">
        <v>65</v>
      </c>
      <c r="H295" s="24">
        <f>(C295-C294)*0.33*3/32768/300</f>
        <v>5.8174282836914074E-2</v>
      </c>
      <c r="I295" s="24">
        <f>(D295-D294)*0.0011*3/327680/30</f>
        <v>3.1058984069824223E-3</v>
      </c>
      <c r="J295" s="24">
        <f>(E295-E294)*17.4*3/327680/30</f>
        <v>9.5241210937500001E-2</v>
      </c>
      <c r="K295" s="24">
        <f>(F295-F294)*18.8*3/327680/30</f>
        <v>0.26522985839843749</v>
      </c>
      <c r="L295" s="24">
        <f>SUM(H295:K295)</f>
        <v>0.42175125057983398</v>
      </c>
      <c r="N295" s="25">
        <f>(E295-E294)/(C295-C294+D295-D294)</f>
        <v>1.8246478427628846E-3</v>
      </c>
      <c r="O295" s="25">
        <f>(F295-F294)/(C295-C294+D295-D294)</f>
        <v>4.7029240144449928E-3</v>
      </c>
      <c r="P295" s="26">
        <f>SUM(N295:O295)</f>
        <v>6.527571857207877E-3</v>
      </c>
      <c r="R295" s="24">
        <f>(C295-C$3)*0.33*3/32768</f>
        <v>166.15102203369139</v>
      </c>
      <c r="S295" s="24">
        <f>(D295-D$3)*0.0011*3/32768</f>
        <v>11.324961410522461</v>
      </c>
      <c r="T295" s="24">
        <f>(E295-E$3)*17.4*3/32768</f>
        <v>601.95673828124995</v>
      </c>
      <c r="U295" s="24">
        <f>(E295-E$3)*18.8*3/32768</f>
        <v>650.39003906250002</v>
      </c>
      <c r="V295" s="24">
        <f>SUM(R295:U295)</f>
        <v>1429.8227607879639</v>
      </c>
    </row>
    <row r="296" spans="2:22" x14ac:dyDescent="0.55000000000000004">
      <c r="B296">
        <v>70</v>
      </c>
      <c r="C296">
        <v>6255497</v>
      </c>
      <c r="D296">
        <v>131357316</v>
      </c>
      <c r="E296">
        <v>416768</v>
      </c>
      <c r="F296">
        <v>635817</v>
      </c>
      <c r="G296">
        <v>70</v>
      </c>
      <c r="H296" s="24">
        <f>(C296-C295)*0.33*3/32768/300</f>
        <v>5.6947961425781249E-2</v>
      </c>
      <c r="I296" s="24">
        <f>(D296-D295)*0.0011*3/327680/30</f>
        <v>3.1099472045898443E-3</v>
      </c>
      <c r="J296" s="24">
        <f>(E296-E295)*17.4*3/327680/30</f>
        <v>7.2561950683593737E-2</v>
      </c>
      <c r="K296" s="24">
        <f>(F296-F295)*18.8*3/327680/30</f>
        <v>0.28295812988281255</v>
      </c>
      <c r="L296" s="24">
        <f>SUM(H296:K296)</f>
        <v>0.41557798919677735</v>
      </c>
      <c r="N296" s="25">
        <f>(E296-E295)/(C296-C295+D296-D295)</f>
        <v>1.3901709976453056E-3</v>
      </c>
      <c r="O296" s="25">
        <f>(F296-F295)/(C296-C295+D296-D295)</f>
        <v>5.0173321209563727E-3</v>
      </c>
      <c r="P296" s="26">
        <f>SUM(N296:O296)</f>
        <v>6.4075031186016781E-3</v>
      </c>
      <c r="R296" s="24">
        <f>(C296-C$3)*0.33*3/32768</f>
        <v>183.23541046142577</v>
      </c>
      <c r="S296" s="24">
        <f>(D296-D$3)*0.0011*3/32768</f>
        <v>12.257945571899414</v>
      </c>
      <c r="T296" s="24">
        <f>(E296-E$3)*17.4*3/32768</f>
        <v>623.72532348632808</v>
      </c>
      <c r="U296" s="24">
        <f>(E296-E$3)*18.8*3/32768</f>
        <v>673.91011962890627</v>
      </c>
      <c r="V296" s="24">
        <f>SUM(R296:U296)</f>
        <v>1493.1287991485597</v>
      </c>
    </row>
    <row r="297" spans="2:22" x14ac:dyDescent="0.55000000000000004">
      <c r="B297">
        <v>75</v>
      </c>
      <c r="C297">
        <v>6842290</v>
      </c>
      <c r="D297">
        <v>140600130</v>
      </c>
      <c r="E297">
        <v>434729</v>
      </c>
      <c r="F297">
        <v>689518</v>
      </c>
      <c r="G297">
        <v>75</v>
      </c>
      <c r="H297" s="24">
        <f>(C297-C296)*0.33*3/32768/300</f>
        <v>5.9094754028320318E-2</v>
      </c>
      <c r="I297" s="24">
        <f>(D297-D296)*0.0011*3/327680/30</f>
        <v>3.1027512817382815E-3</v>
      </c>
      <c r="J297" s="24">
        <f>(E297-E296)*17.4*3/327680/30</f>
        <v>9.5373962402343748E-2</v>
      </c>
      <c r="K297" s="24">
        <f>(F297-F296)*18.8*3/327680/30</f>
        <v>0.30809899902343751</v>
      </c>
      <c r="L297" s="24">
        <f>SUM(H297:K297)</f>
        <v>0.46567046673583989</v>
      </c>
      <c r="N297" s="25">
        <f>(E297-E296)/(C297-C296+D297-D296)</f>
        <v>1.8272348019610549E-3</v>
      </c>
      <c r="O297" s="25">
        <f>(F297-F296)/(C297-C296+D297-D296)</f>
        <v>5.4631889148772685E-3</v>
      </c>
      <c r="P297" s="26">
        <f>SUM(N297:O297)</f>
        <v>7.2904237168383238E-3</v>
      </c>
      <c r="R297" s="24">
        <f>(C297-C$3)*0.33*3/32768</f>
        <v>200.96383666992188</v>
      </c>
      <c r="S297" s="24">
        <f>(D297-D$3)*0.0011*3/32768</f>
        <v>13.188770956420898</v>
      </c>
      <c r="T297" s="24">
        <f>(E297-E$3)*17.4*3/32768</f>
        <v>652.33751220703118</v>
      </c>
      <c r="U297" s="24">
        <f>(E297-E$3)*18.8*3/32768</f>
        <v>704.82443847656259</v>
      </c>
      <c r="V297" s="24">
        <f>SUM(R297:U297)</f>
        <v>1571.3145583099365</v>
      </c>
    </row>
    <row r="298" spans="2:22" x14ac:dyDescent="0.55000000000000004">
      <c r="B298">
        <v>80</v>
      </c>
      <c r="C298">
        <v>7418433</v>
      </c>
      <c r="D298">
        <v>149851928</v>
      </c>
      <c r="E298">
        <v>451917</v>
      </c>
      <c r="F298">
        <v>741163</v>
      </c>
      <c r="G298">
        <v>80</v>
      </c>
      <c r="H298" s="24">
        <f>(C298-C297)*0.33*3/32768/300</f>
        <v>5.8022213745117193E-2</v>
      </c>
      <c r="I298" s="24">
        <f>(D298-D297)*0.0011*3/327680/30</f>
        <v>3.1057671508789068E-3</v>
      </c>
      <c r="J298" s="24">
        <f>(E298-E297)*17.4*3/327680/30</f>
        <v>9.1269287109374986E-2</v>
      </c>
      <c r="K298" s="24">
        <f>(F298-F297)*18.8*3/327680/30</f>
        <v>0.29630310058593751</v>
      </c>
      <c r="L298" s="24">
        <f>SUM(H298:K298)</f>
        <v>0.44870036859130857</v>
      </c>
      <c r="N298" s="25">
        <f>(E298-E297)/(C298-C297+D298-D297)</f>
        <v>1.7488912479226321E-3</v>
      </c>
      <c r="O298" s="25">
        <f>(F298-F297)/(C298-C297+D298-D297)</f>
        <v>5.2549155514873356E-3</v>
      </c>
      <c r="P298" s="26">
        <f>SUM(N298:O298)</f>
        <v>7.0038067994099675E-3</v>
      </c>
      <c r="R298" s="24">
        <f>(C298-C$3)*0.33*3/32768</f>
        <v>218.37050079345704</v>
      </c>
      <c r="S298" s="24">
        <f>(D298-D$3)*0.0011*3/32768</f>
        <v>14.120501101684571</v>
      </c>
      <c r="T298" s="24">
        <f>(E298-E$3)*17.4*3/32768</f>
        <v>679.71829833984373</v>
      </c>
      <c r="U298" s="24">
        <f>(E298-E$3)*18.8*3/32768</f>
        <v>734.40827636718757</v>
      </c>
      <c r="V298" s="24">
        <f>SUM(R298:U298)</f>
        <v>1646.6175766021729</v>
      </c>
    </row>
    <row r="299" spans="2:22" x14ac:dyDescent="0.55000000000000004">
      <c r="B299">
        <v>85</v>
      </c>
      <c r="C299">
        <v>8022701</v>
      </c>
      <c r="D299">
        <v>159077336</v>
      </c>
      <c r="E299">
        <v>469276</v>
      </c>
      <c r="F299">
        <v>800186</v>
      </c>
      <c r="G299">
        <v>85</v>
      </c>
      <c r="H299" s="24">
        <f>(C299-C298)*0.33*3/32768/300</f>
        <v>6.0854626464843756E-2</v>
      </c>
      <c r="I299" s="24">
        <f>(D299-D298)*0.0011*3/327680/30</f>
        <v>3.0969082031250001E-3</v>
      </c>
      <c r="J299" s="24">
        <f>(E299-E298)*17.4*3/327680/30</f>
        <v>9.2177307128906247E-2</v>
      </c>
      <c r="K299" s="24">
        <f>(F299-F298)*18.8*3/327680/30</f>
        <v>0.33863293457031252</v>
      </c>
      <c r="L299" s="24">
        <f>SUM(H299:K299)</f>
        <v>0.49476177636718754</v>
      </c>
      <c r="N299" s="25">
        <f>(E299-E298)/(C299-C298+D299-D298)</f>
        <v>1.7659788583062148E-3</v>
      </c>
      <c r="O299" s="25">
        <f>(F299-F298)/(C299-C298+D299-D298)</f>
        <v>6.004572276848189E-3</v>
      </c>
      <c r="P299" s="26">
        <f>SUM(N299:O299)</f>
        <v>7.7705511351544038E-3</v>
      </c>
      <c r="R299" s="24">
        <f>(C299-C$3)*0.33*3/32768</f>
        <v>236.62688873291017</v>
      </c>
      <c r="S299" s="24">
        <f>(D299-D$3)*0.0011*3/32768</f>
        <v>15.04957356262207</v>
      </c>
      <c r="T299" s="24">
        <f>(E299-E$3)*17.4*3/32768</f>
        <v>707.37149047851551</v>
      </c>
      <c r="U299" s="24">
        <f>(E299-E$3)*18.8*3/32768</f>
        <v>764.28643798828125</v>
      </c>
      <c r="V299" s="24">
        <f>SUM(R299:U299)</f>
        <v>1723.3343907623289</v>
      </c>
    </row>
    <row r="300" spans="2:22" x14ac:dyDescent="0.55000000000000004">
      <c r="B300">
        <v>90</v>
      </c>
      <c r="C300">
        <v>8633784</v>
      </c>
      <c r="D300">
        <v>168294227</v>
      </c>
      <c r="E300">
        <v>490914</v>
      </c>
      <c r="F300">
        <v>852652</v>
      </c>
      <c r="G300">
        <v>90</v>
      </c>
      <c r="H300" s="24">
        <f>(C300-C299)*0.33*3/32768/300</f>
        <v>6.154095153808594E-2</v>
      </c>
      <c r="I300" s="24">
        <f>(D300-D299)*0.0011*3/327680/30</f>
        <v>3.094049102783204E-3</v>
      </c>
      <c r="J300" s="24">
        <f>(E300-E299)*17.4*3/327680/30</f>
        <v>0.11489904785156249</v>
      </c>
      <c r="K300" s="24">
        <f>(F300-F299)*18.8*3/327680/30</f>
        <v>0.30101342773437506</v>
      </c>
      <c r="L300" s="24">
        <f>SUM(H300:K300)</f>
        <v>0.48054747622680671</v>
      </c>
      <c r="N300" s="25">
        <f>(E300-E299)/(C300-C299+D300-D299)</f>
        <v>2.2016745262044852E-3</v>
      </c>
      <c r="O300" s="25">
        <f>(F300-F299)/(C300-C299+D300-D299)</f>
        <v>5.3384349612646516E-3</v>
      </c>
      <c r="P300" s="26">
        <f>SUM(N300:O300)</f>
        <v>7.5401094874691368E-3</v>
      </c>
      <c r="R300" s="24">
        <f>(C300-C$3)*0.33*3/32768</f>
        <v>255.08917419433595</v>
      </c>
      <c r="S300" s="24">
        <f>(D300-D$3)*0.0011*3/32768</f>
        <v>15.977788293457033</v>
      </c>
      <c r="T300" s="24">
        <f>(E300-E$3)*17.4*3/32768</f>
        <v>741.84120483398431</v>
      </c>
      <c r="U300" s="24">
        <f>(E300-E$3)*18.8*3/32768</f>
        <v>801.52957763671884</v>
      </c>
      <c r="V300" s="24">
        <f>SUM(R300:U300)</f>
        <v>1814.4377449584961</v>
      </c>
    </row>
    <row r="301" spans="2:22" x14ac:dyDescent="0.55000000000000004">
      <c r="B301">
        <v>95</v>
      </c>
      <c r="C301">
        <v>9216463</v>
      </c>
      <c r="D301">
        <v>177539671</v>
      </c>
      <c r="E301">
        <v>507402</v>
      </c>
      <c r="F301">
        <v>900104</v>
      </c>
      <c r="G301">
        <v>95</v>
      </c>
      <c r="H301" s="24">
        <f>(C301-C300)*0.33*3/32768/300</f>
        <v>5.8680441284179687E-2</v>
      </c>
      <c r="I301" s="24">
        <f>(D301-D300)*0.0011*3/327680/30</f>
        <v>3.103634155273437E-3</v>
      </c>
      <c r="J301" s="24">
        <f>(E301-E300)*17.4*3/327680/30</f>
        <v>8.755224609374998E-2</v>
      </c>
      <c r="K301" s="24">
        <f>(F301-F300)*18.8*3/327680/30</f>
        <v>0.27224658203124996</v>
      </c>
      <c r="L301" s="24">
        <f>SUM(H301:K301)</f>
        <v>0.42158290356445305</v>
      </c>
      <c r="N301" s="25">
        <f>(E301-E300)/(C301-C300+D301-D300)</f>
        <v>1.6776346816172326E-3</v>
      </c>
      <c r="O301" s="25">
        <f>(F301-F300)/(C301-C300+D301-D300)</f>
        <v>4.8281854022380472E-3</v>
      </c>
      <c r="P301" s="26">
        <f>SUM(N301:O301)</f>
        <v>6.5058200838552793E-3</v>
      </c>
      <c r="R301" s="24">
        <f>(C301-C$3)*0.33*3/32768</f>
        <v>272.69330657958989</v>
      </c>
      <c r="S301" s="24">
        <f>(D301-D$3)*0.0011*3/32768</f>
        <v>16.908878540039066</v>
      </c>
      <c r="T301" s="24">
        <f>(E301-E$3)*17.4*3/32768</f>
        <v>768.10687866210924</v>
      </c>
      <c r="U301" s="24">
        <f>(E301-E$3)*18.8*3/32768</f>
        <v>829.90858154296882</v>
      </c>
      <c r="V301" s="24">
        <f>SUM(R301:U301)</f>
        <v>1887.6176453247072</v>
      </c>
    </row>
    <row r="302" spans="2:22" x14ac:dyDescent="0.55000000000000004">
      <c r="B302">
        <v>100</v>
      </c>
      <c r="C302">
        <v>9829069</v>
      </c>
      <c r="D302">
        <v>186756612</v>
      </c>
      <c r="E302">
        <v>528320</v>
      </c>
      <c r="F302">
        <v>958102</v>
      </c>
      <c r="G302">
        <v>100</v>
      </c>
      <c r="H302" s="24">
        <f>(C302-C301)*0.33*3/32768/300</f>
        <v>6.1694329833984381E-2</v>
      </c>
      <c r="I302" s="24">
        <f>(D302-D301)*0.0011*3/327680/30</f>
        <v>3.0940658874511725E-3</v>
      </c>
      <c r="J302" s="24">
        <f>(E302-E301)*17.4*3/327680/30</f>
        <v>0.11107580566406249</v>
      </c>
      <c r="K302" s="24">
        <f>(F302-F301)*18.8*3/327680/30</f>
        <v>0.33275219726562505</v>
      </c>
      <c r="L302" s="24">
        <f>SUM(H302:K302)</f>
        <v>0.50861639865112307</v>
      </c>
      <c r="N302" s="25">
        <f>(E302-E301)/(C302-C301+D302-D301)</f>
        <v>2.1280736538520036E-3</v>
      </c>
      <c r="O302" s="25">
        <f>(F302-F301)/(C302-C301+D302-D301)</f>
        <v>5.9003736387851849E-3</v>
      </c>
      <c r="P302" s="26">
        <f>SUM(N302:O302)</f>
        <v>8.0284472926371881E-3</v>
      </c>
      <c r="R302" s="24">
        <f>(C302-C$3)*0.33*3/32768</f>
        <v>291.20160552978518</v>
      </c>
      <c r="S302" s="24">
        <f>(D302-D$3)*0.0011*3/32768</f>
        <v>17.837098306274413</v>
      </c>
      <c r="T302" s="24">
        <f>(E302-E$3)*17.4*3/32768</f>
        <v>801.42962036132803</v>
      </c>
      <c r="U302" s="24">
        <f>(E302-E$3)*18.8*3/32768</f>
        <v>865.9124633789063</v>
      </c>
      <c r="V302" s="24">
        <f>SUM(R302:U302)</f>
        <v>1976.3807875762939</v>
      </c>
    </row>
    <row r="303" spans="2:22" x14ac:dyDescent="0.55000000000000004">
      <c r="B303">
        <v>105</v>
      </c>
      <c r="C303">
        <v>10441605</v>
      </c>
      <c r="D303">
        <v>195973706</v>
      </c>
      <c r="E303">
        <v>545078</v>
      </c>
      <c r="F303">
        <v>1019124</v>
      </c>
      <c r="G303">
        <v>105</v>
      </c>
      <c r="H303" s="24">
        <f>(C303-C302)*0.33*3/32768/300</f>
        <v>6.1687280273437499E-2</v>
      </c>
      <c r="I303" s="24">
        <f>(D303-D302)*0.0011*3/327680/30</f>
        <v>3.0941172485351564E-3</v>
      </c>
      <c r="J303" s="24">
        <f>(E303-E302)*17.4*3/327680/30</f>
        <v>8.8985961914062481E-2</v>
      </c>
      <c r="K303" s="24">
        <f>(F303-F302)*18.8*3/327680/30</f>
        <v>0.35010180664062501</v>
      </c>
      <c r="L303" s="24">
        <f>SUM(H303:K303)</f>
        <v>0.5038691660766601</v>
      </c>
      <c r="N303" s="25">
        <f>(E303-E302)/(C303-C302+D303-D302)</f>
        <v>1.70484545196513E-3</v>
      </c>
      <c r="O303" s="25">
        <f>(F303-F302)/(C303-C302+D303-D302)</f>
        <v>6.2079651014331164E-3</v>
      </c>
      <c r="P303" s="26">
        <f>SUM(N303:O303)</f>
        <v>7.9128105533982467E-3</v>
      </c>
      <c r="R303" s="24">
        <f>(C303-C$3)*0.33*3/32768</f>
        <v>309.70778961181645</v>
      </c>
      <c r="S303" s="24">
        <f>(D303-D$3)*0.0011*3/32768</f>
        <v>18.765333480834961</v>
      </c>
      <c r="T303" s="24">
        <f>(E303-E$3)*17.4*3/32768</f>
        <v>828.12540893554683</v>
      </c>
      <c r="U303" s="24">
        <f>(E303-E$3)*18.8*3/32768</f>
        <v>894.75618896484366</v>
      </c>
      <c r="V303" s="24">
        <f>SUM(R303:U303)</f>
        <v>2051.3547209930421</v>
      </c>
    </row>
    <row r="304" spans="2:22" x14ac:dyDescent="0.55000000000000004">
      <c r="B304">
        <v>110</v>
      </c>
      <c r="C304">
        <v>11033024</v>
      </c>
      <c r="D304">
        <v>205212024</v>
      </c>
      <c r="E304">
        <v>560607</v>
      </c>
      <c r="F304">
        <v>1069465</v>
      </c>
      <c r="G304">
        <v>110</v>
      </c>
      <c r="H304" s="24">
        <f>(C304-C303)*0.33*3/32768/300</f>
        <v>5.9560629272460947E-2</v>
      </c>
      <c r="I304" s="24">
        <f>(D304-D303)*0.0011*3/327680/30</f>
        <v>3.1012420043945318E-3</v>
      </c>
      <c r="J304" s="24">
        <f>(E304-E303)*17.4*3/327680/30</f>
        <v>8.2459899902343745E-2</v>
      </c>
      <c r="K304" s="24">
        <f>(F304-F303)*18.8*3/327680/30</f>
        <v>0.28882165527343756</v>
      </c>
      <c r="L304" s="24">
        <f>SUM(H304:K304)</f>
        <v>0.43394342645263678</v>
      </c>
      <c r="N304" s="25">
        <f>(E304-E303)/(C304-C303+D304-D303)</f>
        <v>1.5797981166739252E-3</v>
      </c>
      <c r="O304" s="25">
        <f>(F304-F303)/(C304-C303+D304-D303)</f>
        <v>5.1212967345921866E-3</v>
      </c>
      <c r="P304" s="26">
        <f>SUM(N304:O304)</f>
        <v>6.7010948512661117E-3</v>
      </c>
      <c r="R304" s="24">
        <f>(C304-C$3)*0.33*3/32768</f>
        <v>327.57597839355469</v>
      </c>
      <c r="S304" s="24">
        <f>(D304-D$3)*0.0011*3/32768</f>
        <v>19.695706082153322</v>
      </c>
      <c r="T304" s="24">
        <f>(E304-E$3)*17.4*3/32768</f>
        <v>852.86337890624986</v>
      </c>
      <c r="U304" s="24">
        <f>(E304-E$3)*18.8*3/32768</f>
        <v>921.48457031250007</v>
      </c>
      <c r="V304" s="24">
        <f>SUM(R304:U304)</f>
        <v>2121.6196336944581</v>
      </c>
    </row>
    <row r="305" spans="1:22" x14ac:dyDescent="0.55000000000000004">
      <c r="B305">
        <v>115</v>
      </c>
      <c r="C305">
        <v>11636663</v>
      </c>
      <c r="D305">
        <v>214438304</v>
      </c>
      <c r="E305">
        <v>577981</v>
      </c>
      <c r="F305">
        <v>1122001</v>
      </c>
      <c r="G305">
        <v>115</v>
      </c>
      <c r="H305" s="24">
        <f>(C305-C304)*0.33*3/32768/300</f>
        <v>6.0791281127929683E-2</v>
      </c>
      <c r="I305" s="24">
        <f>(D305-D304)*0.0011*3/32768/300</f>
        <v>3.097200927734375E-3</v>
      </c>
      <c r="J305" s="24">
        <f>(E305-E304)*17.4*3/32768/300</f>
        <v>9.2256958007812487E-2</v>
      </c>
      <c r="K305" s="24">
        <f>(F305-F304)*18.8*3/327680/30</f>
        <v>0.30141503906250006</v>
      </c>
      <c r="L305" s="24">
        <f>SUM(H305:K305)</f>
        <v>0.45756047912597658</v>
      </c>
      <c r="N305" s="25">
        <f>(E305-E304)/(C305-C304+D305-D304)</f>
        <v>1.7674611560888752E-3</v>
      </c>
      <c r="O305" s="25">
        <f>(F305-F304)/(C305-C304+D305-D304)</f>
        <v>5.3444997868242862E-3</v>
      </c>
      <c r="P305" s="26">
        <f>SUM(N305:O305)</f>
        <v>7.1119609429131612E-3</v>
      </c>
      <c r="R305" s="24">
        <f>(C305-C$3)*0.33*3/32768</f>
        <v>345.81336273193364</v>
      </c>
      <c r="S305" s="24">
        <f>(D305-D$3)*0.0011*3/32768</f>
        <v>20.624866360473636</v>
      </c>
      <c r="T305" s="24">
        <f>(E305-E$3)*17.4*3/32768</f>
        <v>880.54046630859375</v>
      </c>
      <c r="U305" s="24">
        <f>(E305-E$3)*18.8*3/32768</f>
        <v>951.3885498046875</v>
      </c>
      <c r="V305" s="24">
        <f>SUM(R305:U305)</f>
        <v>2198.3672452056885</v>
      </c>
    </row>
    <row r="306" spans="1:22" x14ac:dyDescent="0.55000000000000004">
      <c r="L306" s="21">
        <f>AVERAGE(L284:L305)</f>
        <v>0.45785555643948633</v>
      </c>
    </row>
    <row r="309" spans="1:22" s="8" customFormat="1" x14ac:dyDescent="0.55000000000000004">
      <c r="A309" s="7"/>
      <c r="C309" s="9" t="s">
        <v>1346</v>
      </c>
      <c r="D309" s="9"/>
      <c r="E309" s="9"/>
      <c r="F309" s="9"/>
      <c r="H309" s="10"/>
      <c r="I309" s="10"/>
      <c r="J309" s="10"/>
      <c r="K309" s="10"/>
      <c r="L309" s="11"/>
      <c r="N309" s="12"/>
      <c r="O309" s="13"/>
      <c r="P309" s="13"/>
      <c r="R309" s="14"/>
      <c r="S309" s="14"/>
      <c r="T309" s="14"/>
      <c r="U309" s="14"/>
      <c r="V309" s="15"/>
    </row>
    <row r="310" spans="1:22" s="8" customFormat="1" x14ac:dyDescent="0.55000000000000004">
      <c r="A310" s="7"/>
      <c r="C310" s="8" t="s">
        <v>1347</v>
      </c>
      <c r="D310" s="8" t="s">
        <v>1348</v>
      </c>
      <c r="E310" s="8" t="s">
        <v>1349</v>
      </c>
      <c r="F310" s="8" t="s">
        <v>1350</v>
      </c>
      <c r="H310" s="10" t="s">
        <v>1351</v>
      </c>
      <c r="I310" s="10"/>
      <c r="J310" s="10"/>
      <c r="K310" s="10"/>
      <c r="L310" s="11"/>
      <c r="N310" s="12" t="s">
        <v>1352</v>
      </c>
      <c r="O310" s="13"/>
      <c r="P310" s="13"/>
      <c r="R310" s="16" t="s">
        <v>1353</v>
      </c>
      <c r="S310" s="17"/>
      <c r="T310" s="17"/>
      <c r="U310" s="17"/>
      <c r="V310" s="18"/>
    </row>
    <row r="311" spans="1:22" ht="15.75" customHeight="1" x14ac:dyDescent="0.55000000000000004">
      <c r="A311" s="19" t="s">
        <v>1369</v>
      </c>
      <c r="B311">
        <v>5</v>
      </c>
      <c r="C311">
        <v>100898</v>
      </c>
      <c r="D311">
        <v>9729448</v>
      </c>
      <c r="E311">
        <v>13071</v>
      </c>
      <c r="F311">
        <v>65202</v>
      </c>
      <c r="G311" t="s">
        <v>1355</v>
      </c>
      <c r="H311" s="21" t="s">
        <v>1340</v>
      </c>
      <c r="I311" s="21" t="s">
        <v>1341</v>
      </c>
      <c r="J311" s="21" t="s">
        <v>1356</v>
      </c>
      <c r="K311" s="21" t="s">
        <v>1357</v>
      </c>
      <c r="L311" s="21" t="s">
        <v>1358</v>
      </c>
      <c r="M311" s="21" t="s">
        <v>1355</v>
      </c>
      <c r="N311" s="22" t="s">
        <v>1356</v>
      </c>
      <c r="O311" s="22" t="s">
        <v>1357</v>
      </c>
      <c r="P311" s="23" t="s">
        <v>1358</v>
      </c>
      <c r="Q311" s="21"/>
      <c r="R311" s="21" t="s">
        <v>1340</v>
      </c>
      <c r="S311" s="21" t="s">
        <v>1341</v>
      </c>
      <c r="T311" s="21" t="s">
        <v>1356</v>
      </c>
      <c r="U311" s="21" t="s">
        <v>1357</v>
      </c>
      <c r="V311" s="21" t="s">
        <v>1358</v>
      </c>
    </row>
    <row r="312" spans="1:22" x14ac:dyDescent="0.55000000000000004">
      <c r="A312" s="19"/>
      <c r="B312">
        <v>10</v>
      </c>
      <c r="C312">
        <v>183969</v>
      </c>
      <c r="D312">
        <v>19475651</v>
      </c>
      <c r="E312">
        <v>15684</v>
      </c>
      <c r="F312">
        <v>81997</v>
      </c>
      <c r="G312">
        <v>10</v>
      </c>
      <c r="H312" s="24">
        <f>(C312-C311)*0.33*3/32768/300</f>
        <v>8.3659149169921891E-3</v>
      </c>
      <c r="I312" s="24">
        <f>(D312-D311)*0.0011*3/327680/30</f>
        <v>3.2717356262207033E-3</v>
      </c>
      <c r="J312" s="24">
        <f>(E312-E311)*17.4*3/327680/30</f>
        <v>1.3875183105468748E-2</v>
      </c>
      <c r="K312" s="24">
        <f>(F312-F311)*18.8*3/327680/30</f>
        <v>9.6358032226562501E-2</v>
      </c>
      <c r="L312" s="24">
        <f>SUM(H312:K312)</f>
        <v>0.12187086587524415</v>
      </c>
      <c r="M312">
        <v>10</v>
      </c>
      <c r="N312" s="25">
        <f>(E312-E311)/(C312-C311+D312-D311)</f>
        <v>2.6583855531954855E-4</v>
      </c>
      <c r="O312" s="25">
        <f>(F312-F311)/(C312-C311+D312-D311)</f>
        <v>1.7086714644438644E-3</v>
      </c>
      <c r="P312" s="26">
        <f>SUM(N312:O312)</f>
        <v>1.9745100197634128E-3</v>
      </c>
      <c r="Q312">
        <v>10</v>
      </c>
      <c r="R312" s="24">
        <f>(C312-C$3)*0.33*3/32768</f>
        <v>-0.20003631591796878</v>
      </c>
      <c r="S312" s="24">
        <f>(D312-D$3)*0.0011*3/32768</f>
        <v>0.99056597900390631</v>
      </c>
      <c r="T312" s="24">
        <f>(E312-E$3)*17.4*3/32768</f>
        <v>-15.208538818359374</v>
      </c>
      <c r="U312" s="24">
        <f>(E312-E$3)*18.8*3/32768</f>
        <v>-16.432214355468751</v>
      </c>
      <c r="V312" s="24">
        <f>SUM(R312:U312)</f>
        <v>-30.85022351074219</v>
      </c>
    </row>
    <row r="313" spans="1:22" x14ac:dyDescent="0.55000000000000004">
      <c r="A313" s="19"/>
      <c r="B313">
        <v>15</v>
      </c>
      <c r="C313">
        <v>267350</v>
      </c>
      <c r="D313">
        <v>29221627</v>
      </c>
      <c r="E313">
        <v>18297</v>
      </c>
      <c r="F313">
        <v>98979</v>
      </c>
      <c r="G313">
        <v>15</v>
      </c>
      <c r="H313" s="24">
        <f>(C313-C312)*0.33*3/32768/300</f>
        <v>8.3971343994140631E-3</v>
      </c>
      <c r="I313" s="24">
        <f>(D313-D312)*0.0011*3/327680/30</f>
        <v>3.2716594238281255E-3</v>
      </c>
      <c r="J313" s="24">
        <f>(E313-E312)*17.4*3/327680/30</f>
        <v>1.3875183105468748E-2</v>
      </c>
      <c r="K313" s="24">
        <f>(F313-F312)*18.8*3/327680/30</f>
        <v>9.7430908203125013E-2</v>
      </c>
      <c r="L313" s="24">
        <f>SUM(H313:K313)</f>
        <v>0.12297488513183595</v>
      </c>
      <c r="M313">
        <v>15</v>
      </c>
      <c r="N313" s="25">
        <f>(E313-E312)/(C313-C312+D313-D312)</f>
        <v>2.6583631055418987E-4</v>
      </c>
      <c r="O313" s="25">
        <f>(F313-F312)/(C313-C312+D313-D312)</f>
        <v>1.7276816784658447E-3</v>
      </c>
      <c r="P313" s="26">
        <f>SUM(N313:O313)</f>
        <v>1.9935179890200345E-3</v>
      </c>
      <c r="Q313">
        <v>15</v>
      </c>
      <c r="R313" s="24">
        <f>(C313-C$3)*0.33*3/32768</f>
        <v>2.3191040039062503</v>
      </c>
      <c r="S313" s="24">
        <f>(D313-D$3)*0.0011*3/32768</f>
        <v>1.9720638061523439</v>
      </c>
      <c r="T313" s="24">
        <f>(E313-E$3)*17.4*3/32768</f>
        <v>-11.04598388671875</v>
      </c>
      <c r="U313" s="24">
        <f>(E313-E$3)*18.8*3/32768</f>
        <v>-11.934741210937501</v>
      </c>
      <c r="V313" s="24">
        <f>SUM(R313:U313)</f>
        <v>-18.689557287597658</v>
      </c>
    </row>
    <row r="314" spans="1:22" x14ac:dyDescent="0.55000000000000004">
      <c r="A314" s="19"/>
      <c r="B314">
        <v>20</v>
      </c>
      <c r="C314">
        <v>350923</v>
      </c>
      <c r="D314">
        <v>38967331</v>
      </c>
      <c r="E314">
        <v>20910</v>
      </c>
      <c r="F314">
        <v>116152</v>
      </c>
      <c r="G314">
        <v>20</v>
      </c>
      <c r="H314" s="24">
        <f>(C314-C313)*0.33*3/32768/300</f>
        <v>8.4164703369140632E-3</v>
      </c>
      <c r="I314" s="24">
        <f>(D314-D313)*0.0011*3/327680/30</f>
        <v>3.2715681152343749E-3</v>
      </c>
      <c r="J314" s="24">
        <f>(E314-E313)*17.4*3/327680/30</f>
        <v>1.3875183105468748E-2</v>
      </c>
      <c r="K314" s="24">
        <f>(F314-F313)*18.8*3/327680/30</f>
        <v>9.8526733398437497E-2</v>
      </c>
      <c r="L314" s="24">
        <f>SUM(H314:K314)</f>
        <v>0.12408995495605468</v>
      </c>
      <c r="M314">
        <v>20</v>
      </c>
      <c r="N314" s="25">
        <f>(E314-E313)/(C314-C313+D314-D313)</f>
        <v>2.6583847418279086E-4</v>
      </c>
      <c r="O314" s="25">
        <f>(F314-F313)/(C314-C313+D314-D313)</f>
        <v>1.7471274845545608E-3</v>
      </c>
      <c r="P314" s="26">
        <f>SUM(N314:O314)</f>
        <v>2.0129659587373515E-3</v>
      </c>
      <c r="Q314">
        <v>20</v>
      </c>
      <c r="R314" s="24">
        <f>(C314-C$3)*0.33*3/32768</f>
        <v>4.8440451049804683</v>
      </c>
      <c r="S314" s="24">
        <f>(D314-D$3)*0.0011*3/32768</f>
        <v>2.9535342407226564</v>
      </c>
      <c r="T314" s="24">
        <f>(E314-E$3)*17.4*3/32768</f>
        <v>-6.8834289550781245</v>
      </c>
      <c r="U314" s="24">
        <f>(E314-E$3)*18.8*3/32768</f>
        <v>-7.4372680664062507</v>
      </c>
      <c r="V314" s="24">
        <f>SUM(R314:U314)</f>
        <v>-6.5231176757812506</v>
      </c>
    </row>
    <row r="315" spans="1:22" x14ac:dyDescent="0.55000000000000004">
      <c r="A315" s="19"/>
      <c r="B315">
        <v>25</v>
      </c>
      <c r="C315">
        <v>434731</v>
      </c>
      <c r="D315">
        <v>48712880</v>
      </c>
      <c r="E315">
        <v>23523</v>
      </c>
      <c r="F315">
        <v>133134</v>
      </c>
      <c r="G315">
        <v>25</v>
      </c>
      <c r="H315" s="24">
        <f>(C315-C314)*0.33*3/32768/300</f>
        <v>8.4401367187500013E-3</v>
      </c>
      <c r="I315" s="24">
        <f>(D315-D314)*0.0011*3/327680/30</f>
        <v>3.2715160827636717E-3</v>
      </c>
      <c r="J315" s="24">
        <f>(E315-E314)*17.4*3/327680/30</f>
        <v>1.3875183105468748E-2</v>
      </c>
      <c r="K315" s="24">
        <f>(F315-F314)*18.8*3/327680/30</f>
        <v>9.7430908203125013E-2</v>
      </c>
      <c r="L315" s="24">
        <f>SUM(H315:K315)</f>
        <v>0.12301774411010744</v>
      </c>
      <c r="M315">
        <v>25</v>
      </c>
      <c r="N315" s="25">
        <f>(E315-E314)/(C315-C314+D315-D314)</f>
        <v>2.6583631055418987E-4</v>
      </c>
      <c r="O315" s="25">
        <f>(F315-F314)/(C315-C314+D315-D314)</f>
        <v>1.7276816784658447E-3</v>
      </c>
      <c r="P315" s="26">
        <f>SUM(N315:O315)</f>
        <v>1.9935179890200345E-3</v>
      </c>
      <c r="Q315">
        <v>25</v>
      </c>
      <c r="R315" s="24">
        <f>(C315-C$3)*0.33*3/32768</f>
        <v>7.3760861206054686</v>
      </c>
      <c r="S315" s="24">
        <f>(D315-D$3)*0.0011*3/32768</f>
        <v>3.9349890655517581</v>
      </c>
      <c r="T315" s="24">
        <f>(E315-E$3)*17.4*3/32768</f>
        <v>-2.7208740234374997</v>
      </c>
      <c r="U315" s="24">
        <f>(E315-E$3)*18.8*3/32768</f>
        <v>-2.9397949218750004</v>
      </c>
      <c r="V315" s="24">
        <f>SUM(R315:U315)</f>
        <v>5.6504062408447275</v>
      </c>
    </row>
    <row r="316" spans="1:22" x14ac:dyDescent="0.55000000000000004">
      <c r="A316" s="19"/>
      <c r="B316">
        <v>30</v>
      </c>
      <c r="C316">
        <v>585004</v>
      </c>
      <c r="D316">
        <v>58391983</v>
      </c>
      <c r="E316">
        <v>35890</v>
      </c>
      <c r="F316">
        <v>154234</v>
      </c>
      <c r="G316">
        <v>30</v>
      </c>
      <c r="H316" s="24">
        <f>(C316-C315)*0.33*3/32768/300</f>
        <v>1.5133694458007814E-2</v>
      </c>
      <c r="I316" s="24">
        <f>(D316-D315)*0.0011*3/327680/30</f>
        <v>3.2492106018066412E-3</v>
      </c>
      <c r="J316" s="24">
        <f>(E316-E315)*17.4*3/327680/30</f>
        <v>6.5669494628906241E-2</v>
      </c>
      <c r="K316" s="24">
        <f>(F316-F315)*18.8*3/327680/30</f>
        <v>0.12105712890625001</v>
      </c>
      <c r="L316" s="24">
        <f>SUM(H316:K316)</f>
        <v>0.2051095285949707</v>
      </c>
      <c r="M316">
        <v>30</v>
      </c>
      <c r="N316" s="25">
        <f>(E316-E315)/(C316-C315+D316-D315)</f>
        <v>1.2581673546723617E-3</v>
      </c>
      <c r="O316" s="25">
        <f>(F316-F315)/(C316-C315+D316-D315)</f>
        <v>2.1466266017293469E-3</v>
      </c>
      <c r="P316" s="26">
        <f>SUM(N316:O316)</f>
        <v>3.4047939564017084E-3</v>
      </c>
      <c r="Q316">
        <v>30</v>
      </c>
      <c r="R316" s="24">
        <f>(C316-C$3)*0.33*3/32768</f>
        <v>11.916194458007814</v>
      </c>
      <c r="S316" s="24">
        <f>(D316-D$3)*0.0011*3/32768</f>
        <v>4.9097522460937499</v>
      </c>
      <c r="T316" s="24">
        <f>(E316-E$3)*17.4*3/32768</f>
        <v>16.979974365234373</v>
      </c>
      <c r="U316" s="24">
        <f>(E316-E$3)*18.8*3/32768</f>
        <v>18.346179199218753</v>
      </c>
      <c r="V316" s="24">
        <f>SUM(R316:U316)</f>
        <v>52.15210026855469</v>
      </c>
    </row>
    <row r="317" spans="1:22" x14ac:dyDescent="0.55000000000000004">
      <c r="B317">
        <v>35</v>
      </c>
      <c r="C317">
        <v>824447</v>
      </c>
      <c r="D317">
        <v>67982116</v>
      </c>
      <c r="E317">
        <v>64068</v>
      </c>
      <c r="F317">
        <v>184675</v>
      </c>
      <c r="G317">
        <v>35</v>
      </c>
      <c r="H317" s="24">
        <f>(C317-C316)*0.33*3/32768/300</f>
        <v>2.4113827514648439E-2</v>
      </c>
      <c r="I317" s="24">
        <f>(D317-D316)*0.0011*3/327680/30</f>
        <v>3.2193439636230472E-3</v>
      </c>
      <c r="J317" s="24">
        <f>(E317-E316)*17.4*3/327680/30</f>
        <v>0.14962683105468746</v>
      </c>
      <c r="K317" s="24">
        <f>(F317-F316)*18.8*3/327680/30</f>
        <v>0.17464929199218751</v>
      </c>
      <c r="L317" s="24">
        <f>SUM(H317:K317)</f>
        <v>0.35160929452514644</v>
      </c>
      <c r="N317" s="25">
        <f>(E317-E316)/(C317-C316+D317-D316)</f>
        <v>2.8666546756441987E-3</v>
      </c>
      <c r="O317" s="25">
        <f>(F317-F316)/(C317-C316+D317-D316)</f>
        <v>3.0968782376778001E-3</v>
      </c>
      <c r="P317" s="26">
        <f>SUM(N317:O317)</f>
        <v>5.9635329133219984E-3</v>
      </c>
      <c r="R317" s="24">
        <f>(C317-C$3)*0.33*3/32768</f>
        <v>19.150342712402342</v>
      </c>
      <c r="S317" s="24">
        <f>(D317-D$3)*0.0011*3/32768</f>
        <v>5.8755554351806643</v>
      </c>
      <c r="T317" s="24">
        <f>(E317-E$3)*17.4*3/32768</f>
        <v>61.868023681640622</v>
      </c>
      <c r="U317" s="24">
        <f>(E317-E$3)*18.8*3/32768</f>
        <v>66.845910644531244</v>
      </c>
      <c r="V317" s="24">
        <f>SUM(R317:U317)</f>
        <v>153.73983247375486</v>
      </c>
    </row>
    <row r="318" spans="1:22" x14ac:dyDescent="0.55000000000000004">
      <c r="B318">
        <v>40</v>
      </c>
      <c r="C318">
        <v>1110999</v>
      </c>
      <c r="D318">
        <v>77525244</v>
      </c>
      <c r="E318">
        <v>93651</v>
      </c>
      <c r="F318">
        <v>212043</v>
      </c>
      <c r="G318">
        <v>40</v>
      </c>
      <c r="H318" s="24">
        <f>(C318-C317)*0.33*3/32768/300</f>
        <v>2.8858081054687498E-2</v>
      </c>
      <c r="I318" s="24">
        <f>(D318-D317)*0.0011*3/327680/30</f>
        <v>3.2035646972656253E-3</v>
      </c>
      <c r="J318" s="24">
        <f>(E318-E317)*17.4*3/327680/30</f>
        <v>0.15708746337890622</v>
      </c>
      <c r="K318" s="24">
        <f>(F318-F317)*18.8*3/327680/30</f>
        <v>0.15701855468750001</v>
      </c>
      <c r="L318" s="24">
        <f>SUM(H318:K318)</f>
        <v>0.34616766381835939</v>
      </c>
      <c r="N318" s="25">
        <f>(E318-E317)/(C318-C317+D318-D317)</f>
        <v>3.0095588055765801E-3</v>
      </c>
      <c r="O318" s="25">
        <f>(F318-F317)/(C318-C317+D318-D317)</f>
        <v>2.7842208495088344E-3</v>
      </c>
      <c r="P318" s="26">
        <f>SUM(N318:O318)</f>
        <v>5.7937796550854145E-3</v>
      </c>
      <c r="R318" s="24">
        <f>(C318-C$3)*0.33*3/32768</f>
        <v>27.807767028808598</v>
      </c>
      <c r="S318" s="24">
        <f>(D318-D$3)*0.0011*3/32768</f>
        <v>6.836624844360351</v>
      </c>
      <c r="T318" s="24">
        <f>(E318-E$3)*17.4*3/32768</f>
        <v>108.9942626953125</v>
      </c>
      <c r="U318" s="24">
        <f>(E318-E$3)*18.8*3/32768</f>
        <v>117.763916015625</v>
      </c>
      <c r="V318" s="24">
        <f>SUM(R318:U318)</f>
        <v>261.40257058410646</v>
      </c>
    </row>
    <row r="319" spans="1:22" x14ac:dyDescent="0.55000000000000004">
      <c r="B319">
        <v>45</v>
      </c>
      <c r="C319">
        <v>1396679</v>
      </c>
      <c r="D319">
        <v>87069240</v>
      </c>
      <c r="E319">
        <v>125572</v>
      </c>
      <c r="F319">
        <v>240871</v>
      </c>
      <c r="G319">
        <v>45</v>
      </c>
      <c r="H319" s="24">
        <f>(C319-C318)*0.33*3/32768/300</f>
        <v>2.8770263671875001E-2</v>
      </c>
      <c r="I319" s="24">
        <f>(D319-D318)*0.0011*3/327680/30</f>
        <v>3.2038560791015627E-3</v>
      </c>
      <c r="J319" s="24">
        <f>(E319-E318)*17.4*3/327680/30</f>
        <v>0.16950238037109372</v>
      </c>
      <c r="K319" s="24">
        <f>(F319-F318)*18.8*3/327680/30</f>
        <v>0.16539501953125002</v>
      </c>
      <c r="L319" s="24">
        <f>SUM(H319:K319)</f>
        <v>0.36687151965332032</v>
      </c>
      <c r="N319" s="25">
        <f>(E319-E318)/(C319-C318+D319-D318)</f>
        <v>3.2474112066359054E-3</v>
      </c>
      <c r="O319" s="25">
        <f>(F319-F318)/(C319-C318+D319-D318)</f>
        <v>2.9327518017887872E-3</v>
      </c>
      <c r="P319" s="26">
        <f>SUM(N319:O319)</f>
        <v>6.1801630084246922E-3</v>
      </c>
      <c r="R319" s="24">
        <f>(C319-C$3)*0.33*3/32768</f>
        <v>36.43884613037109</v>
      </c>
      <c r="S319" s="24">
        <f>(D319-D$3)*0.0011*3/32768</f>
        <v>7.7977816680908205</v>
      </c>
      <c r="T319" s="24">
        <f>(E319-E$3)*17.4*3/32768</f>
        <v>159.8449768066406</v>
      </c>
      <c r="U319" s="24">
        <f>(E319-E$3)*18.8*3/32768</f>
        <v>172.70606689453126</v>
      </c>
      <c r="V319" s="24">
        <f>SUM(R319:U319)</f>
        <v>376.7876714996338</v>
      </c>
    </row>
    <row r="320" spans="1:22" x14ac:dyDescent="0.55000000000000004">
      <c r="B320">
        <v>50</v>
      </c>
      <c r="C320">
        <v>1656435</v>
      </c>
      <c r="D320">
        <v>96639172</v>
      </c>
      <c r="E320">
        <v>141044</v>
      </c>
      <c r="F320">
        <v>268954</v>
      </c>
      <c r="G320">
        <v>50</v>
      </c>
      <c r="H320" s="24">
        <f>(C320-C319)*0.33*3/32768/300</f>
        <v>2.6159509277343753E-2</v>
      </c>
      <c r="I320" s="24">
        <f>(D320-D319)*0.0011*3/327680/30</f>
        <v>3.2125626220703132E-3</v>
      </c>
      <c r="J320" s="24">
        <f>(E320-E319)*17.4*3/327680/30</f>
        <v>8.2157226562499991E-2</v>
      </c>
      <c r="K320" s="24">
        <f>(F320-F319)*18.8*3/327680/30</f>
        <v>0.16112072753906254</v>
      </c>
      <c r="L320" s="24">
        <f>SUM(H320:K320)</f>
        <v>0.2726500260009766</v>
      </c>
      <c r="N320" s="25">
        <f>(E320-E319)/(C320-C319+D320-D319)</f>
        <v>1.5740072319691124E-3</v>
      </c>
      <c r="O320" s="25">
        <f>(F320-F319)/(C320-C319+D320-D319)</f>
        <v>2.8569574130938844E-3</v>
      </c>
      <c r="P320" s="26">
        <f>SUM(N320:O320)</f>
        <v>4.4309646450629969E-3</v>
      </c>
      <c r="R320" s="24">
        <f>(C320-C$3)*0.33*3/32768</f>
        <v>44.28669891357422</v>
      </c>
      <c r="S320" s="24">
        <f>(D320-D$3)*0.0011*3/32768</f>
        <v>8.7615504547119141</v>
      </c>
      <c r="T320" s="24">
        <f>(E320-E$3)*17.4*3/32768</f>
        <v>184.49214477539061</v>
      </c>
      <c r="U320" s="24">
        <f>(E320-E$3)*18.8*3/32768</f>
        <v>199.33634033203123</v>
      </c>
      <c r="V320" s="24">
        <f>SUM(R320:U320)</f>
        <v>436.87673447570796</v>
      </c>
    </row>
    <row r="321" spans="2:22" x14ac:dyDescent="0.55000000000000004">
      <c r="B321">
        <v>55</v>
      </c>
      <c r="C321">
        <v>2040388</v>
      </c>
      <c r="D321">
        <v>106085098</v>
      </c>
      <c r="E321">
        <v>155496</v>
      </c>
      <c r="F321">
        <v>292292</v>
      </c>
      <c r="G321">
        <v>55</v>
      </c>
      <c r="H321" s="24">
        <f>(C321-C320)*0.33*3/32768/300</f>
        <v>3.8667141723632815E-2</v>
      </c>
      <c r="I321" s="24">
        <f>(D321-D320)*0.0011*3/327680/30</f>
        <v>3.1709346313476563E-3</v>
      </c>
      <c r="J321" s="24">
        <f>(E321-E320)*17.4*3/327680/30</f>
        <v>7.674096679687499E-2</v>
      </c>
      <c r="K321" s="24">
        <f>(F321-F320)*18.8*3/327680/30</f>
        <v>0.133897216796875</v>
      </c>
      <c r="L321" s="24">
        <f>SUM(H321:K321)</f>
        <v>0.25247625994873046</v>
      </c>
      <c r="N321" s="25">
        <f>(E321-E320)/(C321-C320+D321-D320)</f>
        <v>1.4702113830699238E-3</v>
      </c>
      <c r="O321" s="25">
        <f>(F321-F320)/(C321-C320+D321-D320)</f>
        <v>2.3741899569669168E-3</v>
      </c>
      <c r="P321" s="26">
        <f>SUM(N321:O321)</f>
        <v>3.8444013400368406E-3</v>
      </c>
      <c r="R321" s="24">
        <f>(C321-C$3)*0.33*3/32768</f>
        <v>55.88684143066407</v>
      </c>
      <c r="S321" s="24">
        <f>(D321-D$3)*0.0011*3/32768</f>
        <v>9.7128308441162119</v>
      </c>
      <c r="T321" s="24">
        <f>(E321-E$3)*17.4*3/32768</f>
        <v>207.51443481445313</v>
      </c>
      <c r="U321" s="24">
        <f>(E321-E$3)*18.8*3/32768</f>
        <v>224.21099853515625</v>
      </c>
      <c r="V321" s="24">
        <f>SUM(R321:U321)</f>
        <v>497.32510562438966</v>
      </c>
    </row>
    <row r="322" spans="2:22" x14ac:dyDescent="0.55000000000000004">
      <c r="B322">
        <v>60</v>
      </c>
      <c r="C322">
        <v>2608381</v>
      </c>
      <c r="D322">
        <v>115347028</v>
      </c>
      <c r="E322">
        <v>170266</v>
      </c>
      <c r="F322">
        <v>341270</v>
      </c>
      <c r="G322">
        <v>60</v>
      </c>
      <c r="H322" s="24">
        <f>(C322-C321)*0.33*3/32768/300</f>
        <v>5.7201443481445319E-2</v>
      </c>
      <c r="I322" s="24">
        <f>(D322-D321)*0.0011*3/327680/30</f>
        <v>3.1091683959960943E-3</v>
      </c>
      <c r="J322" s="24">
        <f>(E322-E321)*17.4*3/327680/30</f>
        <v>7.8429565429687501E-2</v>
      </c>
      <c r="K322" s="24">
        <f>(F322-F321)*18.8*3/327680/30</f>
        <v>0.28100170898437504</v>
      </c>
      <c r="L322" s="24">
        <f>SUM(H322:K322)</f>
        <v>0.41974188629150394</v>
      </c>
      <c r="N322" s="25">
        <f>(E322-E321)/(C322-C321+D322-D321)</f>
        <v>1.5025550047543608E-3</v>
      </c>
      <c r="O322" s="25">
        <f>(F322-F321)/(C322-C321+D322-D321)</f>
        <v>4.9825415722991933E-3</v>
      </c>
      <c r="P322" s="26">
        <f>SUM(N322:O322)</f>
        <v>6.4850965770535543E-3</v>
      </c>
      <c r="R322" s="24">
        <f>(C322-C$3)*0.33*3/32768</f>
        <v>73.047274475097652</v>
      </c>
      <c r="S322" s="24">
        <f>(D322-D$3)*0.0011*3/32768</f>
        <v>10.645581362915038</v>
      </c>
      <c r="T322" s="24">
        <f>(E322-E$3)*17.4*3/32768</f>
        <v>231.04330444335938</v>
      </c>
      <c r="U322" s="24">
        <f>(E322-E$3)*18.8*3/32768</f>
        <v>249.63299560546875</v>
      </c>
      <c r="V322" s="24">
        <f>SUM(R322:U322)</f>
        <v>564.36915588684087</v>
      </c>
    </row>
    <row r="323" spans="2:22" x14ac:dyDescent="0.55000000000000004">
      <c r="B323">
        <v>65</v>
      </c>
      <c r="C323">
        <v>3178069</v>
      </c>
      <c r="D323">
        <v>124607393</v>
      </c>
      <c r="E323">
        <v>183730</v>
      </c>
      <c r="F323">
        <v>383758</v>
      </c>
      <c r="G323">
        <v>65</v>
      </c>
      <c r="H323" s="24">
        <f>(C323-C322)*0.33*3/32768/300</f>
        <v>5.7372143554687498E-2</v>
      </c>
      <c r="I323" s="24">
        <f>(D323-D322)*0.0011*3/327680/30</f>
        <v>3.1086430358886722E-3</v>
      </c>
      <c r="J323" s="24">
        <f>(E323-E322)*17.4*3/327680/30</f>
        <v>7.1494628906249982E-2</v>
      </c>
      <c r="K323" s="24">
        <f>(F323-F322)*18.8*3/327680/30</f>
        <v>0.24376660156250002</v>
      </c>
      <c r="L323" s="24">
        <f>SUM(H323:K323)</f>
        <v>0.37574201705932619</v>
      </c>
      <c r="N323" s="25">
        <f>(E323-E322)/(C323-C322+D323-D322)</f>
        <v>1.3696772540290475E-3</v>
      </c>
      <c r="O323" s="25">
        <f>(F323-F322)/(C323-C322+D323-D322)</f>
        <v>4.3222554344315338E-3</v>
      </c>
      <c r="P323" s="26">
        <f>SUM(N323:O323)</f>
        <v>5.6919326884605813E-3</v>
      </c>
      <c r="R323" s="24">
        <f>(C323-C$3)*0.33*3/32768</f>
        <v>90.258917541503905</v>
      </c>
      <c r="S323" s="24">
        <f>(D323-D$3)*0.0011*3/32768</f>
        <v>11.578174273681642</v>
      </c>
      <c r="T323" s="24">
        <f>(E323-E$3)*17.4*3/32768</f>
        <v>252.49169311523434</v>
      </c>
      <c r="U323" s="24">
        <f>(E323-E$3)*18.8*3/32768</f>
        <v>272.8071166992188</v>
      </c>
      <c r="V323" s="24">
        <f>SUM(R323:U323)</f>
        <v>627.13590162963874</v>
      </c>
    </row>
    <row r="324" spans="2:22" x14ac:dyDescent="0.55000000000000004">
      <c r="B324">
        <v>70</v>
      </c>
      <c r="C324">
        <v>3782946</v>
      </c>
      <c r="D324">
        <v>133832406</v>
      </c>
      <c r="E324">
        <v>206249</v>
      </c>
      <c r="F324">
        <v>440634</v>
      </c>
      <c r="G324">
        <v>70</v>
      </c>
      <c r="H324" s="24">
        <f>(C324-C323)*0.33*3/32768/300</f>
        <v>6.0915957641601563E-2</v>
      </c>
      <c r="I324" s="24">
        <f>(D324-D323)*0.0011*3/327680/30</f>
        <v>3.0967756042480465E-3</v>
      </c>
      <c r="J324" s="24">
        <f>(E324-E323)*17.4*3/327680/30</f>
        <v>0.11957720947265622</v>
      </c>
      <c r="K324" s="24">
        <f>(F324-F323)*18.8*3/327680/30</f>
        <v>0.32631494140625</v>
      </c>
      <c r="L324" s="24">
        <f>SUM(H324:K324)</f>
        <v>0.50990488412475576</v>
      </c>
      <c r="N324" s="25">
        <f>(E324-E323)/(C324-C323+D324-D323)</f>
        <v>2.2908699893895049E-3</v>
      </c>
      <c r="O324" s="25">
        <f>(F324-F323)/(C324-C323+D324-D323)</f>
        <v>5.7860260898138227E-3</v>
      </c>
      <c r="P324" s="26">
        <f>SUM(N324:O324)</f>
        <v>8.076896079203328E-3</v>
      </c>
      <c r="R324" s="24">
        <f>(C324-C$3)*0.33*3/32768</f>
        <v>108.53370483398437</v>
      </c>
      <c r="S324" s="24">
        <f>(D324-D$3)*0.0011*3/32768</f>
        <v>12.507206954956057</v>
      </c>
      <c r="T324" s="24">
        <f>(E324-E$3)*17.4*3/32768</f>
        <v>288.36485595703124</v>
      </c>
      <c r="U324" s="24">
        <f>(E324-E$3)*18.8*3/32768</f>
        <v>311.56662597656248</v>
      </c>
      <c r="V324" s="24">
        <f>SUM(R324:U324)</f>
        <v>720.97239372253421</v>
      </c>
    </row>
    <row r="325" spans="2:22" x14ac:dyDescent="0.55000000000000004">
      <c r="B325">
        <v>75</v>
      </c>
      <c r="C325">
        <v>4400488</v>
      </c>
      <c r="D325">
        <v>143044765</v>
      </c>
      <c r="E325">
        <v>230469</v>
      </c>
      <c r="F325">
        <v>499752</v>
      </c>
      <c r="G325">
        <v>75</v>
      </c>
      <c r="H325" s="24">
        <f>(C325-C324)*0.33*3/32768/300</f>
        <v>6.2191424560546882E-2</v>
      </c>
      <c r="I325" s="24">
        <f>(D325-D324)*0.0011*3/327680/30</f>
        <v>3.0925277404785156E-3</v>
      </c>
      <c r="J325" s="24">
        <f>(E325-E324)*17.4*3/327680/30</f>
        <v>0.12860961914062499</v>
      </c>
      <c r="K325" s="24">
        <f>(F325-F324)*18.8*3/327680/30</f>
        <v>0.33917797851562503</v>
      </c>
      <c r="L325" s="24">
        <f>SUM(H325:K325)</f>
        <v>0.53307154995727535</v>
      </c>
      <c r="N325" s="25">
        <f>(E325-E324)/(C325-C324+D325-D324)</f>
        <v>2.4639108776375266E-3</v>
      </c>
      <c r="O325" s="25">
        <f>(F325-F324)/(C325-C324+D325-D324)</f>
        <v>6.01409922643168E-3</v>
      </c>
      <c r="P325" s="26">
        <f>SUM(N325:O325)</f>
        <v>8.4780101040692057E-3</v>
      </c>
      <c r="R325" s="24">
        <f>(C325-C$3)*0.33*3/32768</f>
        <v>127.19113220214845</v>
      </c>
      <c r="S325" s="24">
        <f>(D325-D$3)*0.0011*3/32768</f>
        <v>13.434965277099611</v>
      </c>
      <c r="T325" s="24">
        <f>(E325-E$3)*17.4*3/32768</f>
        <v>326.94774169921874</v>
      </c>
      <c r="U325" s="24">
        <f>(E325-E$3)*18.8*3/32768</f>
        <v>353.25388183593753</v>
      </c>
      <c r="V325" s="24">
        <f>SUM(R325:U325)</f>
        <v>820.82772101440435</v>
      </c>
    </row>
    <row r="326" spans="2:22" x14ac:dyDescent="0.55000000000000004">
      <c r="B326">
        <v>80</v>
      </c>
      <c r="C326">
        <v>4990437</v>
      </c>
      <c r="D326">
        <v>152284464</v>
      </c>
      <c r="E326">
        <v>244744</v>
      </c>
      <c r="F326">
        <v>554853</v>
      </c>
      <c r="G326">
        <v>80</v>
      </c>
      <c r="H326" s="24">
        <f>(C326-C325)*0.33*3/32768/300</f>
        <v>5.9412588500976561E-2</v>
      </c>
      <c r="I326" s="24">
        <f>(D326-D325)*0.0011*3/327680/30</f>
        <v>3.1017055969238282E-3</v>
      </c>
      <c r="J326" s="24">
        <f>(E326-E325)*17.4*3/327680/30</f>
        <v>7.5801086425781233E-2</v>
      </c>
      <c r="K326" s="24">
        <f>(F326-F325)*18.8*3/327680/30</f>
        <v>0.31613122558593754</v>
      </c>
      <c r="L326" s="24">
        <f>SUM(H326:K326)</f>
        <v>0.45444660610961918</v>
      </c>
      <c r="N326" s="25">
        <f>(E326-E325)/(C326-C325+D326-D325)</f>
        <v>1.4522391849636936E-3</v>
      </c>
      <c r="O326" s="25">
        <f>(F326-F325)/(C326-C325+D326-D325)</f>
        <v>5.6055923874384923E-3</v>
      </c>
      <c r="P326" s="26">
        <f>SUM(N326:O326)</f>
        <v>7.0578315724021861E-3</v>
      </c>
      <c r="R326" s="24">
        <f>(C326-C$3)*0.33*3/32768</f>
        <v>145.01490875244141</v>
      </c>
      <c r="S326" s="24">
        <f>(D326-D$3)*0.0011*3/32768</f>
        <v>14.365476956176758</v>
      </c>
      <c r="T326" s="24">
        <f>(E326-E$3)*17.4*3/32768</f>
        <v>349.68806762695311</v>
      </c>
      <c r="U326" s="24">
        <f>(E326-E$3)*18.8*3/32768</f>
        <v>377.82388916015628</v>
      </c>
      <c r="V326" s="24">
        <f>SUM(R326:U326)</f>
        <v>886.89234249572758</v>
      </c>
    </row>
    <row r="327" spans="2:22" x14ac:dyDescent="0.55000000000000004">
      <c r="B327">
        <v>85</v>
      </c>
      <c r="C327">
        <v>5621224</v>
      </c>
      <c r="D327">
        <v>161483426</v>
      </c>
      <c r="E327">
        <v>272689</v>
      </c>
      <c r="F327">
        <v>616230</v>
      </c>
      <c r="G327">
        <v>85</v>
      </c>
      <c r="H327" s="24">
        <f>(C327-C326)*0.33*3/32768/300</f>
        <v>6.352530212402345E-2</v>
      </c>
      <c r="I327" s="24">
        <f>(D327-D326)*0.0011*3/327680/30</f>
        <v>3.0880304565429686E-3</v>
      </c>
      <c r="J327" s="24">
        <f>(E327-E326)*17.4*3/327680/30</f>
        <v>0.1483895874023437</v>
      </c>
      <c r="K327" s="24">
        <f>(F327-F326)*18.8*3/327680/30</f>
        <v>0.35213854980468751</v>
      </c>
      <c r="L327" s="24">
        <f>SUM(H327:K327)</f>
        <v>0.56714146978759761</v>
      </c>
      <c r="N327" s="25">
        <f>(E327-E326)/(C327-C326+D327-D326)</f>
        <v>2.842900668165586E-3</v>
      </c>
      <c r="O327" s="25">
        <f>(F327-F326)/(C327-C326+D327-D326)</f>
        <v>6.2440048062264867E-3</v>
      </c>
      <c r="P327" s="26">
        <f>SUM(N327:O327)</f>
        <v>9.0869054743920735E-3</v>
      </c>
      <c r="R327" s="24">
        <f>(C327-C$3)*0.33*3/32768</f>
        <v>164.07249938964844</v>
      </c>
      <c r="S327" s="24">
        <f>(D327-D$3)*0.0011*3/32768</f>
        <v>15.291886093139651</v>
      </c>
      <c r="T327" s="24">
        <f>(E327-E$3)*17.4*3/32768</f>
        <v>394.20494384765618</v>
      </c>
      <c r="U327" s="24">
        <f>(E327-E$3)*18.8*3/32768</f>
        <v>425.92258300781253</v>
      </c>
      <c r="V327" s="24">
        <f>SUM(R327:U327)</f>
        <v>999.49191233825672</v>
      </c>
    </row>
    <row r="328" spans="2:22" x14ac:dyDescent="0.55000000000000004">
      <c r="B328">
        <v>90</v>
      </c>
      <c r="C328">
        <v>6213741</v>
      </c>
      <c r="D328">
        <v>170720507</v>
      </c>
      <c r="E328">
        <v>290072</v>
      </c>
      <c r="F328">
        <v>665563</v>
      </c>
      <c r="G328">
        <v>90</v>
      </c>
      <c r="H328" s="24">
        <f>(C328-C327)*0.33*3/32768/300</f>
        <v>5.967120666503907E-2</v>
      </c>
      <c r="I328" s="24">
        <f>(D328-D327)*0.0011*3/327680/30</f>
        <v>3.1008267517089838E-3</v>
      </c>
      <c r="J328" s="24">
        <f>(E328-E327)*17.4*3/327680/30</f>
        <v>9.2304748535156231E-2</v>
      </c>
      <c r="K328" s="24">
        <f>(F328-F327)*18.8*3/327680/30</f>
        <v>0.28303845214843748</v>
      </c>
      <c r="L328" s="24">
        <f>SUM(H328:K328)</f>
        <v>0.43811523410034175</v>
      </c>
      <c r="N328" s="25">
        <f>(E328-E327)/(C328-C327+D328-D327)</f>
        <v>1.7684344771780086E-3</v>
      </c>
      <c r="O328" s="25">
        <f>(F328-F327)/(C328-C327+D328-D327)</f>
        <v>5.0188217259749587E-3</v>
      </c>
      <c r="P328" s="26">
        <f>SUM(N328:O328)</f>
        <v>6.7872562031529669E-3</v>
      </c>
      <c r="R328" s="24">
        <f>(C328-C$3)*0.33*3/32768</f>
        <v>181.97386138916016</v>
      </c>
      <c r="S328" s="24">
        <f>(D328-D$3)*0.0011*3/32768</f>
        <v>16.222134118652345</v>
      </c>
      <c r="T328" s="24">
        <f>(E328-E$3)*17.4*3/32768</f>
        <v>421.8963684082031</v>
      </c>
      <c r="U328" s="24">
        <f>(E328-E$3)*18.8*3/32768</f>
        <v>455.8420532226562</v>
      </c>
      <c r="V328" s="24">
        <f>SUM(R328:U328)</f>
        <v>1075.934417138672</v>
      </c>
    </row>
    <row r="329" spans="2:22" x14ac:dyDescent="0.55000000000000004">
      <c r="B329">
        <v>95</v>
      </c>
      <c r="C329">
        <v>6826010</v>
      </c>
      <c r="D329">
        <v>179938208</v>
      </c>
      <c r="E329">
        <v>307545</v>
      </c>
      <c r="F329">
        <v>719989</v>
      </c>
      <c r="G329">
        <v>95</v>
      </c>
      <c r="H329" s="24">
        <f>(C329-C328)*0.33*3/32768/300</f>
        <v>6.1660391235351567E-2</v>
      </c>
      <c r="I329" s="24">
        <f>(D329-D328)*0.0011*3/327680/30</f>
        <v>3.0943210144042969E-3</v>
      </c>
      <c r="J329" s="24">
        <f>(E329-E328)*17.4*3/327680/30</f>
        <v>9.2782653808593726E-2</v>
      </c>
      <c r="K329" s="24">
        <f>(F329-F328)*18.8*3/327680/30</f>
        <v>0.31225854492187499</v>
      </c>
      <c r="L329" s="24">
        <f>SUM(H329:K329)</f>
        <v>0.46979591098022455</v>
      </c>
      <c r="N329" s="25">
        <f>(E329-E328)/(C329-C328+D329-D328)</f>
        <v>1.777523227436096E-3</v>
      </c>
      <c r="O329" s="25">
        <f>(F329-F328)/(C329-C328+D329-D328)</f>
        <v>5.5367412108073572E-3</v>
      </c>
      <c r="P329" s="26">
        <f>SUM(N329:O329)</f>
        <v>7.3142644382434528E-3</v>
      </c>
      <c r="R329" s="24">
        <f>(C329-C$3)*0.33*3/32768</f>
        <v>200.47197875976565</v>
      </c>
      <c r="S329" s="24">
        <f>(D329-D$3)*0.0011*3/32768</f>
        <v>17.150430422973635</v>
      </c>
      <c r="T329" s="24">
        <f>(E329-E$3)*17.4*3/32768</f>
        <v>449.73116455078122</v>
      </c>
      <c r="U329" s="24">
        <f>(E329-E$3)*18.8*3/32768</f>
        <v>485.91643066406255</v>
      </c>
      <c r="V329" s="24">
        <f>SUM(R329:U329)</f>
        <v>1153.2700043975831</v>
      </c>
    </row>
    <row r="330" spans="2:22" x14ac:dyDescent="0.55000000000000004">
      <c r="B330">
        <v>100</v>
      </c>
      <c r="C330">
        <v>7432518</v>
      </c>
      <c r="D330">
        <v>189161314</v>
      </c>
      <c r="E330">
        <v>327917</v>
      </c>
      <c r="F330">
        <v>784736</v>
      </c>
      <c r="G330">
        <v>100</v>
      </c>
      <c r="H330" s="24">
        <f>(C330-C329)*0.33*3/32768/300</f>
        <v>6.1080212402343757E-2</v>
      </c>
      <c r="I330" s="24">
        <f>(D330-D329)*0.0011*3/327680/30</f>
        <v>3.0961354370117188E-3</v>
      </c>
      <c r="J330" s="24">
        <f>(E330-E329)*17.4*3/327680/30</f>
        <v>0.108176513671875</v>
      </c>
      <c r="K330" s="24">
        <f>(F330-F329)*18.8*3/327680/30</f>
        <v>0.37147326660156249</v>
      </c>
      <c r="L330" s="24">
        <f>SUM(H330:K330)</f>
        <v>0.54382612811279296</v>
      </c>
      <c r="N330" s="25">
        <f>(E330-E329)/(C330-C329+D330-D329)</f>
        <v>2.0725127151483263E-3</v>
      </c>
      <c r="O330" s="25">
        <f>(F330-F329)/(C330-C329+D330-D329)</f>
        <v>6.5869321013012315E-3</v>
      </c>
      <c r="P330" s="26">
        <f>SUM(N330:O330)</f>
        <v>8.6594448164495578E-3</v>
      </c>
      <c r="R330" s="24">
        <f>(C330-C$3)*0.33*3/32768</f>
        <v>218.79604248046877</v>
      </c>
      <c r="S330" s="24">
        <f>(D330-D$3)*0.0011*3/32768</f>
        <v>18.07927105407715</v>
      </c>
      <c r="T330" s="24">
        <f>(E330-E$3)*17.4*3/32768</f>
        <v>482.18411865234373</v>
      </c>
      <c r="U330" s="24">
        <f>(E330-E$3)*18.8*3/32768</f>
        <v>520.98054199218745</v>
      </c>
      <c r="V330" s="24">
        <f>SUM(R330:U330)</f>
        <v>1240.039974179077</v>
      </c>
    </row>
    <row r="331" spans="2:22" x14ac:dyDescent="0.55000000000000004">
      <c r="B331">
        <v>105</v>
      </c>
      <c r="C331">
        <v>8066837</v>
      </c>
      <c r="D331">
        <v>198356507</v>
      </c>
      <c r="E331">
        <v>348328</v>
      </c>
      <c r="F331">
        <v>844912</v>
      </c>
      <c r="G331">
        <v>105</v>
      </c>
      <c r="H331" s="24">
        <f>(C331-C330)*0.33*3/32768/300</f>
        <v>6.3881002807617188E-2</v>
      </c>
      <c r="I331" s="24">
        <f>(D331-D330)*0.0011*3/327680/30</f>
        <v>3.0867652282714846E-3</v>
      </c>
      <c r="J331" s="24">
        <f>(E331-E330)*17.4*3/327680/30</f>
        <v>0.10838360595703125</v>
      </c>
      <c r="K331" s="24">
        <f>(F331-F330)*18.8*3/327680/30</f>
        <v>0.34524804687499999</v>
      </c>
      <c r="L331" s="24">
        <f>SUM(H331:K331)</f>
        <v>0.52059942086791988</v>
      </c>
      <c r="N331" s="25">
        <f>(E331-E330)/(C331-C330+D331-D330)</f>
        <v>2.0765018649959426E-3</v>
      </c>
      <c r="O331" s="25">
        <f>(F331-F330)/(C331-C330+D331-D330)</f>
        <v>6.1219722810247346E-3</v>
      </c>
      <c r="P331" s="26">
        <f>SUM(N331:O331)</f>
        <v>8.1984741460206772E-3</v>
      </c>
      <c r="R331" s="24">
        <f>(C331-C$3)*0.33*3/32768</f>
        <v>237.96034332275394</v>
      </c>
      <c r="S331" s="24">
        <f>(D331-D$3)*0.0011*3/32768</f>
        <v>19.005300622558597</v>
      </c>
      <c r="T331" s="24">
        <f>(E331-E$3)*17.4*3/32768</f>
        <v>514.69920043945308</v>
      </c>
      <c r="U331" s="24">
        <f>(E331-E$3)*18.8*3/32768</f>
        <v>556.11177978515627</v>
      </c>
      <c r="V331" s="24">
        <f>SUM(R331:U331)</f>
        <v>1327.7766241699219</v>
      </c>
    </row>
    <row r="332" spans="2:22" x14ac:dyDescent="0.55000000000000004">
      <c r="B332">
        <v>110</v>
      </c>
      <c r="C332">
        <v>8675100</v>
      </c>
      <c r="D332">
        <v>207578106</v>
      </c>
      <c r="E332">
        <v>365282</v>
      </c>
      <c r="F332">
        <v>898477</v>
      </c>
      <c r="G332">
        <v>110</v>
      </c>
      <c r="H332" s="24">
        <f>(C332-C331)*0.33*3/32768/300</f>
        <v>6.1256954956054689E-2</v>
      </c>
      <c r="I332" s="24">
        <f>(D332-D331)*0.0011*3/327680/30</f>
        <v>3.0956295471191411E-3</v>
      </c>
      <c r="J332" s="24">
        <f>(E332-E331)*17.4*3/327680/30</f>
        <v>9.0026733398437489E-2</v>
      </c>
      <c r="K332" s="24">
        <f>(F332-F331)*18.8*3/327680/30</f>
        <v>0.30731872558593748</v>
      </c>
      <c r="L332" s="24">
        <f>SUM(H332:K332)</f>
        <v>0.46169804348754878</v>
      </c>
      <c r="N332" s="25">
        <f>(E332-E331)/(C332-C331+D332-D331)</f>
        <v>1.7247444572467039E-3</v>
      </c>
      <c r="O332" s="25">
        <f>(F332-F331)/(C332-C331+D332-D331)</f>
        <v>5.4492117997180425E-3</v>
      </c>
      <c r="P332" s="26">
        <f>SUM(N332:O332)</f>
        <v>7.1739562569647468E-3</v>
      </c>
      <c r="R332" s="24">
        <f>(C332-C$3)*0.33*3/32768</f>
        <v>256.33742980957032</v>
      </c>
      <c r="S332" s="24">
        <f>(D332-D$3)*0.0011*3/32768</f>
        <v>19.933989486694337</v>
      </c>
      <c r="T332" s="24">
        <f>(E332-E$3)*17.4*3/32768</f>
        <v>541.70722045898435</v>
      </c>
      <c r="U332" s="24">
        <f>(E332-E$3)*18.8*3/32768</f>
        <v>585.2928588867187</v>
      </c>
      <c r="V332" s="24">
        <f>SUM(R332:U332)</f>
        <v>1403.2714986419678</v>
      </c>
    </row>
    <row r="333" spans="2:22" x14ac:dyDescent="0.55000000000000004">
      <c r="B333">
        <v>115</v>
      </c>
      <c r="C333">
        <v>9275160</v>
      </c>
      <c r="D333">
        <v>216807799</v>
      </c>
      <c r="E333">
        <v>381882</v>
      </c>
      <c r="F333">
        <v>955374</v>
      </c>
      <c r="G333">
        <v>115</v>
      </c>
      <c r="H333" s="24">
        <f>(C333-C332)*0.33*3/32768/300</f>
        <v>6.0430847167968753E-2</v>
      </c>
      <c r="I333" s="24">
        <f>(D333-D332)*0.0011*3/32768/300</f>
        <v>3.0983466491699219E-3</v>
      </c>
      <c r="J333" s="24">
        <f>(E333-E332)*17.4*3/32768/300</f>
        <v>8.8146972656250003E-2</v>
      </c>
      <c r="K333" s="24">
        <f>(F333-F332)*18.8*3/327680/30</f>
        <v>0.32643542480468751</v>
      </c>
      <c r="L333" s="24">
        <f>SUM(H333:K333)</f>
        <v>0.47811159127807618</v>
      </c>
      <c r="N333" s="25">
        <f>(E333-E332)/(C333-C332+D333-D332)</f>
        <v>1.6887504701288019E-3</v>
      </c>
      <c r="O333" s="25">
        <f>(F333-F332)/(C333-C332+D333-D332)</f>
        <v>5.7882431023444838E-3</v>
      </c>
      <c r="P333" s="26">
        <f>SUM(N333:O333)</f>
        <v>7.4769935724732853E-3</v>
      </c>
      <c r="R333" s="24">
        <f>(C333-C$3)*0.33*3/32768</f>
        <v>274.46668395996096</v>
      </c>
      <c r="S333" s="24">
        <f>(D333-D$3)*0.0011*3/32768</f>
        <v>20.863493481445314</v>
      </c>
      <c r="T333" s="24">
        <f>(E333-E$3)*17.4*3/32768</f>
        <v>568.15131225585935</v>
      </c>
      <c r="U333" s="24">
        <f>(E333-E$3)*18.8*3/32768</f>
        <v>613.8646362304687</v>
      </c>
      <c r="V333" s="24">
        <f>SUM(R333:U333)</f>
        <v>1477.3461259277342</v>
      </c>
    </row>
    <row r="334" spans="2:22" x14ac:dyDescent="0.55000000000000004">
      <c r="L334" s="21">
        <f>AVERAGE(L312:L333)</f>
        <v>0.36631965839871489</v>
      </c>
    </row>
    <row r="337" spans="1:22" s="8" customFormat="1" x14ac:dyDescent="0.55000000000000004">
      <c r="A337" s="7"/>
      <c r="C337" s="9" t="s">
        <v>1346</v>
      </c>
      <c r="D337" s="9"/>
      <c r="E337" s="9"/>
      <c r="F337" s="9"/>
      <c r="H337" s="10"/>
      <c r="I337" s="10"/>
      <c r="J337" s="10"/>
      <c r="K337" s="10"/>
      <c r="L337" s="11"/>
      <c r="N337" s="12"/>
      <c r="O337" s="13"/>
      <c r="P337" s="13"/>
      <c r="R337" s="14"/>
      <c r="S337" s="14"/>
      <c r="T337" s="14"/>
      <c r="U337" s="14"/>
      <c r="V337" s="15"/>
    </row>
    <row r="338" spans="1:22" s="8" customFormat="1" x14ac:dyDescent="0.55000000000000004">
      <c r="A338" s="7"/>
      <c r="C338" s="8" t="s">
        <v>1347</v>
      </c>
      <c r="D338" s="8" t="s">
        <v>1348</v>
      </c>
      <c r="E338" s="8" t="s">
        <v>1349</v>
      </c>
      <c r="F338" s="8" t="s">
        <v>1350</v>
      </c>
      <c r="H338" s="10" t="s">
        <v>1351</v>
      </c>
      <c r="I338" s="10"/>
      <c r="J338" s="10"/>
      <c r="K338" s="10"/>
      <c r="L338" s="11"/>
      <c r="N338" s="12" t="s">
        <v>1352</v>
      </c>
      <c r="O338" s="13"/>
      <c r="P338" s="13"/>
      <c r="R338" s="16" t="s">
        <v>1353</v>
      </c>
      <c r="S338" s="17"/>
      <c r="T338" s="17"/>
      <c r="U338" s="17"/>
      <c r="V338" s="18"/>
    </row>
    <row r="339" spans="1:22" ht="15.75" customHeight="1" x14ac:dyDescent="0.55000000000000004">
      <c r="A339" s="19" t="s">
        <v>1370</v>
      </c>
      <c r="B339">
        <v>5</v>
      </c>
      <c r="C339">
        <v>345651</v>
      </c>
      <c r="D339">
        <v>9484518</v>
      </c>
      <c r="E339">
        <v>110121</v>
      </c>
      <c r="F339">
        <v>129766</v>
      </c>
      <c r="G339" t="s">
        <v>1355</v>
      </c>
      <c r="H339" s="21" t="s">
        <v>1340</v>
      </c>
      <c r="I339" s="21" t="s">
        <v>1341</v>
      </c>
      <c r="J339" s="21" t="s">
        <v>1356</v>
      </c>
      <c r="K339" s="21" t="s">
        <v>1357</v>
      </c>
      <c r="L339" s="21" t="s">
        <v>1358</v>
      </c>
      <c r="M339" s="21" t="s">
        <v>1355</v>
      </c>
      <c r="N339" s="22" t="s">
        <v>1356</v>
      </c>
      <c r="O339" s="22" t="s">
        <v>1357</v>
      </c>
      <c r="P339" s="23" t="s">
        <v>1358</v>
      </c>
      <c r="Q339" s="21"/>
      <c r="R339" s="21" t="s">
        <v>1340</v>
      </c>
      <c r="S339" s="21" t="s">
        <v>1341</v>
      </c>
      <c r="T339" s="21" t="s">
        <v>1356</v>
      </c>
      <c r="U339" s="21" t="s">
        <v>1357</v>
      </c>
      <c r="V339" s="21" t="s">
        <v>1358</v>
      </c>
    </row>
    <row r="340" spans="1:22" x14ac:dyDescent="0.55000000000000004">
      <c r="A340" s="19"/>
      <c r="B340">
        <v>10</v>
      </c>
      <c r="C340">
        <v>861119</v>
      </c>
      <c r="D340">
        <v>18798629</v>
      </c>
      <c r="E340">
        <v>189065</v>
      </c>
      <c r="F340">
        <v>203714</v>
      </c>
      <c r="G340">
        <v>10</v>
      </c>
      <c r="H340" s="24">
        <f>(C340-C339)*0.33*3/32768/300</f>
        <v>5.191175537109375E-2</v>
      </c>
      <c r="I340" s="24">
        <f>(D340-D339)*0.0011*3/327680/30</f>
        <v>3.1266852111816405E-3</v>
      </c>
      <c r="J340" s="24">
        <f>(E340-E339)*17.4*3/327680/30</f>
        <v>0.41919726562499998</v>
      </c>
      <c r="K340" s="24">
        <f>(F340-F339)*18.8*3/327680/30</f>
        <v>0.42426220703125</v>
      </c>
      <c r="L340" s="24">
        <f>SUM(H340:K340)</f>
        <v>0.89849791323852535</v>
      </c>
      <c r="M340">
        <v>10</v>
      </c>
      <c r="N340" s="25">
        <f>(E340-E339)/(C340-C339+D340-D339)</f>
        <v>8.0312697013778522E-3</v>
      </c>
      <c r="O340" s="25">
        <f>(F340-F339)/(C340-C339+D340-D339)</f>
        <v>7.5230078521165552E-3</v>
      </c>
      <c r="P340" s="26">
        <f>SUM(N340:O340)</f>
        <v>1.5554277553494408E-2</v>
      </c>
      <c r="Q340">
        <v>10</v>
      </c>
      <c r="R340" s="24">
        <f>(C340-C$3)*0.33*3/32768</f>
        <v>20.258291931152343</v>
      </c>
      <c r="S340" s="24">
        <f>(D340-D$3)*0.0011*3/32768</f>
        <v>0.92238444213867199</v>
      </c>
      <c r="T340" s="24">
        <f>(E340-E$3)*17.4*3/32768</f>
        <v>260.99044189453122</v>
      </c>
      <c r="U340" s="24">
        <f>(E340-E$3)*18.8*3/32768</f>
        <v>281.98967285156255</v>
      </c>
      <c r="V340" s="24">
        <f>SUM(R340:U340)</f>
        <v>564.16079111938484</v>
      </c>
    </row>
    <row r="341" spans="1:22" x14ac:dyDescent="0.55000000000000004">
      <c r="A341" s="19"/>
      <c r="B341">
        <v>15</v>
      </c>
      <c r="C341">
        <v>1226472</v>
      </c>
      <c r="D341">
        <v>28262455</v>
      </c>
      <c r="E341">
        <v>190961</v>
      </c>
      <c r="F341">
        <v>221847</v>
      </c>
      <c r="G341">
        <v>15</v>
      </c>
      <c r="H341" s="24">
        <f>(C341-C340)*0.33*3/32768/300</f>
        <v>3.6793972778320312E-2</v>
      </c>
      <c r="I341" s="24">
        <f>(D341-D340)*0.0011*3/327680/30</f>
        <v>3.1769435424804692E-3</v>
      </c>
      <c r="J341" s="24">
        <f>(E341-E340)*17.4*3/327680/30</f>
        <v>1.0067871093749998E-2</v>
      </c>
      <c r="K341" s="24">
        <f>(F341-F340)*18.8*3/327680/30</f>
        <v>0.10403454589843751</v>
      </c>
      <c r="L341" s="24">
        <f>SUM(H341:K341)</f>
        <v>0.15407333331298828</v>
      </c>
      <c r="M341">
        <v>15</v>
      </c>
      <c r="N341" s="25">
        <f>(E341-E340)/(C341-C340+D341-D340)</f>
        <v>1.9289505257763645E-4</v>
      </c>
      <c r="O341" s="25">
        <f>(F341-F340)/(C341-C340+D341-D340)</f>
        <v>1.8448132850159714E-3</v>
      </c>
      <c r="P341" s="26">
        <f>SUM(N341:O341)</f>
        <v>2.0377083375936076E-3</v>
      </c>
      <c r="Q341">
        <v>15</v>
      </c>
      <c r="R341" s="24">
        <f>(C341-C$3)*0.33*3/32768</f>
        <v>31.296483764648436</v>
      </c>
      <c r="S341" s="24">
        <f>(D341-D$3)*0.0011*3/32768</f>
        <v>1.8754675048828124</v>
      </c>
      <c r="T341" s="24">
        <f>(E341-E$3)*17.4*3/32768</f>
        <v>264.01080322265619</v>
      </c>
      <c r="U341" s="24">
        <f>(E341-E$3)*18.8*3/32768</f>
        <v>285.2530517578125</v>
      </c>
      <c r="V341" s="24">
        <f>SUM(R341:U341)</f>
        <v>582.43580624999993</v>
      </c>
    </row>
    <row r="342" spans="1:22" x14ac:dyDescent="0.55000000000000004">
      <c r="A342" s="19"/>
      <c r="B342">
        <v>20</v>
      </c>
      <c r="C342">
        <v>1684590</v>
      </c>
      <c r="D342">
        <v>37633635</v>
      </c>
      <c r="E342">
        <v>265087</v>
      </c>
      <c r="F342">
        <v>272311</v>
      </c>
      <c r="G342">
        <v>20</v>
      </c>
      <c r="H342" s="24">
        <f>(C342-C341)*0.33*3/32768/300</f>
        <v>4.6136151123046878E-2</v>
      </c>
      <c r="I342" s="24">
        <f>(D342-D341)*0.0011*3/327680/30</f>
        <v>3.1458428955078123E-3</v>
      </c>
      <c r="J342" s="24">
        <f>(E342-E341)*17.4*3/327680/30</f>
        <v>0.39361340332031247</v>
      </c>
      <c r="K342" s="24">
        <f>(F342-F341)*18.8*3/327680/30</f>
        <v>0.28952734375</v>
      </c>
      <c r="L342" s="24">
        <f>SUM(H342:K342)</f>
        <v>0.73242274108886718</v>
      </c>
      <c r="M342">
        <v>20</v>
      </c>
      <c r="N342" s="25">
        <f>(E342-E341)/(C342-C341+D342-D341)</f>
        <v>7.5413320462966935E-3</v>
      </c>
      <c r="O342" s="25">
        <f>(F342-F341)/(C342-C341+D342-D341)</f>
        <v>5.1340390737975384E-3</v>
      </c>
      <c r="P342" s="26">
        <f>SUM(N342:O342)</f>
        <v>1.2675371120094231E-2</v>
      </c>
      <c r="Q342">
        <v>20</v>
      </c>
      <c r="R342" s="24">
        <f>(C342-C$3)*0.33*3/32768</f>
        <v>45.1373291015625</v>
      </c>
      <c r="S342" s="24">
        <f>(D342-D$3)*0.0011*3/32768</f>
        <v>2.8192203735351566</v>
      </c>
      <c r="T342" s="24">
        <f>(E342-E$3)*17.4*3/32768</f>
        <v>382.09482421874998</v>
      </c>
      <c r="U342" s="24">
        <f>(E342-E$3)*18.8*3/32768</f>
        <v>412.83808593749995</v>
      </c>
      <c r="V342" s="24">
        <f>SUM(R342:U342)</f>
        <v>842.88945963134756</v>
      </c>
    </row>
    <row r="343" spans="1:22" x14ac:dyDescent="0.55000000000000004">
      <c r="A343" s="19"/>
      <c r="B343">
        <v>25</v>
      </c>
      <c r="C343">
        <v>2312276</v>
      </c>
      <c r="D343">
        <v>46835784</v>
      </c>
      <c r="E343">
        <v>404847</v>
      </c>
      <c r="F343">
        <v>377541</v>
      </c>
      <c r="G343">
        <v>25</v>
      </c>
      <c r="H343" s="24">
        <f>(C343-C342)*0.33*3/32768/300</f>
        <v>6.3213006591796878E-2</v>
      </c>
      <c r="I343" s="24">
        <f>(D343-D342)*0.0011*3/327680/30</f>
        <v>3.089100311279297E-3</v>
      </c>
      <c r="J343" s="24">
        <f>(E343-E342)*17.4*3/327680/30</f>
        <v>0.74213378906249994</v>
      </c>
      <c r="K343" s="24">
        <f>(F343-F342)*18.8*3/327680/30</f>
        <v>0.60373657226562494</v>
      </c>
      <c r="L343" s="24">
        <f>SUM(H343:K343)</f>
        <v>1.4121724682312009</v>
      </c>
      <c r="M343">
        <v>25</v>
      </c>
      <c r="N343" s="25">
        <f>(E343-E342)/(C343-C342+D343-D342)</f>
        <v>1.4217939568670278E-2</v>
      </c>
      <c r="O343" s="25">
        <f>(F343-F342)/(C343-C342+D343-D342)</f>
        <v>1.070516443053215E-2</v>
      </c>
      <c r="P343" s="26">
        <f>SUM(N343:O343)</f>
        <v>2.4923103999202428E-2</v>
      </c>
      <c r="Q343">
        <v>25</v>
      </c>
      <c r="R343" s="24">
        <f>(C343-C$3)*0.33*3/32768</f>
        <v>64.101231079101566</v>
      </c>
      <c r="S343" s="24">
        <f>(D343-D$3)*0.0011*3/32768</f>
        <v>3.7459504669189458</v>
      </c>
      <c r="T343" s="24">
        <f>(E343-E$3)*17.4*3/32768</f>
        <v>604.73496093749998</v>
      </c>
      <c r="U343" s="24">
        <f>(E343-E$3)*18.8*3/32768</f>
        <v>653.39179687499995</v>
      </c>
      <c r="V343" s="24">
        <f>SUM(R343:U343)</f>
        <v>1325.9739393585205</v>
      </c>
    </row>
    <row r="344" spans="1:22" x14ac:dyDescent="0.55000000000000004">
      <c r="A344" s="19"/>
      <c r="B344">
        <v>30</v>
      </c>
      <c r="C344">
        <v>2742994</v>
      </c>
      <c r="D344">
        <v>56234670</v>
      </c>
      <c r="E344">
        <v>418214</v>
      </c>
      <c r="F344">
        <v>417088</v>
      </c>
      <c r="G344">
        <v>30</v>
      </c>
      <c r="H344" s="24">
        <f>(C344-C343)*0.33*3/32768/300</f>
        <v>4.3376751708984376E-2</v>
      </c>
      <c r="I344" s="24">
        <f>(D344-D343)*0.0011*3/327680/30</f>
        <v>3.1551436157226565E-3</v>
      </c>
      <c r="J344" s="24">
        <f>(E344-E343)*17.4*3/327680/30</f>
        <v>7.0979553222656241E-2</v>
      </c>
      <c r="K344" s="24">
        <f>(F344-F343)*18.8*3/327680/30</f>
        <v>0.22689318847656248</v>
      </c>
      <c r="L344" s="24">
        <f>SUM(H344:K344)</f>
        <v>0.34440463702392576</v>
      </c>
      <c r="M344">
        <v>30</v>
      </c>
      <c r="N344" s="25">
        <f>(E344-E343)/(C344-C343+D344-D343)</f>
        <v>1.3598716692961384E-3</v>
      </c>
      <c r="O344" s="25">
        <f>(F344-F343)/(C344-C343+D344-D343)</f>
        <v>4.0232546499329985E-3</v>
      </c>
      <c r="P344" s="26">
        <f>SUM(N344:O344)</f>
        <v>5.3831263192291364E-3</v>
      </c>
      <c r="Q344">
        <v>30</v>
      </c>
      <c r="R344" s="24">
        <f>(C344-C$3)*0.33*3/32768</f>
        <v>77.114256591796874</v>
      </c>
      <c r="S344" s="24">
        <f>(D344-D$3)*0.0011*3/32768</f>
        <v>4.6924935516357422</v>
      </c>
      <c r="T344" s="24">
        <f>(E344-E$3)*17.4*3/32768</f>
        <v>626.02882690429681</v>
      </c>
      <c r="U344" s="24">
        <f>(E344-E$3)*18.8*3/32768</f>
        <v>676.39896240234384</v>
      </c>
      <c r="V344" s="24">
        <f>SUM(R344:U344)</f>
        <v>1384.2345394500733</v>
      </c>
    </row>
    <row r="345" spans="1:22" x14ac:dyDescent="0.55000000000000004">
      <c r="B345">
        <v>35</v>
      </c>
      <c r="C345">
        <v>3255667</v>
      </c>
      <c r="D345">
        <v>65552016</v>
      </c>
      <c r="E345">
        <v>459072</v>
      </c>
      <c r="F345">
        <v>457584</v>
      </c>
      <c r="G345">
        <v>35</v>
      </c>
      <c r="H345" s="24">
        <f>(C345-C344)*0.33*3/32768/300</f>
        <v>5.1630276489257818E-2</v>
      </c>
      <c r="I345" s="24">
        <f>(D345-D344)*0.0011*3/327680/30</f>
        <v>3.1277711791992189E-3</v>
      </c>
      <c r="J345" s="24">
        <f>(E345-E344)*17.4*3/327680/30</f>
        <v>0.21695837402343746</v>
      </c>
      <c r="K345" s="24">
        <f>(F345-F344)*18.8*3/327680/30</f>
        <v>0.23233789062500004</v>
      </c>
      <c r="L345" s="24">
        <f>SUM(H345:K345)</f>
        <v>0.50405431231689457</v>
      </c>
      <c r="N345" s="25">
        <f>(E345-E344)/(C345-C344+D345-D344)</f>
        <v>4.1564517830535224E-3</v>
      </c>
      <c r="O345" s="25">
        <f>(F345-F344)/(C345-C344+D345-D344)</f>
        <v>4.1196258115065694E-3</v>
      </c>
      <c r="P345" s="26">
        <f>SUM(N345:O345)</f>
        <v>8.2760775945600919E-3</v>
      </c>
      <c r="R345" s="24">
        <f>(C345-C$3)*0.33*3/32768</f>
        <v>92.603339538574218</v>
      </c>
      <c r="S345" s="24">
        <f>(D345-D$3)*0.0011*3/32768</f>
        <v>5.6308249053955084</v>
      </c>
      <c r="T345" s="24">
        <f>(E345-E$3)*17.4*3/32768</f>
        <v>691.1163391113281</v>
      </c>
      <c r="U345" s="24">
        <f>(E345-E$3)*18.8*3/32768</f>
        <v>746.72340087890632</v>
      </c>
      <c r="V345" s="24">
        <f>SUM(R345:U345)</f>
        <v>1536.073904434204</v>
      </c>
    </row>
    <row r="346" spans="1:22" x14ac:dyDescent="0.55000000000000004">
      <c r="B346">
        <v>40</v>
      </c>
      <c r="C346">
        <v>3746243</v>
      </c>
      <c r="D346">
        <v>74889571</v>
      </c>
      <c r="E346">
        <v>497112</v>
      </c>
      <c r="F346">
        <v>494779</v>
      </c>
      <c r="G346">
        <v>40</v>
      </c>
      <c r="H346" s="24">
        <f>(C346-C345)*0.33*3/32768/300</f>
        <v>4.9404931640625004E-2</v>
      </c>
      <c r="I346" s="24">
        <f>(D346-D345)*0.0011*3/327680/30</f>
        <v>3.134555206298829E-3</v>
      </c>
      <c r="J346" s="24">
        <f>(E346-E345)*17.4*3/327680/30</f>
        <v>0.20199462890625</v>
      </c>
      <c r="K346" s="24">
        <f>(F346-F345)*18.8*3/327680/30</f>
        <v>0.2133990478515625</v>
      </c>
      <c r="L346" s="24">
        <f>SUM(H346:K346)</f>
        <v>0.46793316360473636</v>
      </c>
      <c r="N346" s="25">
        <f>(E346-E345)/(C346-C345+D346-D345)</f>
        <v>3.870522279363187E-3</v>
      </c>
      <c r="O346" s="25">
        <f>(F346-F345)/(C346-C345+D346-D345)</f>
        <v>3.7845445894036209E-3</v>
      </c>
      <c r="P346" s="26">
        <f>SUM(N346:O346)</f>
        <v>7.6550668687668079E-3</v>
      </c>
      <c r="R346" s="24">
        <f>(C346-C$3)*0.33*3/32768</f>
        <v>107.42481903076171</v>
      </c>
      <c r="S346" s="24">
        <f>(D346-D$3)*0.0011*3/32768</f>
        <v>6.571191467285157</v>
      </c>
      <c r="T346" s="24">
        <f>(E346-E$3)*17.4*3/32768</f>
        <v>751.7147277832031</v>
      </c>
      <c r="U346" s="24">
        <f>(E346-E$3)*18.8*3/32768</f>
        <v>812.19752197265632</v>
      </c>
      <c r="V346" s="24">
        <f>SUM(R346:U346)</f>
        <v>1677.9082602539063</v>
      </c>
    </row>
    <row r="347" spans="1:22" x14ac:dyDescent="0.55000000000000004">
      <c r="B347">
        <v>45</v>
      </c>
      <c r="C347">
        <v>4359423</v>
      </c>
      <c r="D347">
        <v>84106417</v>
      </c>
      <c r="E347">
        <v>598486</v>
      </c>
      <c r="F347">
        <v>563637</v>
      </c>
      <c r="G347">
        <v>45</v>
      </c>
      <c r="H347" s="24">
        <f>(C347-C346)*0.33*3/32768/300</f>
        <v>6.1752136230468754E-2</v>
      </c>
      <c r="I347" s="24">
        <f>(D347-D346)*0.0011*3/327680/30</f>
        <v>3.0940339965820312E-3</v>
      </c>
      <c r="J347" s="24">
        <f>(E347-E346)*17.4*3/327680/30</f>
        <v>0.53830187988281253</v>
      </c>
      <c r="K347" s="24">
        <f>(F347-F346)*18.8*3/327680/30</f>
        <v>0.395059326171875</v>
      </c>
      <c r="L347" s="24">
        <f>SUM(H347:K347)</f>
        <v>0.99820737628173828</v>
      </c>
      <c r="N347" s="25">
        <f>(E347-E346)/(C347-C346+D347-D346)</f>
        <v>1.0312688898279618E-2</v>
      </c>
      <c r="O347" s="25">
        <f>(F347-F346)/(C347-C346+D347-D346)</f>
        <v>7.0048644835730848E-3</v>
      </c>
      <c r="P347" s="26">
        <f>SUM(N347:O347)</f>
        <v>1.7317553381852702E-2</v>
      </c>
      <c r="R347" s="24">
        <f>(C347-C$3)*0.33*3/32768</f>
        <v>125.95045989990236</v>
      </c>
      <c r="S347" s="24">
        <f>(D347-D$3)*0.0011*3/32768</f>
        <v>7.4994016662597662</v>
      </c>
      <c r="T347" s="24">
        <f>(E347-E$3)*17.4*3/32768</f>
        <v>913.20529174804688</v>
      </c>
      <c r="U347" s="24">
        <f>(E347-E$3)*18.8*3/32768</f>
        <v>986.68157958984375</v>
      </c>
      <c r="V347" s="24">
        <f>SUM(R347:U347)</f>
        <v>2033.3367329040527</v>
      </c>
    </row>
    <row r="348" spans="1:22" x14ac:dyDescent="0.55000000000000004">
      <c r="B348">
        <v>50</v>
      </c>
      <c r="C348">
        <v>4887142</v>
      </c>
      <c r="D348">
        <v>93408236</v>
      </c>
      <c r="E348">
        <v>613262</v>
      </c>
      <c r="F348">
        <v>599687</v>
      </c>
      <c r="G348">
        <v>50</v>
      </c>
      <c r="H348" s="24">
        <f>(C348-C347)*0.33*3/32768/300</f>
        <v>5.3145529174804695E-2</v>
      </c>
      <c r="I348" s="24">
        <f>(D348-D347)*0.0011*3/327680/30</f>
        <v>3.1225588684082035E-3</v>
      </c>
      <c r="J348" s="24">
        <f>(E348-E347)*17.4*3/327680/30</f>
        <v>7.8461425781249997E-2</v>
      </c>
      <c r="K348" s="24">
        <f>(F348-F347)*18.8*3/327680/30</f>
        <v>0.20682983398437499</v>
      </c>
      <c r="L348" s="24">
        <f>SUM(H348:K348)</f>
        <v>0.3415593478088379</v>
      </c>
      <c r="N348" s="25">
        <f>(E348-E347)/(C348-C347+D348-D347)</f>
        <v>1.5032242614047577E-3</v>
      </c>
      <c r="O348" s="25">
        <f>(F348-F347)/(C348-C347+D348-D347)</f>
        <v>3.6675172322442823E-3</v>
      </c>
      <c r="P348" s="26">
        <f>SUM(N348:O348)</f>
        <v>5.1707414936490396E-3</v>
      </c>
      <c r="R348" s="24">
        <f>(C348-C$3)*0.33*3/32768</f>
        <v>141.89411865234376</v>
      </c>
      <c r="S348" s="24">
        <f>(D348-D$3)*0.0011*3/32768</f>
        <v>8.4361693267822275</v>
      </c>
      <c r="T348" s="24">
        <f>(E348-E$3)*17.4*3/32768</f>
        <v>936.74371948242174</v>
      </c>
      <c r="U348" s="24">
        <f>(E348-E$3)*18.8*3/32768</f>
        <v>1012.1139038085938</v>
      </c>
      <c r="V348" s="24">
        <f>SUM(R348:U348)</f>
        <v>2099.1879112701417</v>
      </c>
    </row>
    <row r="349" spans="1:22" x14ac:dyDescent="0.55000000000000004">
      <c r="B349">
        <v>55</v>
      </c>
      <c r="C349">
        <v>5431417</v>
      </c>
      <c r="D349">
        <v>102692089</v>
      </c>
      <c r="E349">
        <v>627070</v>
      </c>
      <c r="F349">
        <v>638866</v>
      </c>
      <c r="G349">
        <v>55</v>
      </c>
      <c r="H349" s="24">
        <f>(C349-C348)*0.33*3/32768/300</f>
        <v>5.481285095214844E-2</v>
      </c>
      <c r="I349" s="24">
        <f>(D349-D348)*0.0011*3/327680/30</f>
        <v>3.1165278015136719E-3</v>
      </c>
      <c r="J349" s="24">
        <f>(E349-E348)*17.4*3/327680/30</f>
        <v>7.3321289062499989E-2</v>
      </c>
      <c r="K349" s="24">
        <f>(F349-F348)*18.8*3/327680/30</f>
        <v>0.2247818603515625</v>
      </c>
      <c r="L349" s="24">
        <f>SUM(H349:K349)</f>
        <v>0.35603252816772457</v>
      </c>
      <c r="N349" s="25">
        <f>(E349-E348)/(C349-C348+D349-D348)</f>
        <v>1.4049471069159864E-3</v>
      </c>
      <c r="O349" s="25">
        <f>(F349-F348)/(C349-C348+D349-D348)</f>
        <v>3.9864153173422246E-3</v>
      </c>
      <c r="P349" s="26">
        <f>SUM(N349:O349)</f>
        <v>5.3913624242582113E-3</v>
      </c>
      <c r="R349" s="24">
        <f>(C349-C$3)*0.33*3/32768</f>
        <v>158.33797393798829</v>
      </c>
      <c r="S349" s="24">
        <f>(D349-D$3)*0.0011*3/32768</f>
        <v>9.371127667236328</v>
      </c>
      <c r="T349" s="24">
        <f>(E349-E$3)*17.4*3/32768</f>
        <v>958.74010620117178</v>
      </c>
      <c r="U349" s="24">
        <f>(E349-E$3)*18.8*3/32768</f>
        <v>1035.8801147460938</v>
      </c>
      <c r="V349" s="24">
        <f>SUM(R349:U349)</f>
        <v>2162.3293225524903</v>
      </c>
    </row>
    <row r="350" spans="1:22" x14ac:dyDescent="0.55000000000000004">
      <c r="B350">
        <v>60</v>
      </c>
      <c r="C350">
        <v>6003340</v>
      </c>
      <c r="D350">
        <v>111948119</v>
      </c>
      <c r="E350">
        <v>643508</v>
      </c>
      <c r="F350">
        <v>693155</v>
      </c>
      <c r="G350">
        <v>60</v>
      </c>
      <c r="H350" s="24">
        <f>(C350-C349)*0.33*3/32768/300</f>
        <v>5.7597225952148438E-2</v>
      </c>
      <c r="I350" s="24">
        <f>(D350-D349)*0.0011*3/327680/30</f>
        <v>3.1071878051757806E-3</v>
      </c>
      <c r="J350" s="24">
        <f>(E350-E349)*17.4*3/327680/30</f>
        <v>8.7286743164062486E-2</v>
      </c>
      <c r="K350" s="24">
        <f>(F350-F349)*18.8*3/327680/30</f>
        <v>0.31147253417968751</v>
      </c>
      <c r="L350" s="24">
        <f>SUM(H350:K350)</f>
        <v>0.45946369110107421</v>
      </c>
      <c r="N350" s="25">
        <f>(E350-E349)/(C350-C349+D350-D349)</f>
        <v>1.6725761712535663E-3</v>
      </c>
      <c r="O350" s="25">
        <f>(F350-F349)/(C350-C349+D350-D349)</f>
        <v>5.5239376907887123E-3</v>
      </c>
      <c r="P350" s="26">
        <f>SUM(N350:O350)</f>
        <v>7.1965138620422786E-3</v>
      </c>
      <c r="R350" s="24">
        <f>(C350-C$3)*0.33*3/32768</f>
        <v>175.61714172363281</v>
      </c>
      <c r="S350" s="24">
        <f>(D350-D$3)*0.0011*3/32768</f>
        <v>10.303284008789063</v>
      </c>
      <c r="T350" s="24">
        <f>(E350-E$3)*17.4*3/32768</f>
        <v>984.92612915039058</v>
      </c>
      <c r="U350" s="24">
        <f>(E350-E$3)*18.8*3/32768</f>
        <v>1064.1730590820312</v>
      </c>
      <c r="V350" s="24">
        <f>SUM(R350:U350)</f>
        <v>2235.0196139648433</v>
      </c>
    </row>
    <row r="351" spans="1:22" x14ac:dyDescent="0.55000000000000004">
      <c r="B351">
        <v>65</v>
      </c>
      <c r="C351">
        <v>6559617</v>
      </c>
      <c r="D351">
        <v>121219965</v>
      </c>
      <c r="E351">
        <v>657354</v>
      </c>
      <c r="F351">
        <v>741474</v>
      </c>
      <c r="G351">
        <v>65</v>
      </c>
      <c r="H351" s="24">
        <f>(C351-C350)*0.33*3/32768/300</f>
        <v>5.602154846191406E-2</v>
      </c>
      <c r="I351" s="24">
        <f>(D351-D350)*0.0011*3/327680/30</f>
        <v>3.1124971313476564E-3</v>
      </c>
      <c r="J351" s="24">
        <f>(E351-E350)*17.4*3/327680/30</f>
        <v>7.3523071289062492E-2</v>
      </c>
      <c r="K351" s="24">
        <f>(F351-F350)*18.8*3/327680/30</f>
        <v>0.27722082519531255</v>
      </c>
      <c r="L351" s="24">
        <f>SUM(H351:K351)</f>
        <v>0.40987794207763673</v>
      </c>
      <c r="N351" s="25">
        <f>(E351-E350)/(C351-C350+D351-D350)</f>
        <v>1.4088142771513951E-3</v>
      </c>
      <c r="O351" s="25">
        <f>(F351-F350)/(C351-C350+D351-D350)</f>
        <v>4.9164016364060563E-3</v>
      </c>
      <c r="P351" s="26">
        <f>SUM(N351:O351)</f>
        <v>6.3252159135574514E-3</v>
      </c>
      <c r="R351" s="24">
        <f>(C351-C$3)*0.33*3/32768</f>
        <v>192.42360626220704</v>
      </c>
      <c r="S351" s="24">
        <f>(D351-D$3)*0.0011*3/32768</f>
        <v>11.23703314819336</v>
      </c>
      <c r="T351" s="24">
        <f>(E351-E$3)*17.4*3/32768</f>
        <v>1006.9830505371093</v>
      </c>
      <c r="U351" s="24">
        <f>(E351-E$3)*18.8*3/32768</f>
        <v>1088.0046752929688</v>
      </c>
      <c r="V351" s="24">
        <f>SUM(R351:U351)</f>
        <v>2298.6483652404786</v>
      </c>
    </row>
    <row r="352" spans="1:22" x14ac:dyDescent="0.55000000000000004">
      <c r="B352">
        <v>70</v>
      </c>
      <c r="C352">
        <v>7116630</v>
      </c>
      <c r="D352">
        <v>130492266</v>
      </c>
      <c r="E352">
        <v>672008</v>
      </c>
      <c r="F352">
        <v>792169</v>
      </c>
      <c r="G352">
        <v>70</v>
      </c>
      <c r="H352" s="24">
        <f>(C352-C351)*0.33*3/32768/300</f>
        <v>5.6095669555664064E-2</v>
      </c>
      <c r="I352" s="24">
        <f>(D352-D351)*0.0011*3/327680/30</f>
        <v>3.1126498718261719E-3</v>
      </c>
      <c r="J352" s="24">
        <f>(E352-E351)*17.4*3/327680/30</f>
        <v>7.7813598632812495E-2</v>
      </c>
      <c r="K352" s="24">
        <f>(F352-F351)*18.8*3/327680/30</f>
        <v>0.2908526611328125</v>
      </c>
      <c r="L352" s="24">
        <f>SUM(H352:K352)</f>
        <v>0.42787457919311522</v>
      </c>
      <c r="N352" s="25">
        <f>(E352-E351)/(C352-C351+D352-D351)</f>
        <v>1.4908466653929258E-3</v>
      </c>
      <c r="O352" s="25">
        <f>(F352-F351)/(C352-C351+D352-D351)</f>
        <v>5.157531848102523E-3</v>
      </c>
      <c r="P352" s="26">
        <f>SUM(N352:O352)</f>
        <v>6.6483785134954492E-3</v>
      </c>
      <c r="R352" s="24">
        <f>(C352-C$3)*0.33*3/32768</f>
        <v>209.25230712890627</v>
      </c>
      <c r="S352" s="24">
        <f>(D352-D$3)*0.0011*3/32768</f>
        <v>12.170828109741212</v>
      </c>
      <c r="T352" s="24">
        <f>(E352-E$3)*17.4*3/32768</f>
        <v>1030.3271301269531</v>
      </c>
      <c r="U352" s="24">
        <f>(E352-E$3)*18.8*3/32768</f>
        <v>1113.2270141601562</v>
      </c>
      <c r="V352" s="24">
        <f>SUM(R352:U352)</f>
        <v>2364.9772795257568</v>
      </c>
    </row>
    <row r="353" spans="1:22" x14ac:dyDescent="0.55000000000000004">
      <c r="B353">
        <v>75</v>
      </c>
      <c r="C353">
        <v>7681665</v>
      </c>
      <c r="D353">
        <v>139754976</v>
      </c>
      <c r="E353">
        <v>682685</v>
      </c>
      <c r="F353">
        <v>845146</v>
      </c>
      <c r="G353">
        <v>75</v>
      </c>
      <c r="H353" s="24">
        <f>(C353-C352)*0.33*3/32768/300</f>
        <v>5.6903549194335941E-2</v>
      </c>
      <c r="I353" s="24">
        <f>(D353-D352)*0.0011*3/327680/30</f>
        <v>3.1094302368164062E-3</v>
      </c>
      <c r="J353" s="24">
        <f>(E353-E352)*17.4*3/327680/30</f>
        <v>5.6695495605468736E-2</v>
      </c>
      <c r="K353" s="24">
        <f>(F353-F352)*18.8*3/327680/30</f>
        <v>0.30394519042968754</v>
      </c>
      <c r="L353" s="24">
        <f>SUM(H353:K353)</f>
        <v>0.42065366546630861</v>
      </c>
      <c r="N353" s="25">
        <f>(E353-E352)/(C353-C352+D353-D352)</f>
        <v>1.0864140247839153E-3</v>
      </c>
      <c r="O353" s="25">
        <f>(F353-F352)/(C353-C352+D353-D352)</f>
        <v>5.3905550052428097E-3</v>
      </c>
      <c r="P353" s="26">
        <f>SUM(N353:O353)</f>
        <v>6.476969030026725E-3</v>
      </c>
      <c r="R353" s="24">
        <f>(C353-C$3)*0.33*3/32768</f>
        <v>226.32337188720703</v>
      </c>
      <c r="S353" s="24">
        <f>(D353-D$3)*0.0011*3/32768</f>
        <v>13.103657180786133</v>
      </c>
      <c r="T353" s="24">
        <f>(E353-E$3)*17.4*3/32768</f>
        <v>1047.3357788085937</v>
      </c>
      <c r="U353" s="24">
        <f>(E353-E$3)*18.8*3/32768</f>
        <v>1131.6041748046875</v>
      </c>
      <c r="V353" s="24">
        <f>SUM(R353:U353)</f>
        <v>2418.3669826812743</v>
      </c>
    </row>
    <row r="354" spans="1:22" x14ac:dyDescent="0.55000000000000004">
      <c r="B354">
        <v>80</v>
      </c>
      <c r="C354">
        <v>8232600</v>
      </c>
      <c r="D354">
        <v>149033452</v>
      </c>
      <c r="E354">
        <v>695048</v>
      </c>
      <c r="F354">
        <v>891692</v>
      </c>
      <c r="G354">
        <v>80</v>
      </c>
      <c r="H354" s="24">
        <f>(C354-C353)*0.33*3/32768/300</f>
        <v>5.5483566284179692E-2</v>
      </c>
      <c r="I354" s="24">
        <f>(D354-D353)*0.0011*3/327680/30</f>
        <v>3.1147227783203122E-3</v>
      </c>
      <c r="J354" s="24">
        <f>(E354-E353)*17.4*3/327680/30</f>
        <v>6.5648254394531244E-2</v>
      </c>
      <c r="K354" s="24">
        <f>(F354-F353)*18.8*3/327680/30</f>
        <v>0.26704858398437509</v>
      </c>
      <c r="L354" s="24">
        <f>SUM(H354:K354)</f>
        <v>0.39129512744140632</v>
      </c>
      <c r="N354" s="25">
        <f>(E354-E353)/(C354-C353+D354-D353)</f>
        <v>1.2577559326799948E-3</v>
      </c>
      <c r="O354" s="25">
        <f>(F354-F353)/(C354-C353+D354-D353)</f>
        <v>4.7353803803707063E-3</v>
      </c>
      <c r="P354" s="26">
        <f>SUM(N354:O354)</f>
        <v>5.9931363130507013E-3</v>
      </c>
      <c r="R354" s="24">
        <f>(C354-C$3)*0.33*3/32768</f>
        <v>242.96844177246095</v>
      </c>
      <c r="S354" s="24">
        <f>(D354-D$3)*0.0011*3/32768</f>
        <v>14.038074014282227</v>
      </c>
      <c r="T354" s="24">
        <f>(E354-E$3)*17.4*3/32768</f>
        <v>1067.0302551269531</v>
      </c>
      <c r="U354" s="24">
        <f>(E354-E$3)*18.8*3/32768</f>
        <v>1152.8832641601562</v>
      </c>
      <c r="V354" s="24">
        <f>SUM(R354:U354)</f>
        <v>2476.9200350738524</v>
      </c>
    </row>
    <row r="355" spans="1:22" x14ac:dyDescent="0.55000000000000004">
      <c r="B355">
        <v>85</v>
      </c>
      <c r="C355">
        <v>8925017</v>
      </c>
      <c r="D355">
        <v>158170565</v>
      </c>
      <c r="E355">
        <v>743612</v>
      </c>
      <c r="F355">
        <v>971081</v>
      </c>
      <c r="G355">
        <v>85</v>
      </c>
      <c r="H355" s="24">
        <f>(C355-C354)*0.33*3/32768/300</f>
        <v>6.9731936645507822E-2</v>
      </c>
      <c r="I355" s="24">
        <f>(D355-D354)*0.0011*3/327680/30</f>
        <v>3.0672681579589846E-3</v>
      </c>
      <c r="J355" s="24">
        <f>(E355-E354)*17.4*3/327680/30</f>
        <v>0.25787768554687501</v>
      </c>
      <c r="K355" s="24">
        <f>(F355-F354)*18.8*3/327680/30</f>
        <v>0.45547888183593749</v>
      </c>
      <c r="L355" s="24">
        <f>SUM(H355:K355)</f>
        <v>0.7861557721862793</v>
      </c>
      <c r="N355" s="25">
        <f>(E355-E354)/(C355-C354+D355-D354)</f>
        <v>4.9406227968173452E-3</v>
      </c>
      <c r="O355" s="25">
        <f>(F355-F354)/(C355-C354+D355-D354)</f>
        <v>8.0765814845674203E-3</v>
      </c>
      <c r="P355" s="26">
        <f>SUM(N355:O355)</f>
        <v>1.3017204281384765E-2</v>
      </c>
      <c r="R355" s="24">
        <f>(C355-C$3)*0.33*3/32768</f>
        <v>263.88802276611329</v>
      </c>
      <c r="S355" s="24">
        <f>(D355-D$3)*0.0011*3/32768</f>
        <v>14.958254461669924</v>
      </c>
      <c r="T355" s="24">
        <f>(E355-E$3)*17.4*3/32768</f>
        <v>1144.3935607910155</v>
      </c>
      <c r="U355" s="24">
        <f>(E355-E$3)*18.8*3/32768</f>
        <v>1236.4712036132814</v>
      </c>
      <c r="V355" s="24">
        <f>SUM(R355:U355)</f>
        <v>2659.7110416320802</v>
      </c>
    </row>
    <row r="356" spans="1:22" x14ac:dyDescent="0.55000000000000004">
      <c r="B356">
        <v>90</v>
      </c>
      <c r="C356">
        <v>9504357</v>
      </c>
      <c r="D356">
        <v>167420816</v>
      </c>
      <c r="E356">
        <v>757742</v>
      </c>
      <c r="F356">
        <v>1021426</v>
      </c>
      <c r="G356">
        <v>90</v>
      </c>
      <c r="H356" s="24">
        <f>(C356-C355)*0.33*3/32768/300</f>
        <v>5.834417724609376E-2</v>
      </c>
      <c r="I356" s="24">
        <f>(D356-D355)*0.0011*3/327680/30</f>
        <v>3.1052478332519533E-3</v>
      </c>
      <c r="J356" s="24">
        <f>(E356-E355)*17.4*3/327680/30</f>
        <v>7.5031127929687497E-2</v>
      </c>
      <c r="K356" s="24">
        <f>(F356-F355)*18.8*3/327680/30</f>
        <v>0.28884460449218746</v>
      </c>
      <c r="L356" s="24">
        <f>SUM(H356:K356)</f>
        <v>0.42532515750122069</v>
      </c>
      <c r="N356" s="25">
        <f>(E356-E355)/(C356-C355+D356-D355)</f>
        <v>1.4374962294972395E-3</v>
      </c>
      <c r="O356" s="25">
        <f>(F356-F355)/(C356-C355+D356-D355)</f>
        <v>5.1217797363084586E-3</v>
      </c>
      <c r="P356" s="26">
        <f>SUM(N356:O356)</f>
        <v>6.5592759658056983E-3</v>
      </c>
      <c r="R356" s="24">
        <f>(C356-C$3)*0.33*3/32768</f>
        <v>281.39127593994147</v>
      </c>
      <c r="S356" s="24">
        <f>(D356-D$3)*0.0011*3/32768</f>
        <v>15.889828811645508</v>
      </c>
      <c r="T356" s="24">
        <f>(E356-E$3)*17.4*3/32768</f>
        <v>1166.9028991699217</v>
      </c>
      <c r="U356" s="24">
        <f>(E356-E$3)*18.8*3/32768</f>
        <v>1260.7916381835939</v>
      </c>
      <c r="V356" s="24">
        <f>SUM(R356:U356)</f>
        <v>2724.9756421051025</v>
      </c>
    </row>
    <row r="357" spans="1:22" x14ac:dyDescent="0.55000000000000004">
      <c r="B357">
        <v>95</v>
      </c>
      <c r="C357">
        <v>10095461</v>
      </c>
      <c r="D357">
        <v>176659139</v>
      </c>
      <c r="E357">
        <v>784379</v>
      </c>
      <c r="F357">
        <v>1075905</v>
      </c>
      <c r="G357">
        <v>95</v>
      </c>
      <c r="H357" s="24">
        <f>(C357-C356)*0.33*3/32768/300</f>
        <v>5.9528906249999999E-2</v>
      </c>
      <c r="I357" s="24">
        <f>(D357-D356)*0.0011*3/327680/30</f>
        <v>3.1012436828613283E-3</v>
      </c>
      <c r="J357" s="24">
        <f>(E357-E356)*17.4*3/327680/30</f>
        <v>0.14144403076171874</v>
      </c>
      <c r="K357" s="24">
        <f>(F357-F356)*18.8*3/327680/30</f>
        <v>0.31256262207031249</v>
      </c>
      <c r="L357" s="24">
        <f>SUM(H357:K357)</f>
        <v>0.51663680276489254</v>
      </c>
      <c r="N357" s="25">
        <f>(E357-E356)/(C357-C356+D357-D356)</f>
        <v>2.70992398641345E-3</v>
      </c>
      <c r="O357" s="25">
        <f>(F357-F356)/(C357-C356+D357-D356)</f>
        <v>5.5424390455313414E-3</v>
      </c>
      <c r="P357" s="26">
        <f>SUM(N357:O357)</f>
        <v>8.252363031944791E-3</v>
      </c>
      <c r="R357" s="24">
        <f>(C357-C$3)*0.33*3/32768</f>
        <v>299.24994781494144</v>
      </c>
      <c r="S357" s="24">
        <f>(D357-D$3)*0.0011*3/32768</f>
        <v>16.820201916503908</v>
      </c>
      <c r="T357" s="24">
        <f>(E357-E$3)*17.4*3/32768</f>
        <v>1209.3361083984373</v>
      </c>
      <c r="U357" s="24">
        <f>(E357-E$3)*18.8*3/32768</f>
        <v>1306.6390136718751</v>
      </c>
      <c r="V357" s="24">
        <f>SUM(R357:U357)</f>
        <v>2832.0452718017577</v>
      </c>
    </row>
    <row r="358" spans="1:22" x14ac:dyDescent="0.55000000000000004">
      <c r="B358">
        <v>100</v>
      </c>
      <c r="C358">
        <v>10693854</v>
      </c>
      <c r="D358">
        <v>185890050</v>
      </c>
      <c r="E358">
        <v>802260</v>
      </c>
      <c r="F358">
        <v>1142846</v>
      </c>
      <c r="G358">
        <v>100</v>
      </c>
      <c r="H358" s="24">
        <f>(C358-C357)*0.33*3/32768/300</f>
        <v>6.0262966918945317E-2</v>
      </c>
      <c r="I358" s="24">
        <f>(D358-D357)*0.0011*3/327680/30</f>
        <v>3.0987555236816409E-3</v>
      </c>
      <c r="J358" s="24">
        <f>(E358-E357)*17.4*3/327680/30</f>
        <v>9.4949157714843746E-2</v>
      </c>
      <c r="K358" s="24">
        <f>(F358-F357)*18.8*3/327680/30</f>
        <v>0.38406091308593754</v>
      </c>
      <c r="L358" s="24">
        <f>SUM(H358:K358)</f>
        <v>0.54237179324340823</v>
      </c>
      <c r="N358" s="25">
        <f>(E358-E357)/(C358-C357+D358-D357)</f>
        <v>1.8191522003999469E-3</v>
      </c>
      <c r="O358" s="25">
        <f>(F358-F357)/(C358-C357+D358-D357)</f>
        <v>6.8103499494979501E-3</v>
      </c>
      <c r="P358" s="26">
        <f>SUM(N358:O358)</f>
        <v>8.6295021498978969E-3</v>
      </c>
      <c r="R358" s="24">
        <f>(C358-C$3)*0.33*3/32768</f>
        <v>317.32883789062498</v>
      </c>
      <c r="S358" s="24">
        <f>(D358-D$3)*0.0011*3/32768</f>
        <v>17.749828573608397</v>
      </c>
      <c r="T358" s="24">
        <f>(E358-E$3)*17.4*3/32768</f>
        <v>1237.8208557128905</v>
      </c>
      <c r="U358" s="24">
        <f>(E358-E$3)*18.8*3/32768</f>
        <v>1337.4156372070313</v>
      </c>
      <c r="V358" s="24">
        <f>SUM(R358:U358)</f>
        <v>2910.3151593841549</v>
      </c>
    </row>
    <row r="359" spans="1:22" x14ac:dyDescent="0.55000000000000004">
      <c r="B359">
        <v>105</v>
      </c>
      <c r="C359">
        <v>11246717</v>
      </c>
      <c r="D359">
        <v>195166566</v>
      </c>
      <c r="E359">
        <v>815466</v>
      </c>
      <c r="F359">
        <v>1195578</v>
      </c>
      <c r="G359">
        <v>105</v>
      </c>
      <c r="H359" s="24">
        <f>(C359-C358)*0.33*3/32768/300</f>
        <v>5.5677731323242184E-2</v>
      </c>
      <c r="I359" s="24">
        <f>(D359-D358)*0.0011*3/327680/30</f>
        <v>3.1140648193359378E-3</v>
      </c>
      <c r="J359" s="24">
        <f>(E359-E358)*17.4*3/327680/30</f>
        <v>7.0124633789062488E-2</v>
      </c>
      <c r="K359" s="24">
        <f>(F359-F358)*18.8*3/327680/30</f>
        <v>0.30253955078125006</v>
      </c>
      <c r="L359" s="24">
        <f>SUM(H359:K359)</f>
        <v>0.43145598071289065</v>
      </c>
      <c r="N359" s="25">
        <f>(E359-E358)/(C359-C358+D359-D358)</f>
        <v>1.3435233293985307E-3</v>
      </c>
      <c r="O359" s="25">
        <f>(F359-F358)/(C359-C358+D359-D358)</f>
        <v>5.3647336215238012E-3</v>
      </c>
      <c r="P359" s="26">
        <f>SUM(N359:O359)</f>
        <v>6.7082569509223314E-3</v>
      </c>
      <c r="R359" s="24">
        <f>(C359-C$3)*0.33*3/32768</f>
        <v>334.03215728759767</v>
      </c>
      <c r="S359" s="24">
        <f>(D359-D$3)*0.0011*3/32768</f>
        <v>18.684048019409182</v>
      </c>
      <c r="T359" s="24">
        <f>(E359-E$3)*17.4*3/32768</f>
        <v>1258.8582458496091</v>
      </c>
      <c r="U359" s="24">
        <f>(E359-E$3)*18.8*3/32768</f>
        <v>1360.1456909179688</v>
      </c>
      <c r="V359" s="24">
        <f>SUM(R359:U359)</f>
        <v>2971.7201420745851</v>
      </c>
    </row>
    <row r="360" spans="1:22" x14ac:dyDescent="0.55000000000000004">
      <c r="B360">
        <v>110</v>
      </c>
      <c r="C360">
        <v>11820737</v>
      </c>
      <c r="D360">
        <v>204422083</v>
      </c>
      <c r="E360">
        <v>831078</v>
      </c>
      <c r="F360">
        <v>1252328</v>
      </c>
      <c r="G360">
        <v>110</v>
      </c>
      <c r="H360" s="24">
        <f>(C360-C359)*0.33*3/32768/300</f>
        <v>5.7808410644531252E-2</v>
      </c>
      <c r="I360" s="24">
        <f>(D360-D359)*0.0011*3/327680/30</f>
        <v>3.1070155944824215E-3</v>
      </c>
      <c r="J360" s="24">
        <f>(E360-E359)*17.4*3/327680/30</f>
        <v>8.2900634765624981E-2</v>
      </c>
      <c r="K360" s="24">
        <f>(F360-F359)*18.8*3/327680/30</f>
        <v>0.325592041015625</v>
      </c>
      <c r="L360" s="24">
        <f>SUM(H360:K360)</f>
        <v>0.46940810202026362</v>
      </c>
      <c r="N360" s="25">
        <f>(E360-E359)/(C360-C359+D360-D359)</f>
        <v>1.5882741984693683E-3</v>
      </c>
      <c r="O360" s="25">
        <f>(F360-F359)/(C360-C359+D360-D359)</f>
        <v>5.7734153704289432E-3</v>
      </c>
      <c r="P360" s="26">
        <f>SUM(N360:O360)</f>
        <v>7.3616895688983115E-3</v>
      </c>
      <c r="R360" s="24">
        <f>(C360-C$3)*0.33*3/32768</f>
        <v>351.37468048095707</v>
      </c>
      <c r="S360" s="24">
        <f>(D360-D$3)*0.0011*3/32768</f>
        <v>19.616152697753908</v>
      </c>
      <c r="T360" s="24">
        <f>(E360-E$3)*17.4*3/32768</f>
        <v>1283.7284362792968</v>
      </c>
      <c r="U360" s="24">
        <f>(E360-E$3)*18.8*3/32768</f>
        <v>1387.0169311523439</v>
      </c>
      <c r="V360" s="24">
        <f>SUM(R360:U360)</f>
        <v>3041.7362006103517</v>
      </c>
    </row>
    <row r="361" spans="1:22" x14ac:dyDescent="0.55000000000000004">
      <c r="B361">
        <v>115</v>
      </c>
      <c r="C361">
        <v>12381610</v>
      </c>
      <c r="D361">
        <v>213690937</v>
      </c>
      <c r="E361">
        <v>845226</v>
      </c>
      <c r="F361">
        <v>1303612</v>
      </c>
      <c r="G361">
        <v>115</v>
      </c>
      <c r="H361" s="24">
        <f>(C361-C360)*0.33*3/32768/300</f>
        <v>5.6484402465820316E-2</v>
      </c>
      <c r="I361" s="24">
        <f>(D361-D360)*0.0011*3/32768/300</f>
        <v>3.1114927368164065E-3</v>
      </c>
      <c r="J361" s="24">
        <f>(E361-E360)*17.4*3/32768/300</f>
        <v>7.5126708984374999E-2</v>
      </c>
      <c r="K361" s="24">
        <f>(F361-F360)*18.8*3/327680/30</f>
        <v>0.29423193359374999</v>
      </c>
      <c r="L361" s="24">
        <f>SUM(H361:K361)</f>
        <v>0.4289545377807617</v>
      </c>
      <c r="N361" s="25">
        <f>(E361-E360)/(C361-C360+D361-D360)</f>
        <v>1.4393075209514973E-3</v>
      </c>
      <c r="O361" s="25">
        <f>(F361-F360)/(C361-C360+D361-D360)</f>
        <v>5.2172354328863862E-3</v>
      </c>
      <c r="P361" s="26">
        <f>SUM(N361:O361)</f>
        <v>6.6565429538378833E-3</v>
      </c>
      <c r="R361" s="24">
        <f>(C361-C$3)*0.33*3/32768</f>
        <v>368.32000122070315</v>
      </c>
      <c r="S361" s="24">
        <f>(D361-D$3)*0.0011*3/32768</f>
        <v>20.54960051879883</v>
      </c>
      <c r="T361" s="24">
        <f>(E361-E$3)*17.4*3/32768</f>
        <v>1306.2664489746091</v>
      </c>
      <c r="U361" s="24">
        <f>(E361-E$3)*18.8*3/32768</f>
        <v>1411.3683471679688</v>
      </c>
      <c r="V361" s="24">
        <f>SUM(R361:U361)</f>
        <v>3106.50439788208</v>
      </c>
    </row>
    <row r="362" spans="1:22" x14ac:dyDescent="0.55000000000000004">
      <c r="L362" s="21">
        <f>AVERAGE(L340:L361)</f>
        <v>0.54176504420748617</v>
      </c>
    </row>
    <row r="365" spans="1:22" s="8" customFormat="1" x14ac:dyDescent="0.55000000000000004">
      <c r="A365" s="7"/>
      <c r="C365" s="9" t="s">
        <v>1346</v>
      </c>
      <c r="D365" s="9"/>
      <c r="E365" s="9"/>
      <c r="F365" s="9"/>
      <c r="H365" s="10"/>
      <c r="I365" s="10"/>
      <c r="J365" s="10"/>
      <c r="K365" s="10"/>
      <c r="L365" s="11"/>
      <c r="N365" s="12"/>
      <c r="O365" s="13"/>
      <c r="P365" s="13"/>
      <c r="R365" s="14"/>
      <c r="S365" s="14"/>
      <c r="T365" s="14"/>
      <c r="U365" s="14"/>
      <c r="V365" s="15"/>
    </row>
    <row r="366" spans="1:22" s="8" customFormat="1" x14ac:dyDescent="0.55000000000000004">
      <c r="A366" s="7"/>
      <c r="C366" s="8" t="s">
        <v>1347</v>
      </c>
      <c r="D366" s="8" t="s">
        <v>1348</v>
      </c>
      <c r="E366" s="8" t="s">
        <v>1349</v>
      </c>
      <c r="F366" s="8" t="s">
        <v>1350</v>
      </c>
      <c r="H366" s="10" t="s">
        <v>1351</v>
      </c>
      <c r="I366" s="10"/>
      <c r="J366" s="10"/>
      <c r="K366" s="10"/>
      <c r="L366" s="11"/>
      <c r="N366" s="12" t="s">
        <v>1352</v>
      </c>
      <c r="O366" s="13"/>
      <c r="P366" s="13"/>
      <c r="R366" s="16" t="s">
        <v>1353</v>
      </c>
      <c r="S366" s="17"/>
      <c r="T366" s="17"/>
      <c r="U366" s="17"/>
      <c r="V366" s="18"/>
    </row>
    <row r="367" spans="1:22" ht="15.75" customHeight="1" x14ac:dyDescent="0.55000000000000004">
      <c r="A367" s="19" t="s">
        <v>1371</v>
      </c>
      <c r="B367">
        <v>5</v>
      </c>
      <c r="C367">
        <v>177059</v>
      </c>
      <c r="D367">
        <v>9653165</v>
      </c>
      <c r="E367">
        <v>25728</v>
      </c>
      <c r="F367">
        <v>88826</v>
      </c>
      <c r="G367" t="s">
        <v>1355</v>
      </c>
      <c r="H367" s="21" t="s">
        <v>1340</v>
      </c>
      <c r="I367" s="21" t="s">
        <v>1341</v>
      </c>
      <c r="J367" s="21" t="s">
        <v>1356</v>
      </c>
      <c r="K367" s="21" t="s">
        <v>1357</v>
      </c>
      <c r="L367" s="21" t="s">
        <v>1358</v>
      </c>
      <c r="M367" s="21" t="s">
        <v>1355</v>
      </c>
      <c r="N367" s="22" t="s">
        <v>1356</v>
      </c>
      <c r="O367" s="22" t="s">
        <v>1357</v>
      </c>
      <c r="P367" s="23" t="s">
        <v>1358</v>
      </c>
      <c r="Q367" s="21"/>
      <c r="R367" s="21" t="s">
        <v>1340</v>
      </c>
      <c r="S367" s="21" t="s">
        <v>1341</v>
      </c>
      <c r="T367" s="21" t="s">
        <v>1356</v>
      </c>
      <c r="U367" s="21" t="s">
        <v>1357</v>
      </c>
      <c r="V367" s="21" t="s">
        <v>1358</v>
      </c>
    </row>
    <row r="368" spans="1:22" x14ac:dyDescent="0.55000000000000004">
      <c r="A368" s="19"/>
      <c r="B368">
        <v>10</v>
      </c>
      <c r="C368">
        <v>724491</v>
      </c>
      <c r="D368">
        <v>18935561</v>
      </c>
      <c r="E368">
        <v>131569</v>
      </c>
      <c r="F368">
        <v>176532</v>
      </c>
      <c r="G368">
        <v>10</v>
      </c>
      <c r="H368" s="24">
        <f>(C368-C367)*0.33*3/32768/300</f>
        <v>5.5130786132812491E-2</v>
      </c>
      <c r="I368" s="24">
        <f>(D368-D367)*0.0011*3/327680/30</f>
        <v>3.1160386962890631E-3</v>
      </c>
      <c r="J368" s="24">
        <f>(E368-E367)*17.4*3/327680/30</f>
        <v>0.56202191162109361</v>
      </c>
      <c r="K368" s="24">
        <f>(F368-F367)*18.8*3/327680/30</f>
        <v>0.50319604492187497</v>
      </c>
      <c r="L368" s="24">
        <f>SUM(H368:K368)</f>
        <v>1.1234647813720702</v>
      </c>
      <c r="M368">
        <v>10</v>
      </c>
      <c r="N368" s="25">
        <f>(E368-E367)/(C368-C367+D368-D367)</f>
        <v>1.076732980475345E-2</v>
      </c>
      <c r="O368" s="25">
        <f>(F368-F367)/(C368-C367+D368-D367)</f>
        <v>8.9224348584736168E-3</v>
      </c>
      <c r="P368" s="26">
        <f>SUM(N368:O368)</f>
        <v>1.9689764663227069E-2</v>
      </c>
      <c r="Q368">
        <v>10</v>
      </c>
      <c r="R368" s="24">
        <f>(C368-C$3)*0.33*3/32768</f>
        <v>16.130431823730468</v>
      </c>
      <c r="S368" s="24">
        <f>(D368-D$3)*0.0011*3/32768</f>
        <v>0.93617459106445322</v>
      </c>
      <c r="T368" s="24">
        <f>(E368-E$3)*17.4*3/32768</f>
        <v>169.39830322265624</v>
      </c>
      <c r="U368" s="24">
        <f>(E368-E$3)*18.8*3/32768</f>
        <v>183.02805175781251</v>
      </c>
      <c r="V368" s="24">
        <f>SUM(R368:U368)</f>
        <v>369.49296139526371</v>
      </c>
    </row>
    <row r="369" spans="1:22" x14ac:dyDescent="0.55000000000000004">
      <c r="A369" s="19"/>
      <c r="B369">
        <v>15</v>
      </c>
      <c r="C369">
        <v>1068689</v>
      </c>
      <c r="D369">
        <v>28420952</v>
      </c>
      <c r="E369">
        <v>143945</v>
      </c>
      <c r="F369">
        <v>195349</v>
      </c>
      <c r="G369">
        <v>15</v>
      </c>
      <c r="H369" s="24">
        <f>(C369-C368)*0.33*3/32768/300</f>
        <v>3.4663494873046874E-2</v>
      </c>
      <c r="I369" s="24">
        <f>(D369-D368)*0.0011*3/327680/30</f>
        <v>3.1841827697753908E-3</v>
      </c>
      <c r="J369" s="24">
        <f>(E369-E368)*17.4*3/327680/30</f>
        <v>6.5717285156249999E-2</v>
      </c>
      <c r="K369" s="24">
        <f>(F369-F368)*18.8*3/327680/30</f>
        <v>0.1079588623046875</v>
      </c>
      <c r="L369" s="24">
        <f>SUM(H369:K369)</f>
        <v>0.21152382510375978</v>
      </c>
      <c r="M369">
        <v>15</v>
      </c>
      <c r="N369" s="25">
        <f>(E369-E368)/(C369-C368+D369-D368)</f>
        <v>1.2590556939867984E-3</v>
      </c>
      <c r="O369" s="25">
        <f>(F369-F368)/(C369-C368+D369-D368)</f>
        <v>1.914322155280348E-3</v>
      </c>
      <c r="P369" s="26">
        <f>SUM(N369:O369)</f>
        <v>3.1733778492671464E-3</v>
      </c>
      <c r="Q369">
        <v>15</v>
      </c>
      <c r="R369" s="24">
        <f>(C369-C$3)*0.33*3/32768</f>
        <v>26.529480285644535</v>
      </c>
      <c r="S369" s="24">
        <f>(D369-D$3)*0.0011*3/32768</f>
        <v>1.8914294219970706</v>
      </c>
      <c r="T369" s="24">
        <f>(E369-E$3)*17.4*3/32768</f>
        <v>189.11348876953124</v>
      </c>
      <c r="U369" s="24">
        <f>(E369-E$3)*18.8*3/32768</f>
        <v>204.32951660156252</v>
      </c>
      <c r="V369" s="24">
        <f>SUM(R369:U369)</f>
        <v>421.86391507873537</v>
      </c>
    </row>
    <row r="370" spans="1:22" x14ac:dyDescent="0.55000000000000004">
      <c r="A370" s="19"/>
      <c r="B370">
        <v>20</v>
      </c>
      <c r="C370">
        <v>1389230</v>
      </c>
      <c r="D370">
        <v>37928449</v>
      </c>
      <c r="E370">
        <v>150042</v>
      </c>
      <c r="F370">
        <v>218836</v>
      </c>
      <c r="G370">
        <v>20</v>
      </c>
      <c r="H370" s="24">
        <f>(C370-C369)*0.33*3/32768/300</f>
        <v>3.2281045532226556E-2</v>
      </c>
      <c r="I370" s="24">
        <f>(D370-D369)*0.0011*3/327680/30</f>
        <v>3.1916036071777346E-3</v>
      </c>
      <c r="J370" s="24">
        <f>(E370-E369)*17.4*3/327680/30</f>
        <v>3.2375427246093748E-2</v>
      </c>
      <c r="K370" s="24">
        <f>(F370-F369)*18.8*3/327680/30</f>
        <v>0.13475207519531249</v>
      </c>
      <c r="L370" s="24">
        <f>SUM(H370:K370)</f>
        <v>0.20260015158081052</v>
      </c>
      <c r="M370">
        <v>20</v>
      </c>
      <c r="N370" s="25">
        <f>(E370-E369)/(C370-C369+D370-D369)</f>
        <v>6.2036797171520909E-4</v>
      </c>
      <c r="O370" s="25">
        <f>(F370-F369)/(C370-C369+D370-D369)</f>
        <v>2.3897953996514869E-3</v>
      </c>
      <c r="P370" s="26">
        <f>SUM(N370:O370)</f>
        <v>3.0101633713666958E-3</v>
      </c>
      <c r="Q370">
        <v>20</v>
      </c>
      <c r="R370" s="24">
        <f>(C370-C$3)*0.33*3/32768</f>
        <v>36.213793945312503</v>
      </c>
      <c r="S370" s="24">
        <f>(D370-D$3)*0.0011*3/32768</f>
        <v>2.8489105041503908</v>
      </c>
      <c r="T370" s="24">
        <f>(E370-E$3)*17.4*3/32768</f>
        <v>198.82611694335935</v>
      </c>
      <c r="U370" s="24">
        <f>(E370-E$3)*18.8*3/32768</f>
        <v>214.82362060546876</v>
      </c>
      <c r="V370" s="24">
        <f>SUM(R370:U370)</f>
        <v>452.71244199829101</v>
      </c>
    </row>
    <row r="371" spans="1:22" x14ac:dyDescent="0.55000000000000004">
      <c r="A371" s="19"/>
      <c r="B371">
        <v>25</v>
      </c>
      <c r="C371">
        <v>1796877</v>
      </c>
      <c r="D371">
        <v>47350805</v>
      </c>
      <c r="E371">
        <v>170880</v>
      </c>
      <c r="F371">
        <v>245212</v>
      </c>
      <c r="G371">
        <v>25</v>
      </c>
      <c r="H371" s="24">
        <f>(C371-C370)*0.33*3/32768/300</f>
        <v>4.1053317260742191E-2</v>
      </c>
      <c r="I371" s="24">
        <f>(D371-D370)*0.0011*3/327680/30</f>
        <v>3.1630223388671875E-3</v>
      </c>
      <c r="J371" s="24">
        <f>(E371-E370)*17.4*3/327680/30</f>
        <v>0.11065100097656248</v>
      </c>
      <c r="K371" s="24">
        <f>(F371-F370)*18.8*3/327680/30</f>
        <v>0.1513271484375</v>
      </c>
      <c r="L371" s="24">
        <f>SUM(H371:K371)</f>
        <v>0.30619448901367186</v>
      </c>
      <c r="M371">
        <v>25</v>
      </c>
      <c r="N371" s="25">
        <f>(E371-E370)/(C371-C370+D371-D370)</f>
        <v>2.1198365860112148E-3</v>
      </c>
      <c r="O371" s="25">
        <f>(F371-F370)/(C371-C370+D371-D370)</f>
        <v>2.6832138301483735E-3</v>
      </c>
      <c r="P371" s="26">
        <f>SUM(N371:O371)</f>
        <v>4.8030504161595882E-3</v>
      </c>
      <c r="Q371">
        <v>25</v>
      </c>
      <c r="R371" s="24">
        <f>(C371-C$3)*0.33*3/32768</f>
        <v>48.529789123535167</v>
      </c>
      <c r="S371" s="24">
        <f>(D371-D$3)*0.0011*3/32768</f>
        <v>3.797817205810547</v>
      </c>
      <c r="T371" s="24">
        <f>(E371-E$3)*17.4*3/32768</f>
        <v>232.02141723632809</v>
      </c>
      <c r="U371" s="24">
        <f>(E371-E$3)*18.8*3/32768</f>
        <v>250.68980712890627</v>
      </c>
      <c r="V371" s="24">
        <f>SUM(R371:U371)</f>
        <v>535.03883069458004</v>
      </c>
    </row>
    <row r="372" spans="1:22" x14ac:dyDescent="0.55000000000000004">
      <c r="A372" s="19"/>
      <c r="B372">
        <v>30</v>
      </c>
      <c r="C372">
        <v>2236294</v>
      </c>
      <c r="D372">
        <v>56739182</v>
      </c>
      <c r="E372">
        <v>198939</v>
      </c>
      <c r="F372">
        <v>274159</v>
      </c>
      <c r="G372">
        <v>30</v>
      </c>
      <c r="H372" s="24">
        <f>(C372-C371)*0.33*3/32768/300</f>
        <v>4.4252810668945319E-2</v>
      </c>
      <c r="I372" s="24">
        <f>(D372-D371)*0.0011*3/327680/30</f>
        <v>3.1516158142089845E-3</v>
      </c>
      <c r="J372" s="24">
        <f>(E372-E371)*17.4*3/327680/30</f>
        <v>0.14899493408203124</v>
      </c>
      <c r="K372" s="24">
        <f>(F372-F371)*18.8*3/327680/30</f>
        <v>0.16607775878906247</v>
      </c>
      <c r="L372" s="24">
        <f>SUM(H372:K372)</f>
        <v>0.36247711935424798</v>
      </c>
      <c r="M372">
        <v>30</v>
      </c>
      <c r="N372" s="25">
        <f>(E372-E371)/(C372-C371+D372-D371)</f>
        <v>2.8550659486757659E-3</v>
      </c>
      <c r="O372" s="25">
        <f>(F372-F371)/(C372-C371+D372-D371)</f>
        <v>2.9454219329383582E-3</v>
      </c>
      <c r="P372" s="26">
        <f>SUM(N372:O372)</f>
        <v>5.8004878816141237E-3</v>
      </c>
      <c r="Q372">
        <v>30</v>
      </c>
      <c r="R372" s="24">
        <f>(C372-C$3)*0.33*3/32768</f>
        <v>61.805632324218756</v>
      </c>
      <c r="S372" s="24">
        <f>(D372-D$3)*0.0011*3/32768</f>
        <v>4.743301950073243</v>
      </c>
      <c r="T372" s="24">
        <f>(E372-E$3)*17.4*3/32768</f>
        <v>276.71989746093749</v>
      </c>
      <c r="U372" s="24">
        <f>(E372-E$3)*18.8*3/32768</f>
        <v>298.98471679687498</v>
      </c>
      <c r="V372" s="24">
        <f>SUM(R372:U372)</f>
        <v>642.25354853210445</v>
      </c>
    </row>
    <row r="373" spans="1:22" x14ac:dyDescent="0.55000000000000004">
      <c r="B373">
        <v>35</v>
      </c>
      <c r="C373">
        <v>2701727</v>
      </c>
      <c r="D373">
        <v>66101582</v>
      </c>
      <c r="E373">
        <v>230241</v>
      </c>
      <c r="F373">
        <v>304802</v>
      </c>
      <c r="G373">
        <v>35</v>
      </c>
      <c r="H373" s="24">
        <f>(C373-C372)*0.33*3/32768/300</f>
        <v>4.6872830200195316E-2</v>
      </c>
      <c r="I373" s="24">
        <f>(D373-D372)*0.0011*3/327680/30</f>
        <v>3.1428955078125005E-3</v>
      </c>
      <c r="J373" s="24">
        <f>(E373-E372)*17.4*3/327680/30</f>
        <v>0.16621545410156249</v>
      </c>
      <c r="K373" s="24">
        <f>(F373-F372)*18.8*3/327680/30</f>
        <v>0.17580822753906253</v>
      </c>
      <c r="L373" s="24">
        <f>SUM(H373:K373)</f>
        <v>0.39203940734863285</v>
      </c>
      <c r="N373" s="25">
        <f>(E373-E372)/(C373-C372+D373-D372)</f>
        <v>3.1850358059604799E-3</v>
      </c>
      <c r="O373" s="25">
        <f>(F373-F372)/(C373-C372+D373-D372)</f>
        <v>3.1179813494999356E-3</v>
      </c>
      <c r="P373" s="26">
        <f>SUM(N373:O373)</f>
        <v>6.3030171554604155E-3</v>
      </c>
      <c r="R373" s="24">
        <f>(C373-C$3)*0.33*3/32768</f>
        <v>75.867481384277355</v>
      </c>
      <c r="S373" s="24">
        <f>(D373-D$3)*0.0011*3/32768</f>
        <v>5.6861706024169925</v>
      </c>
      <c r="T373" s="24">
        <f>(E373-E$3)*17.4*3/32768</f>
        <v>326.58453369140619</v>
      </c>
      <c r="U373" s="24">
        <f>(E373-E$3)*18.8*3/32768</f>
        <v>352.8614501953125</v>
      </c>
      <c r="V373" s="24">
        <f>SUM(R373:U373)</f>
        <v>760.99963587341301</v>
      </c>
    </row>
    <row r="374" spans="1:22" x14ac:dyDescent="0.55000000000000004">
      <c r="B374">
        <v>40</v>
      </c>
      <c r="C374">
        <v>3188122</v>
      </c>
      <c r="D374">
        <v>75444980</v>
      </c>
      <c r="E374">
        <v>246216</v>
      </c>
      <c r="F374">
        <v>327924</v>
      </c>
      <c r="G374">
        <v>40</v>
      </c>
      <c r="H374" s="24">
        <f>(C374-C373)*0.33*3/32768/300</f>
        <v>4.8983871459960943E-2</v>
      </c>
      <c r="I374" s="24">
        <f>(D374-D373)*0.0011*3/327680/30</f>
        <v>3.1365166625976562E-3</v>
      </c>
      <c r="J374" s="24">
        <f>(E374-E373)*17.4*3/327680/30</f>
        <v>8.4828186035156253E-2</v>
      </c>
      <c r="K374" s="24">
        <f>(F374-F373)*18.8*3/327680/30</f>
        <v>0.13265795898437499</v>
      </c>
      <c r="L374" s="24">
        <f>SUM(H374:K374)</f>
        <v>0.26960653314208982</v>
      </c>
      <c r="N374" s="25">
        <f>(E374-E373)/(C374-C373+D374-D373)</f>
        <v>1.6251613843750322E-3</v>
      </c>
      <c r="O374" s="25">
        <f>(F374-F373)/(C374-C373+D374-D373)</f>
        <v>2.3522367154628792E-3</v>
      </c>
      <c r="P374" s="26">
        <f>SUM(N374:O374)</f>
        <v>3.9773980998379114E-3</v>
      </c>
      <c r="R374" s="24">
        <f>(C374-C$3)*0.33*3/32768</f>
        <v>90.56264282226563</v>
      </c>
      <c r="S374" s="24">
        <f>(D374-D$3)*0.0011*3/32768</f>
        <v>6.6271256011962887</v>
      </c>
      <c r="T374" s="24">
        <f>(E374-E$3)*17.4*3/32768</f>
        <v>352.03298950195307</v>
      </c>
      <c r="U374" s="24">
        <f>(E374-E$3)*18.8*3/32768</f>
        <v>380.35748291015625</v>
      </c>
      <c r="V374" s="24">
        <f>SUM(R374:U374)</f>
        <v>829.5802408355712</v>
      </c>
    </row>
    <row r="375" spans="1:22" x14ac:dyDescent="0.55000000000000004">
      <c r="B375">
        <v>45</v>
      </c>
      <c r="C375">
        <v>3639689</v>
      </c>
      <c r="D375">
        <v>84821276</v>
      </c>
      <c r="E375">
        <v>248117</v>
      </c>
      <c r="F375">
        <v>346843</v>
      </c>
      <c r="G375">
        <v>45</v>
      </c>
      <c r="H375" s="24">
        <f>(C375-C374)*0.33*3/32768/300</f>
        <v>4.5476412963867195E-2</v>
      </c>
      <c r="I375" s="24">
        <f>(D375-D374)*0.0011*3/327680/30</f>
        <v>3.1475603027343747E-3</v>
      </c>
      <c r="J375" s="24">
        <f>(E375-E374)*17.4*3/327680/30</f>
        <v>1.0094421386718748E-2</v>
      </c>
      <c r="K375" s="24">
        <f>(F375-F374)*18.8*3/327680/30</f>
        <v>0.1085440673828125</v>
      </c>
      <c r="L375" s="24">
        <f>SUM(H375:K375)</f>
        <v>0.16726246203613282</v>
      </c>
      <c r="N375" s="25">
        <f>(E375-E374)/(C375-C374+D375-D374)</f>
        <v>1.9342963979046107E-4</v>
      </c>
      <c r="O375" s="25">
        <f>(F375-F374)/(C375-C374+D375-D374)</f>
        <v>1.9250370095716637E-3</v>
      </c>
      <c r="P375" s="26">
        <f>SUM(N375:O375)</f>
        <v>2.1184666493621247E-3</v>
      </c>
      <c r="R375" s="24">
        <f>(C375-C$3)*0.33*3/32768</f>
        <v>104.2055667114258</v>
      </c>
      <c r="S375" s="24">
        <f>(D375-D$3)*0.0011*3/32768</f>
        <v>7.5713936920166018</v>
      </c>
      <c r="T375" s="24">
        <f>(E375-E$3)*17.4*3/32768</f>
        <v>355.06131591796873</v>
      </c>
      <c r="U375" s="24">
        <f>(E375-E$3)*18.8*3/32768</f>
        <v>383.62946777343751</v>
      </c>
      <c r="V375" s="24">
        <f>SUM(R375:U375)</f>
        <v>850.46774409484863</v>
      </c>
    </row>
    <row r="376" spans="1:22" x14ac:dyDescent="0.55000000000000004">
      <c r="B376">
        <v>50</v>
      </c>
      <c r="C376">
        <v>4269088</v>
      </c>
      <c r="D376">
        <v>94019760</v>
      </c>
      <c r="E376">
        <v>332673</v>
      </c>
      <c r="F376">
        <v>408010</v>
      </c>
      <c r="G376">
        <v>50</v>
      </c>
      <c r="H376" s="24">
        <f>(C376-C375)*0.33*3/32768/300</f>
        <v>6.3385519409179691E-2</v>
      </c>
      <c r="I376" s="24">
        <f>(D376-D375)*0.0011*3/327680/30</f>
        <v>3.0878699951171883E-3</v>
      </c>
      <c r="J376" s="24">
        <f>(E376-E375)*17.4*3/327680/30</f>
        <v>0.44899731445312496</v>
      </c>
      <c r="K376" s="24">
        <f>(F376-F375)*18.8*3/327680/30</f>
        <v>0.35093371582031252</v>
      </c>
      <c r="L376" s="24">
        <f>SUM(H376:K376)</f>
        <v>0.86640441967773441</v>
      </c>
      <c r="N376" s="25">
        <f>(E376-E375)/(C376-C375+D376-D375)</f>
        <v>8.6036840283914649E-3</v>
      </c>
      <c r="O376" s="25">
        <f>(F376-F375)/(C376-C375+D376-D375)</f>
        <v>6.2238225668742701E-3</v>
      </c>
      <c r="P376" s="26">
        <f>SUM(N376:O376)</f>
        <v>1.4827506595265735E-2</v>
      </c>
      <c r="R376" s="24">
        <f>(C376-C$3)*0.33*3/32768</f>
        <v>123.2212225341797</v>
      </c>
      <c r="S376" s="24">
        <f>(D376-D$3)*0.0011*3/32768</f>
        <v>8.4977546905517585</v>
      </c>
      <c r="T376" s="24">
        <f>(E376-E$3)*17.4*3/32768</f>
        <v>489.7605102539062</v>
      </c>
      <c r="U376" s="24">
        <f>(E376-E$3)*18.8*3/32768</f>
        <v>529.16652832031252</v>
      </c>
      <c r="V376" s="24">
        <f>SUM(R376:U376)</f>
        <v>1150.6460157989502</v>
      </c>
    </row>
    <row r="377" spans="1:22" x14ac:dyDescent="0.55000000000000004">
      <c r="B377">
        <v>55</v>
      </c>
      <c r="C377">
        <v>4799295</v>
      </c>
      <c r="D377">
        <v>103318779</v>
      </c>
      <c r="E377">
        <v>348496</v>
      </c>
      <c r="F377">
        <v>432043</v>
      </c>
      <c r="G377">
        <v>55</v>
      </c>
      <c r="H377" s="24">
        <f>(C377-C376)*0.33*3/32768/300</f>
        <v>5.339609069824218E-2</v>
      </c>
      <c r="I377" s="24">
        <f>(D377-D376)*0.0011*3/327680/30</f>
        <v>3.1216189270019535E-3</v>
      </c>
      <c r="J377" s="24">
        <f>(E377-E376)*17.4*3/327680/30</f>
        <v>8.4021057128906229E-2</v>
      </c>
      <c r="K377" s="24">
        <f>(F377-F376)*18.8*3/327680/30</f>
        <v>0.13788464355468752</v>
      </c>
      <c r="L377" s="24">
        <f>SUM(H377:K377)</f>
        <v>0.27842341030883788</v>
      </c>
      <c r="N377" s="25">
        <f>(E377-E376)/(C377-C376+D377-D376)</f>
        <v>1.6097910456021665E-3</v>
      </c>
      <c r="O377" s="25">
        <f>(F377-F376)/(C377-C376+D377-D376)</f>
        <v>2.4450551854235522E-3</v>
      </c>
      <c r="P377" s="26">
        <f>SUM(N377:O377)</f>
        <v>4.0548462310257185E-3</v>
      </c>
      <c r="R377" s="24">
        <f>(C377-C$3)*0.33*3/32768</f>
        <v>139.24004974365235</v>
      </c>
      <c r="S377" s="24">
        <f>(D377-D$3)*0.0011*3/32768</f>
        <v>9.4342403686523433</v>
      </c>
      <c r="T377" s="24">
        <f>(E377-E$3)*17.4*3/32768</f>
        <v>514.96682739257813</v>
      </c>
      <c r="U377" s="24">
        <f>(E377-E$3)*18.8*3/32768</f>
        <v>556.40093994140625</v>
      </c>
      <c r="V377" s="24">
        <f>SUM(R377:U377)</f>
        <v>1220.0420574462892</v>
      </c>
    </row>
    <row r="378" spans="1:22" x14ac:dyDescent="0.55000000000000004">
      <c r="B378">
        <v>60</v>
      </c>
      <c r="C378">
        <v>5352089</v>
      </c>
      <c r="D378">
        <v>112595728</v>
      </c>
      <c r="E378">
        <v>362233</v>
      </c>
      <c r="F378">
        <v>479762</v>
      </c>
      <c r="G378">
        <v>60</v>
      </c>
      <c r="H378" s="24">
        <f>(C378-C377)*0.33*3/32768/300</f>
        <v>5.5670782470703131E-2</v>
      </c>
      <c r="I378" s="24">
        <f>(D378-D377)*0.0011*3/327680/30</f>
        <v>3.1142101745605471E-3</v>
      </c>
      <c r="J378" s="24">
        <f>(E378-E377)*17.4*3/327680/30</f>
        <v>7.2944274902343731E-2</v>
      </c>
      <c r="K378" s="24">
        <f>(F378-F377)*18.8*3/327680/30</f>
        <v>0.27377844238281251</v>
      </c>
      <c r="L378" s="24">
        <f>SUM(H378:K378)</f>
        <v>0.40550770993041996</v>
      </c>
      <c r="N378" s="25">
        <f>(E378-E377)/(C378-C377+D378-D377)</f>
        <v>1.3974933017068707E-3</v>
      </c>
      <c r="O378" s="25">
        <f>(F378-F377)/(C378-C377+D378-D377)</f>
        <v>4.854552148514971E-3</v>
      </c>
      <c r="P378" s="26">
        <f>SUM(N378:O378)</f>
        <v>6.2520454502218419E-3</v>
      </c>
      <c r="R378" s="24">
        <f>(C378-C$3)*0.33*3/32768</f>
        <v>155.9412844848633</v>
      </c>
      <c r="S378" s="24">
        <f>(D378-D$3)*0.0011*3/32768</f>
        <v>10.36850342102051</v>
      </c>
      <c r="T378" s="24">
        <f>(E378-E$3)*17.4*3/32768</f>
        <v>536.8501098632812</v>
      </c>
      <c r="U378" s="24">
        <f>(E378-E$3)*18.8*3/32768</f>
        <v>580.04494628906252</v>
      </c>
      <c r="V378" s="24">
        <f>SUM(R378:U378)</f>
        <v>1283.2048440582275</v>
      </c>
    </row>
    <row r="379" spans="1:22" x14ac:dyDescent="0.55000000000000004">
      <c r="B379">
        <v>65</v>
      </c>
      <c r="C379">
        <v>5905932</v>
      </c>
      <c r="D379">
        <v>121871492</v>
      </c>
      <c r="E379">
        <v>372309</v>
      </c>
      <c r="F379">
        <v>521520</v>
      </c>
      <c r="G379">
        <v>65</v>
      </c>
      <c r="H379" s="24">
        <f>(C379-C378)*0.33*3/32768/300</f>
        <v>5.5776425170898446E-2</v>
      </c>
      <c r="I379" s="24">
        <f>(D379-D378)*0.0011*3/327680/30</f>
        <v>3.1138123779296876E-3</v>
      </c>
      <c r="J379" s="24">
        <f>(E379-E378)*17.4*3/327680/30</f>
        <v>5.3504150390624991E-2</v>
      </c>
      <c r="K379" s="24">
        <f>(F379-F378)*18.8*3/327680/30</f>
        <v>0.23957836914062502</v>
      </c>
      <c r="L379" s="24">
        <f>SUM(H379:K379)</f>
        <v>0.35197275708007814</v>
      </c>
      <c r="N379" s="25">
        <f>(E379-E378)/(C379-C378+D379-D378)</f>
        <v>1.025066414150637E-3</v>
      </c>
      <c r="O379" s="25">
        <f>(F379-F378)/(C379-C378+D379-D378)</f>
        <v>4.2481861177155909E-3</v>
      </c>
      <c r="P379" s="26">
        <f>SUM(N379:O379)</f>
        <v>5.2732525318662281E-3</v>
      </c>
      <c r="R379" s="24">
        <f>(C379-C$3)*0.33*3/32768</f>
        <v>172.67421203613281</v>
      </c>
      <c r="S379" s="24">
        <f>(D379-D$3)*0.0011*3/32768</f>
        <v>11.302647134399415</v>
      </c>
      <c r="T379" s="24">
        <f>(E379-E$3)*17.4*3/32768</f>
        <v>552.90135498046868</v>
      </c>
      <c r="U379" s="24">
        <f>(E379-E$3)*18.8*3/32768</f>
        <v>597.38767089843759</v>
      </c>
      <c r="V379" s="24">
        <f>SUM(R379:U379)</f>
        <v>1334.2658850494386</v>
      </c>
    </row>
    <row r="380" spans="1:22" x14ac:dyDescent="0.55000000000000004">
      <c r="B380">
        <v>70</v>
      </c>
      <c r="C380">
        <v>6473934</v>
      </c>
      <c r="D380">
        <v>131133302</v>
      </c>
      <c r="E380">
        <v>386637</v>
      </c>
      <c r="F380">
        <v>570242</v>
      </c>
      <c r="G380">
        <v>70</v>
      </c>
      <c r="H380" s="24">
        <f>(C380-C379)*0.33*3/32768/300</f>
        <v>5.7202349853515626E-2</v>
      </c>
      <c r="I380" s="24">
        <f>(D380-D379)*0.0011*3/327680/30</f>
        <v>3.1091281127929682E-3</v>
      </c>
      <c r="J380" s="24">
        <f>(E380-E379)*17.4*3/327680/30</f>
        <v>7.6082519531250004E-2</v>
      </c>
      <c r="K380" s="24">
        <f>(F380-F379)*18.8*3/327680/30</f>
        <v>0.27953295898437497</v>
      </c>
      <c r="L380" s="24">
        <f>SUM(H380:K380)</f>
        <v>0.41592695648193356</v>
      </c>
      <c r="N380" s="25">
        <f>(E380-E379)/(C380-C379+D380-D379)</f>
        <v>1.4576067171986607E-3</v>
      </c>
      <c r="O380" s="25">
        <f>(F380-F379)/(C380-C379+D380-D379)</f>
        <v>4.9565546116243121E-3</v>
      </c>
      <c r="P380" s="26">
        <f>SUM(N380:O380)</f>
        <v>6.414161328822973E-3</v>
      </c>
      <c r="R380" s="24">
        <f>(C380-C$3)*0.33*3/32768</f>
        <v>189.83491699218752</v>
      </c>
      <c r="S380" s="24">
        <f>(D380-D$3)*0.0011*3/32768</f>
        <v>12.235385568237305</v>
      </c>
      <c r="T380" s="24">
        <f>(E380-E$3)*17.4*3/32768</f>
        <v>575.72611083984373</v>
      </c>
      <c r="U380" s="24">
        <f>(E380-E$3)*18.8*3/32768</f>
        <v>622.04890136718745</v>
      </c>
      <c r="V380" s="24">
        <f>SUM(R380:U380)</f>
        <v>1399.8453147674559</v>
      </c>
    </row>
    <row r="381" spans="1:22" x14ac:dyDescent="0.55000000000000004">
      <c r="B381">
        <v>75</v>
      </c>
      <c r="C381">
        <v>7060739</v>
      </c>
      <c r="D381">
        <v>140375954</v>
      </c>
      <c r="E381">
        <v>407614</v>
      </c>
      <c r="F381">
        <v>626521</v>
      </c>
      <c r="G381">
        <v>75</v>
      </c>
      <c r="H381" s="24">
        <f>(C381-C380)*0.33*3/32768/300</f>
        <v>5.909596252441407E-2</v>
      </c>
      <c r="I381" s="24">
        <f>(D381-D380)*0.0011*3/327680/30</f>
        <v>3.1026968994140622E-3</v>
      </c>
      <c r="J381" s="24">
        <f>(E381-E380)*17.4*3/327680/30</f>
        <v>0.11138909912109374</v>
      </c>
      <c r="K381" s="24">
        <f>(F381-F380)*18.8*3/327680/30</f>
        <v>0.32288977050781242</v>
      </c>
      <c r="L381" s="24">
        <f>SUM(H381:K381)</f>
        <v>0.49647752905273429</v>
      </c>
      <c r="N381" s="25">
        <f>(E381-E380)/(C381-C380+D381-D380)</f>
        <v>2.134095504970417E-3</v>
      </c>
      <c r="O381" s="25">
        <f>(F381-F380)/(C381-C380+D381-D380)</f>
        <v>5.725545164905854E-3</v>
      </c>
      <c r="P381" s="26">
        <f>SUM(N381:O381)</f>
        <v>7.8596406698762701E-3</v>
      </c>
      <c r="R381" s="24">
        <f>(C381-C$3)*0.33*3/32768</f>
        <v>207.56370574951171</v>
      </c>
      <c r="S381" s="24">
        <f>(D381-D$3)*0.0011*3/32768</f>
        <v>13.166194638061523</v>
      </c>
      <c r="T381" s="24">
        <f>(E381-E$3)*17.4*3/32768</f>
        <v>609.14284057617181</v>
      </c>
      <c r="U381" s="24">
        <f>(E381-E$3)*18.8*3/32768</f>
        <v>658.15433349609384</v>
      </c>
      <c r="V381" s="24">
        <f>SUM(R381:U381)</f>
        <v>1488.0270744598388</v>
      </c>
    </row>
    <row r="382" spans="1:22" x14ac:dyDescent="0.55000000000000004">
      <c r="B382">
        <v>80</v>
      </c>
      <c r="C382">
        <v>7653205</v>
      </c>
      <c r="D382">
        <v>149613031</v>
      </c>
      <c r="E382">
        <v>422952</v>
      </c>
      <c r="F382">
        <v>676438</v>
      </c>
      <c r="G382">
        <v>80</v>
      </c>
      <c r="H382" s="24">
        <f>(C382-C381)*0.33*3/32768/300</f>
        <v>5.9666070556640624E-2</v>
      </c>
      <c r="I382" s="24">
        <f>(D382-D381)*0.0011*3/327680/30</f>
        <v>3.1008254089355471E-3</v>
      </c>
      <c r="J382" s="24">
        <f>(E382-E381)*17.4*3/327680/30</f>
        <v>8.1445678710937483E-2</v>
      </c>
      <c r="K382" s="24">
        <f>(F382-F381)*18.8*3/327680/30</f>
        <v>0.28638903808593752</v>
      </c>
      <c r="L382" s="24">
        <f>SUM(H382:K382)</f>
        <v>0.43060161276245118</v>
      </c>
      <c r="N382" s="25">
        <f>(E382-E381)/(C382-C381+D382-D381)</f>
        <v>1.5603980775098089E-3</v>
      </c>
      <c r="O382" s="25">
        <f>(F382-F381)/(C382-C381+D382-D381)</f>
        <v>5.0782625397742297E-3</v>
      </c>
      <c r="P382" s="26">
        <f>SUM(N382:O382)</f>
        <v>6.6386606172840383E-3</v>
      </c>
      <c r="R382" s="24">
        <f>(C382-C$3)*0.33*3/32768</f>
        <v>225.46352691650392</v>
      </c>
      <c r="S382" s="24">
        <f>(D382-D$3)*0.0011*3/32768</f>
        <v>14.09644226074219</v>
      </c>
      <c r="T382" s="24">
        <f>(E382-E$3)*17.4*3/32768</f>
        <v>633.5765441894531</v>
      </c>
      <c r="U382" s="24">
        <f>(E382-E$3)*18.8*3/32768</f>
        <v>684.55396728515632</v>
      </c>
      <c r="V382" s="24">
        <f>SUM(R382:U382)</f>
        <v>1557.6904806518555</v>
      </c>
    </row>
    <row r="383" spans="1:22" x14ac:dyDescent="0.55000000000000004">
      <c r="B383">
        <v>85</v>
      </c>
      <c r="C383">
        <v>8255875</v>
      </c>
      <c r="D383">
        <v>158840155</v>
      </c>
      <c r="E383">
        <v>444519</v>
      </c>
      <c r="F383">
        <v>732728</v>
      </c>
      <c r="G383">
        <v>85</v>
      </c>
      <c r="H383" s="24">
        <f>(C383-C382)*0.33*3/32768/300</f>
        <v>6.069369506835938E-2</v>
      </c>
      <c r="I383" s="24">
        <f>(D383-D382)*0.0011*3/327680/30</f>
        <v>3.0974842529296878E-3</v>
      </c>
      <c r="J383" s="24">
        <f>(E383-E382)*17.4*3/327680/30</f>
        <v>0.11452203369140625</v>
      </c>
      <c r="K383" s="24">
        <f>(F383-F382)*18.8*3/327680/30</f>
        <v>0.32295288085937496</v>
      </c>
      <c r="L383" s="24">
        <f>SUM(H383:K383)</f>
        <v>0.50126609387207033</v>
      </c>
      <c r="N383" s="25">
        <f>(E383-E382)/(C383-C382+D383-D382)</f>
        <v>2.194043944359363E-3</v>
      </c>
      <c r="O383" s="25">
        <f>(F383-F382)/(C383-C382+D383-D382)</f>
        <v>5.7264679198770598E-3</v>
      </c>
      <c r="P383" s="26">
        <f>SUM(N383:O383)</f>
        <v>7.9205118642364236E-3</v>
      </c>
      <c r="R383" s="24">
        <f>(C383-C$3)*0.33*3/32768</f>
        <v>243.67163543701173</v>
      </c>
      <c r="S383" s="24">
        <f>(D383-D$3)*0.0011*3/32768</f>
        <v>15.025687536621096</v>
      </c>
      <c r="T383" s="24">
        <f>(E383-E$3)*17.4*3/32768</f>
        <v>667.93315429687493</v>
      </c>
      <c r="U383" s="24">
        <f>(E383-E$3)*18.8*3/32768</f>
        <v>721.67490234375009</v>
      </c>
      <c r="V383" s="24">
        <f>SUM(R383:U383)</f>
        <v>1648.3053796142578</v>
      </c>
    </row>
    <row r="384" spans="1:22" x14ac:dyDescent="0.55000000000000004">
      <c r="B384">
        <v>90</v>
      </c>
      <c r="C384">
        <v>8838702</v>
      </c>
      <c r="D384">
        <v>168086853</v>
      </c>
      <c r="E384">
        <v>460203</v>
      </c>
      <c r="F384">
        <v>779716</v>
      </c>
      <c r="G384">
        <v>90</v>
      </c>
      <c r="H384" s="24">
        <f>(C384-C383)*0.33*3/32768/300</f>
        <v>5.8695346069335935E-2</v>
      </c>
      <c r="I384" s="24">
        <f>(D384-D383)*0.0011*3/327680/30</f>
        <v>3.1040551147460938E-3</v>
      </c>
      <c r="J384" s="24">
        <f>(E384-E383)*17.4*3/327680/30</f>
        <v>8.3282958984375002E-2</v>
      </c>
      <c r="K384" s="24">
        <f>(F384-F383)*18.8*3/327680/30</f>
        <v>0.26958447265625002</v>
      </c>
      <c r="L384" s="24">
        <f>SUM(H384:K384)</f>
        <v>0.41466683282470707</v>
      </c>
      <c r="N384" s="25">
        <f>(E384-E383)/(C384-C383+D384-D383)</f>
        <v>1.595601008187069E-3</v>
      </c>
      <c r="O384" s="25">
        <f>(F384-F383)/(C384-C383+D384-D383)</f>
        <v>4.7802920283533537E-3</v>
      </c>
      <c r="P384" s="26">
        <f>SUM(N384:O384)</f>
        <v>6.3758930365404223E-3</v>
      </c>
      <c r="R384" s="24">
        <f>(C384-C$3)*0.33*3/32768</f>
        <v>261.28023925781247</v>
      </c>
      <c r="S384" s="24">
        <f>(D384-D$3)*0.0011*3/32768</f>
        <v>15.956904071044921</v>
      </c>
      <c r="T384" s="24">
        <f>(E384-E$3)*17.4*3/32768</f>
        <v>692.91804199218745</v>
      </c>
      <c r="U384" s="24">
        <f>(E384-E$3)*18.8*3/32768</f>
        <v>748.67006835937502</v>
      </c>
      <c r="V384" s="24">
        <f>SUM(R384:U384)</f>
        <v>1718.8252536804198</v>
      </c>
    </row>
    <row r="385" spans="1:22" x14ac:dyDescent="0.55000000000000004">
      <c r="B385">
        <v>95</v>
      </c>
      <c r="C385">
        <v>9425088</v>
      </c>
      <c r="D385">
        <v>177330347</v>
      </c>
      <c r="E385">
        <v>477808</v>
      </c>
      <c r="F385">
        <v>828287</v>
      </c>
      <c r="G385">
        <v>95</v>
      </c>
      <c r="H385" s="24">
        <f>(C385-C384)*0.33*3/32768/300</f>
        <v>5.9053765869140629E-2</v>
      </c>
      <c r="I385" s="24">
        <f>(D385-D384)*0.0011*3/327680/30</f>
        <v>3.1029795532226561E-3</v>
      </c>
      <c r="J385" s="24">
        <f>(E385-E384)*17.4*3/327680/30</f>
        <v>9.3483581542968749E-2</v>
      </c>
      <c r="K385" s="24">
        <f>(F385-F384)*18.8*3/327680/30</f>
        <v>0.27866662597656255</v>
      </c>
      <c r="L385" s="24">
        <f>SUM(H385:K385)</f>
        <v>0.43430695294189459</v>
      </c>
      <c r="N385" s="25">
        <f>(E385-E384)/(C385-C384+D385-D384)</f>
        <v>1.7909679467094206E-3</v>
      </c>
      <c r="O385" s="25">
        <f>(F385-F384)/(C385-C384+D385-D384)</f>
        <v>4.9411589968544889E-3</v>
      </c>
      <c r="P385" s="26">
        <f>SUM(N385:O385)</f>
        <v>6.732126943563909E-3</v>
      </c>
      <c r="R385" s="24">
        <f>(C385-C$3)*0.33*3/32768</f>
        <v>278.99636901855473</v>
      </c>
      <c r="S385" s="24">
        <f>(D385-D$3)*0.0011*3/32768</f>
        <v>16.887797937011719</v>
      </c>
      <c r="T385" s="24">
        <f>(E385-E$3)*17.4*3/32768</f>
        <v>720.96311645507808</v>
      </c>
      <c r="U385" s="24">
        <f>(E385-E$3)*18.8*3/32768</f>
        <v>778.97164306640616</v>
      </c>
      <c r="V385" s="24">
        <f>SUM(R385:U385)</f>
        <v>1795.8189264770508</v>
      </c>
    </row>
    <row r="386" spans="1:22" x14ac:dyDescent="0.55000000000000004">
      <c r="B386">
        <v>100</v>
      </c>
      <c r="C386">
        <v>9996525</v>
      </c>
      <c r="D386">
        <v>186588443</v>
      </c>
      <c r="E386">
        <v>493278</v>
      </c>
      <c r="F386">
        <v>879354</v>
      </c>
      <c r="G386">
        <v>100</v>
      </c>
      <c r="H386" s="24">
        <f>(C386-C385)*0.33*3/32768/300</f>
        <v>5.7548281860351574E-2</v>
      </c>
      <c r="I386" s="24">
        <f>(D386-D385)*0.0011*3/327680/30</f>
        <v>3.1078813476562504E-3</v>
      </c>
      <c r="J386" s="24">
        <f>(E386-E385)*17.4*3/327680/30</f>
        <v>8.2146606445312492E-2</v>
      </c>
      <c r="K386" s="24">
        <f>(F386-F385)*18.8*3/327680/30</f>
        <v>0.29298693847656249</v>
      </c>
      <c r="L386" s="24">
        <f>SUM(H386:K386)</f>
        <v>0.43578970812988282</v>
      </c>
      <c r="N386" s="25">
        <f>(E386-E385)/(C386-C385+D386-D385)</f>
        <v>1.5738285837180667E-3</v>
      </c>
      <c r="O386" s="25">
        <f>(F386-F385)/(C386-C385+D386-D385)</f>
        <v>5.1952620739968008E-3</v>
      </c>
      <c r="P386" s="26">
        <f>SUM(N386:O386)</f>
        <v>6.7690906577148671E-3</v>
      </c>
      <c r="R386" s="24">
        <f>(C386-C$3)*0.33*3/32768</f>
        <v>296.26085357666017</v>
      </c>
      <c r="S386" s="24">
        <f>(D386-D$3)*0.0011*3/32768</f>
        <v>17.820162341308595</v>
      </c>
      <c r="T386" s="24">
        <f>(E386-E$3)*17.4*3/32768</f>
        <v>745.60709838867183</v>
      </c>
      <c r="U386" s="24">
        <f>(E386-E$3)*18.8*3/32768</f>
        <v>805.59847412109366</v>
      </c>
      <c r="V386" s="24">
        <f>SUM(R386:U386)</f>
        <v>1865.2865884277344</v>
      </c>
    </row>
    <row r="387" spans="1:22" x14ac:dyDescent="0.55000000000000004">
      <c r="B387">
        <v>105</v>
      </c>
      <c r="C387">
        <v>10620413</v>
      </c>
      <c r="D387">
        <v>195792651</v>
      </c>
      <c r="E387">
        <v>515931</v>
      </c>
      <c r="F387">
        <v>934514</v>
      </c>
      <c r="G387">
        <v>105</v>
      </c>
      <c r="H387" s="24">
        <f>(C387-C386)*0.33*3/32768/300</f>
        <v>6.2830517578124995E-2</v>
      </c>
      <c r="I387" s="24">
        <f>(D387-D386)*0.0011*3/327680/30</f>
        <v>3.0897915039062502E-3</v>
      </c>
      <c r="J387" s="24">
        <f>(E387-E386)*17.4*3/327680/30</f>
        <v>0.12028875732421875</v>
      </c>
      <c r="K387" s="24">
        <f>(F387-F386)*18.8*3/327680/30</f>
        <v>0.3164697265625</v>
      </c>
      <c r="L387" s="24">
        <f>SUM(H387:K387)</f>
        <v>0.50267879296874995</v>
      </c>
      <c r="N387" s="25">
        <f>(E387-E386)/(C387-C386+D387-D386)</f>
        <v>2.3049225404391653E-3</v>
      </c>
      <c r="O387" s="25">
        <f>(F387-F386)/(C387-C386+D387-D386)</f>
        <v>5.6124807897684351E-3</v>
      </c>
      <c r="P387" s="26">
        <f>SUM(N387:O387)</f>
        <v>7.9174033302076008E-3</v>
      </c>
      <c r="R387" s="24">
        <f>(C387-C$3)*0.33*3/32768</f>
        <v>315.1100088500977</v>
      </c>
      <c r="S387" s="24">
        <f>(D387-D$3)*0.0011*3/32768</f>
        <v>18.747099792480469</v>
      </c>
      <c r="T387" s="24">
        <f>(E387-E$3)*17.4*3/32768</f>
        <v>781.6937255859375</v>
      </c>
      <c r="U387" s="24">
        <f>(E387-E$3)*18.8*3/32768</f>
        <v>844.588623046875</v>
      </c>
      <c r="V387" s="24">
        <f>SUM(R387:U387)</f>
        <v>1960.1394572753907</v>
      </c>
    </row>
    <row r="388" spans="1:22" x14ac:dyDescent="0.55000000000000004">
      <c r="B388">
        <v>110</v>
      </c>
      <c r="C388">
        <v>11203095</v>
      </c>
      <c r="D388">
        <v>205039768</v>
      </c>
      <c r="E388">
        <v>532474</v>
      </c>
      <c r="F388">
        <v>984863</v>
      </c>
      <c r="G388">
        <v>110</v>
      </c>
      <c r="H388" s="24">
        <f>(C388-C387)*0.33*3/32768/300</f>
        <v>5.8680743408203118E-2</v>
      </c>
      <c r="I388" s="24">
        <f>(D388-D387)*0.0011*3/327680/30</f>
        <v>3.104195770263672E-3</v>
      </c>
      <c r="J388" s="24">
        <f>(E388-E387)*17.4*3/327680/30</f>
        <v>8.7844299316406235E-2</v>
      </c>
      <c r="K388" s="24">
        <f>(F388-F387)*18.8*3/327680/30</f>
        <v>0.28886755371093747</v>
      </c>
      <c r="L388" s="24">
        <f>SUM(H388:K388)</f>
        <v>0.4384967922058105</v>
      </c>
      <c r="N388" s="25">
        <f>(E388-E387)/(C388-C387+D388-D387)</f>
        <v>1.6829438730130697E-3</v>
      </c>
      <c r="O388" s="25">
        <f>(F388-F387)/(C388-C387+D388-D387)</f>
        <v>5.122078284611923E-3</v>
      </c>
      <c r="P388" s="26">
        <f>SUM(N388:O388)</f>
        <v>6.8050221576249929E-3</v>
      </c>
      <c r="R388" s="24">
        <f>(C388-C$3)*0.33*3/32768</f>
        <v>332.71423187255863</v>
      </c>
      <c r="S388" s="24">
        <f>(D388-D$3)*0.0011*3/32768</f>
        <v>19.678358523559574</v>
      </c>
      <c r="T388" s="24">
        <f>(E388-E$3)*17.4*3/32768</f>
        <v>808.04701538085931</v>
      </c>
      <c r="U388" s="24">
        <f>(E388-E$3)*18.8*3/32768</f>
        <v>873.06229248046884</v>
      </c>
      <c r="V388" s="24">
        <f>SUM(R388:U388)</f>
        <v>2033.5018982574463</v>
      </c>
    </row>
    <row r="389" spans="1:22" x14ac:dyDescent="0.55000000000000004">
      <c r="B389">
        <v>115</v>
      </c>
      <c r="C389">
        <v>11811178</v>
      </c>
      <c r="D389">
        <v>214261459</v>
      </c>
      <c r="E389">
        <v>549486</v>
      </c>
      <c r="F389">
        <v>1041240</v>
      </c>
      <c r="G389">
        <v>115</v>
      </c>
      <c r="H389" s="24">
        <f>(C389-C388)*0.33*3/32768/300</f>
        <v>6.1238827514648445E-2</v>
      </c>
      <c r="I389" s="24">
        <f>(D389-D388)*0.0011*3/32768/300</f>
        <v>3.0956604309082033E-3</v>
      </c>
      <c r="J389" s="24">
        <f>(E389-E388)*17.4*3/32768/300</f>
        <v>9.0334716796874992E-2</v>
      </c>
      <c r="K389" s="24">
        <f>(F389-F388)*18.8*3/327680/30</f>
        <v>0.32345202636718751</v>
      </c>
      <c r="L389" s="24">
        <f>SUM(H389:K389)</f>
        <v>0.47812123110961913</v>
      </c>
      <c r="N389" s="25">
        <f>(E389-E388)/(C389-C388+D389-D388)</f>
        <v>1.7306603386812352E-3</v>
      </c>
      <c r="O389" s="25">
        <f>(F389-F388)/(C389-C388+D389-D388)</f>
        <v>5.7353302324142956E-3</v>
      </c>
      <c r="P389" s="26">
        <f>SUM(N389:O389)</f>
        <v>7.4659905710955307E-3</v>
      </c>
      <c r="R389" s="24">
        <f>(C389-C$3)*0.33*3/32768</f>
        <v>351.08588012695316</v>
      </c>
      <c r="S389" s="24">
        <f>(D389-D$3)*0.0011*3/32768</f>
        <v>20.607056652832032</v>
      </c>
      <c r="T389" s="24">
        <f>(E389-E$3)*17.4*3/32768</f>
        <v>835.14743041992188</v>
      </c>
      <c r="U389" s="24">
        <f>(E389-E$3)*18.8*3/32768</f>
        <v>902.34320068359375</v>
      </c>
      <c r="V389" s="24">
        <f>SUM(R389:U389)</f>
        <v>2109.1835678833008</v>
      </c>
    </row>
    <row r="390" spans="1:22" x14ac:dyDescent="0.55000000000000004">
      <c r="L390" s="21">
        <f>AVERAGE(L368:L389)</f>
        <v>0.4311731621953791</v>
      </c>
    </row>
    <row r="393" spans="1:22" s="8" customFormat="1" x14ac:dyDescent="0.55000000000000004">
      <c r="A393" s="7"/>
      <c r="C393" s="9" t="s">
        <v>1346</v>
      </c>
      <c r="D393" s="9"/>
      <c r="E393" s="9"/>
      <c r="F393" s="9"/>
      <c r="H393" s="10"/>
      <c r="I393" s="10"/>
      <c r="J393" s="10"/>
      <c r="K393" s="10"/>
      <c r="L393" s="11"/>
      <c r="N393" s="12"/>
      <c r="O393" s="13"/>
      <c r="P393" s="13"/>
      <c r="R393" s="14"/>
      <c r="S393" s="14"/>
      <c r="T393" s="14"/>
      <c r="U393" s="14"/>
      <c r="V393" s="15"/>
    </row>
    <row r="394" spans="1:22" s="8" customFormat="1" x14ac:dyDescent="0.55000000000000004">
      <c r="A394" s="7"/>
      <c r="C394" s="8" t="s">
        <v>1347</v>
      </c>
      <c r="D394" s="8" t="s">
        <v>1348</v>
      </c>
      <c r="E394" s="8" t="s">
        <v>1349</v>
      </c>
      <c r="F394" s="8" t="s">
        <v>1350</v>
      </c>
      <c r="H394" s="10" t="s">
        <v>1351</v>
      </c>
      <c r="I394" s="10"/>
      <c r="J394" s="10"/>
      <c r="K394" s="10"/>
      <c r="L394" s="11"/>
      <c r="N394" s="12" t="s">
        <v>1352</v>
      </c>
      <c r="O394" s="13"/>
      <c r="P394" s="13"/>
      <c r="R394" s="16" t="s">
        <v>1353</v>
      </c>
      <c r="S394" s="17"/>
      <c r="T394" s="17"/>
      <c r="U394" s="17"/>
      <c r="V394" s="18"/>
    </row>
    <row r="395" spans="1:22" ht="15.75" customHeight="1" x14ac:dyDescent="0.55000000000000004">
      <c r="A395" s="19" t="s">
        <v>1372</v>
      </c>
      <c r="B395">
        <v>5</v>
      </c>
      <c r="C395">
        <v>170688</v>
      </c>
      <c r="D395">
        <v>9664038</v>
      </c>
      <c r="E395">
        <v>24108</v>
      </c>
      <c r="F395">
        <v>94165</v>
      </c>
      <c r="G395" t="s">
        <v>1355</v>
      </c>
      <c r="H395" s="21" t="s">
        <v>1340</v>
      </c>
      <c r="I395" s="21" t="s">
        <v>1341</v>
      </c>
      <c r="J395" s="21" t="s">
        <v>1356</v>
      </c>
      <c r="K395" s="21" t="s">
        <v>1357</v>
      </c>
      <c r="L395" s="21" t="s">
        <v>1358</v>
      </c>
      <c r="M395" s="21" t="s">
        <v>1355</v>
      </c>
      <c r="N395" s="22" t="s">
        <v>1356</v>
      </c>
      <c r="O395" s="22" t="s">
        <v>1357</v>
      </c>
      <c r="P395" s="23" t="s">
        <v>1358</v>
      </c>
      <c r="Q395" s="21"/>
      <c r="R395" s="21" t="s">
        <v>1340</v>
      </c>
      <c r="S395" s="21" t="s">
        <v>1341</v>
      </c>
      <c r="T395" s="21" t="s">
        <v>1356</v>
      </c>
      <c r="U395" s="21" t="s">
        <v>1357</v>
      </c>
      <c r="V395" s="21" t="s">
        <v>1358</v>
      </c>
    </row>
    <row r="396" spans="1:22" x14ac:dyDescent="0.55000000000000004">
      <c r="A396" s="19"/>
      <c r="B396">
        <v>10</v>
      </c>
      <c r="C396">
        <v>634472</v>
      </c>
      <c r="D396">
        <v>19025371</v>
      </c>
      <c r="E396">
        <v>95678</v>
      </c>
      <c r="F396">
        <v>168572</v>
      </c>
      <c r="G396">
        <v>10</v>
      </c>
      <c r="H396" s="24">
        <f>(C396-C395)*0.33*3/32768/300</f>
        <v>4.6706762695312501E-2</v>
      </c>
      <c r="I396" s="24">
        <f>(D396-D395)*0.0011*3/327680/30</f>
        <v>3.1425373229980466E-3</v>
      </c>
      <c r="J396" s="24">
        <f>(E396-E395)*17.4*3/327680/30</f>
        <v>0.38004089355468751</v>
      </c>
      <c r="K396" s="24">
        <f>(F396-F395)*18.8*3/327680/30</f>
        <v>0.4268956298828126</v>
      </c>
      <c r="L396" s="24">
        <f>SUM(H396:K396)</f>
        <v>0.85678582345581067</v>
      </c>
      <c r="M396">
        <v>10</v>
      </c>
      <c r="N396" s="25">
        <f>(E396-E395)/(C396-C395+D396-D395)</f>
        <v>7.2843916260742743E-3</v>
      </c>
      <c r="O396" s="25">
        <f>(F396-F395)/(C396-C395+D396-D395)</f>
        <v>7.5731413681893048E-3</v>
      </c>
      <c r="P396" s="26">
        <f>SUM(N396:O396)</f>
        <v>1.4857532994263579E-2</v>
      </c>
      <c r="Q396">
        <v>10</v>
      </c>
      <c r="R396" s="24">
        <f>(C396-C$3)*0.33*3/32768</f>
        <v>13.410741577148437</v>
      </c>
      <c r="S396" s="24">
        <f>(D396-D$3)*0.0011*3/32768</f>
        <v>0.94521917724609383</v>
      </c>
      <c r="T396" s="24">
        <f>(E396-E$3)*17.4*3/32768</f>
        <v>112.22330932617186</v>
      </c>
      <c r="U396" s="24">
        <f>(E396-E$3)*18.8*3/32768</f>
        <v>121.25277099609376</v>
      </c>
      <c r="V396" s="24">
        <f>SUM(R396:U396)</f>
        <v>247.83204107666015</v>
      </c>
    </row>
    <row r="397" spans="1:22" x14ac:dyDescent="0.55000000000000004">
      <c r="A397" s="19"/>
      <c r="B397">
        <v>15</v>
      </c>
      <c r="C397">
        <v>973760</v>
      </c>
      <c r="D397">
        <v>28515762</v>
      </c>
      <c r="E397">
        <v>110570</v>
      </c>
      <c r="F397">
        <v>195499</v>
      </c>
      <c r="G397">
        <v>15</v>
      </c>
      <c r="H397" s="24">
        <f>(C397-C396)*0.33*3/32768/300</f>
        <v>3.41690185546875E-2</v>
      </c>
      <c r="I397" s="24">
        <f>(D397-D396)*0.0011*3/327680/30</f>
        <v>3.185861236572266E-3</v>
      </c>
      <c r="J397" s="24">
        <f>(E397-E396)*17.4*3/327680/30</f>
        <v>7.9077392578124989E-2</v>
      </c>
      <c r="K397" s="24">
        <f>(F397-F396)*18.8*3/327680/30</f>
        <v>0.1544884033203125</v>
      </c>
      <c r="L397" s="24">
        <f>SUM(H397:K397)</f>
        <v>0.27092067568969724</v>
      </c>
      <c r="M397">
        <v>15</v>
      </c>
      <c r="N397" s="25">
        <f>(E397-E396)/(C397-C396+D397-D396)</f>
        <v>1.5150036944237956E-3</v>
      </c>
      <c r="O397" s="25">
        <f>(F397-F396)/(C397-C396+D397-D396)</f>
        <v>2.7393570024005871E-3</v>
      </c>
      <c r="P397" s="26">
        <f>SUM(N397:O397)</f>
        <v>4.2543606968243825E-3</v>
      </c>
      <c r="Q397">
        <v>15</v>
      </c>
      <c r="R397" s="24">
        <f>(C397-C$3)*0.33*3/32768</f>
        <v>23.661447143554689</v>
      </c>
      <c r="S397" s="24">
        <f>(D397-D$3)*0.0011*3/32768</f>
        <v>1.9009775482177735</v>
      </c>
      <c r="T397" s="24">
        <f>(E397-E$3)*17.4*3/32768</f>
        <v>135.94652709960937</v>
      </c>
      <c r="U397" s="24">
        <f>(E397-E$3)*18.8*3/32768</f>
        <v>146.88475341796874</v>
      </c>
      <c r="V397" s="24">
        <f>SUM(R397:U397)</f>
        <v>308.39370520935057</v>
      </c>
    </row>
    <row r="398" spans="1:22" x14ac:dyDescent="0.55000000000000004">
      <c r="A398" s="19"/>
      <c r="B398">
        <v>20</v>
      </c>
      <c r="C398">
        <v>1431233</v>
      </c>
      <c r="D398">
        <v>37888265</v>
      </c>
      <c r="E398">
        <v>202370</v>
      </c>
      <c r="F398">
        <v>252253</v>
      </c>
      <c r="G398">
        <v>20</v>
      </c>
      <c r="H398" s="24">
        <f>(C398-C397)*0.33*3/32768/300</f>
        <v>4.6071194458007815E-2</v>
      </c>
      <c r="I398" s="24">
        <f>(D398-D397)*0.0011*3/327680/30</f>
        <v>3.146287017822266E-3</v>
      </c>
      <c r="J398" s="24">
        <f>(E398-E397)*17.4*3/327680/30</f>
        <v>0.48746337890624986</v>
      </c>
      <c r="K398" s="24">
        <f>(F398-F397)*18.8*3/327680/30</f>
        <v>0.32561499023437496</v>
      </c>
      <c r="L398" s="24">
        <f>SUM(H398:K398)</f>
        <v>0.86229585061645486</v>
      </c>
      <c r="M398">
        <v>20</v>
      </c>
      <c r="N398" s="25">
        <f>(E398-E397)/(C398-C397+D398-D397)</f>
        <v>9.3387817020102598E-3</v>
      </c>
      <c r="O398" s="25">
        <f>(F398-F397)/(C398-C397+D398-D397)</f>
        <v>5.7735644522428136E-3</v>
      </c>
      <c r="P398" s="26">
        <f>SUM(N398:O398)</f>
        <v>1.5112346154253074E-2</v>
      </c>
      <c r="Q398">
        <v>20</v>
      </c>
      <c r="R398" s="24">
        <f>(C398-C$3)*0.33*3/32768</f>
        <v>37.482805480957033</v>
      </c>
      <c r="S398" s="24">
        <f>(D398-D$3)*0.0011*3/32768</f>
        <v>2.8448636535644534</v>
      </c>
      <c r="T398" s="24">
        <f>(E398-E$3)*17.4*3/32768</f>
        <v>282.18554077148434</v>
      </c>
      <c r="U398" s="24">
        <f>(E398-E$3)*18.8*3/32768</f>
        <v>304.8901245117188</v>
      </c>
      <c r="V398" s="24">
        <f>SUM(R398:U398)</f>
        <v>627.40333441772464</v>
      </c>
    </row>
    <row r="399" spans="1:22" x14ac:dyDescent="0.55000000000000004">
      <c r="A399" s="19"/>
      <c r="B399">
        <v>25</v>
      </c>
      <c r="C399">
        <v>1962551</v>
      </c>
      <c r="D399">
        <v>47186851</v>
      </c>
      <c r="E399">
        <v>320813</v>
      </c>
      <c r="F399">
        <v>332484</v>
      </c>
      <c r="G399">
        <v>25</v>
      </c>
      <c r="H399" s="24">
        <f>(C399-C398)*0.33*3/32768/300</f>
        <v>5.3507977294921884E-2</v>
      </c>
      <c r="I399" s="24">
        <f>(D399-D398)*0.0011*3/327680/30</f>
        <v>3.1214735717773434E-3</v>
      </c>
      <c r="J399" s="24">
        <f>(E399-E398)*17.4*3/327680/30</f>
        <v>0.6289392700195312</v>
      </c>
      <c r="K399" s="24">
        <f>(F399-F398)*18.8*3/327680/30</f>
        <v>0.46030969238281255</v>
      </c>
      <c r="L399" s="24">
        <f>SUM(H399:K399)</f>
        <v>1.1458784132690429</v>
      </c>
      <c r="M399">
        <v>25</v>
      </c>
      <c r="N399" s="25">
        <f>(E399-E398)/(C399-C398+D399-D398)</f>
        <v>1.2049252973375935E-2</v>
      </c>
      <c r="O399" s="25">
        <f>(F399-F398)/(C399-C398+D399-D398)</f>
        <v>8.1619311846789153E-3</v>
      </c>
      <c r="P399" s="26">
        <f>SUM(N399:O399)</f>
        <v>2.0211184158054851E-2</v>
      </c>
      <c r="Q399">
        <v>25</v>
      </c>
      <c r="R399" s="24">
        <f>(C399-C$3)*0.33*3/32768</f>
        <v>53.535198669433598</v>
      </c>
      <c r="S399" s="24">
        <f>(D399-D$3)*0.0011*3/32768</f>
        <v>3.7813057250976563</v>
      </c>
      <c r="T399" s="24">
        <f>(E399-E$3)*17.4*3/32768</f>
        <v>470.8673217773437</v>
      </c>
      <c r="U399" s="24">
        <f>(E399-E$3)*18.8*3/32768</f>
        <v>508.75319824218752</v>
      </c>
      <c r="V399" s="24">
        <f>SUM(R399:U399)</f>
        <v>1036.9370244140623</v>
      </c>
    </row>
    <row r="400" spans="1:22" x14ac:dyDescent="0.55000000000000004">
      <c r="A400" s="19"/>
      <c r="B400">
        <v>30</v>
      </c>
      <c r="C400">
        <v>2348990</v>
      </c>
      <c r="D400">
        <v>56629732</v>
      </c>
      <c r="E400">
        <v>340498</v>
      </c>
      <c r="F400">
        <v>367247</v>
      </c>
      <c r="G400">
        <v>30</v>
      </c>
      <c r="H400" s="24">
        <f>(C400-C399)*0.33*3/32768/300</f>
        <v>3.8917501831054691E-2</v>
      </c>
      <c r="I400" s="24">
        <f>(D400-D399)*0.0011*3/327680/30</f>
        <v>3.1699124450683598E-3</v>
      </c>
      <c r="J400" s="24">
        <f>(E400-E399)*17.4*3/327680/30</f>
        <v>0.10452850341796875</v>
      </c>
      <c r="K400" s="24">
        <f>(F400-F399)*18.8*3/327680/30</f>
        <v>0.19944592285156251</v>
      </c>
      <c r="L400" s="24">
        <f>SUM(H400:K400)</f>
        <v>0.34606184054565431</v>
      </c>
      <c r="M400">
        <v>30</v>
      </c>
      <c r="N400" s="25">
        <f>(E400-E399)/(C400-C399+D400-D399)</f>
        <v>2.0026817724929091E-3</v>
      </c>
      <c r="O400" s="25">
        <f>(F400-F399)/(C400-C399+D400-D399)</f>
        <v>3.5366637773518411E-3</v>
      </c>
      <c r="P400" s="26">
        <f>SUM(N400:O400)</f>
        <v>5.5393455498447507E-3</v>
      </c>
      <c r="Q400">
        <v>30</v>
      </c>
      <c r="R400" s="24">
        <f>(C400-C$3)*0.33*3/32768</f>
        <v>65.21044921875</v>
      </c>
      <c r="S400" s="24">
        <f>(D400-D$3)*0.0011*3/32768</f>
        <v>4.732279458618164</v>
      </c>
      <c r="T400" s="24">
        <f>(E400-E$3)*17.4*3/32768</f>
        <v>502.22587280273433</v>
      </c>
      <c r="U400" s="24">
        <f>(E400-E$3)*18.8*3/32768</f>
        <v>542.63485107421877</v>
      </c>
      <c r="V400" s="24">
        <f>SUM(R400:U400)</f>
        <v>1114.8034525543212</v>
      </c>
    </row>
    <row r="401" spans="2:22" x14ac:dyDescent="0.55000000000000004">
      <c r="B401">
        <v>35</v>
      </c>
      <c r="C401">
        <v>2826468</v>
      </c>
      <c r="D401">
        <v>65980320</v>
      </c>
      <c r="E401">
        <v>369663</v>
      </c>
      <c r="F401">
        <v>408137</v>
      </c>
      <c r="G401">
        <v>35</v>
      </c>
      <c r="H401" s="24">
        <f>(C401-C400)*0.33*3/32768/300</f>
        <v>4.8085858154296883E-2</v>
      </c>
      <c r="I401" s="24">
        <f>(D401-D400)*0.0011*3/327680/30</f>
        <v>3.1389302978515623E-3</v>
      </c>
      <c r="J401" s="24">
        <f>(E401-E400)*17.4*3/327680/30</f>
        <v>0.15486785888671875</v>
      </c>
      <c r="K401" s="24">
        <f>(F401-F400)*18.8*3/327680/30</f>
        <v>0.23459838867187502</v>
      </c>
      <c r="L401" s="24">
        <f>SUM(H401:K401)</f>
        <v>0.44069103601074222</v>
      </c>
      <c r="N401" s="25">
        <f>(E401-E400)/(C401-C400+D401-D400)</f>
        <v>2.9675217891292141E-3</v>
      </c>
      <c r="O401" s="25">
        <f>(F401-F400)/(C401-C400+D401-D400)</f>
        <v>4.160533720469521E-3</v>
      </c>
      <c r="P401" s="26">
        <f>SUM(N401:O401)</f>
        <v>7.1280555095987351E-3</v>
      </c>
      <c r="R401" s="24">
        <f>(C401-C$3)*0.33*3/32768</f>
        <v>79.636206665039055</v>
      </c>
      <c r="S401" s="24">
        <f>(D401-D$3)*0.0011*3/32768</f>
        <v>5.6739585479736334</v>
      </c>
      <c r="T401" s="24">
        <f>(E401-E$3)*17.4*3/32768</f>
        <v>548.68623046874995</v>
      </c>
      <c r="U401" s="24">
        <f>(E401-E$3)*18.8*3/32768</f>
        <v>592.83339843750002</v>
      </c>
      <c r="V401" s="24">
        <f>SUM(R401:U401)</f>
        <v>1226.8297941192627</v>
      </c>
    </row>
    <row r="402" spans="2:22" x14ac:dyDescent="0.55000000000000004">
      <c r="B402">
        <v>40</v>
      </c>
      <c r="C402">
        <v>3305564</v>
      </c>
      <c r="D402">
        <v>75331002</v>
      </c>
      <c r="E402">
        <v>407253</v>
      </c>
      <c r="F402">
        <v>452789</v>
      </c>
      <c r="G402">
        <v>40</v>
      </c>
      <c r="H402" s="24">
        <f>(C402-C401)*0.33*3/32768/300</f>
        <v>4.8248803710937496E-2</v>
      </c>
      <c r="I402" s="24">
        <f>(D402-D401)*0.0011*3/327680/30</f>
        <v>3.1389618530273436E-3</v>
      </c>
      <c r="J402" s="24">
        <f>(E402-E401)*17.4*3/327680/30</f>
        <v>0.1996051025390625</v>
      </c>
      <c r="K402" s="24">
        <f>(F402-F401)*18.8*3/327680/30</f>
        <v>0.25618212890624997</v>
      </c>
      <c r="L402" s="24">
        <f>SUM(H402:K402)</f>
        <v>0.50717499700927737</v>
      </c>
      <c r="N402" s="25">
        <f>(E402-E401)/(C402-C401+D402-D401)</f>
        <v>3.8240945014221075E-3</v>
      </c>
      <c r="O402" s="25">
        <f>(F402-F401)/(C402-C401+D402-D401)</f>
        <v>4.5425237477387586E-3</v>
      </c>
      <c r="P402" s="26">
        <f>SUM(N402:O402)</f>
        <v>8.3666182491608666E-3</v>
      </c>
      <c r="R402" s="24">
        <f>(C402-C$3)*0.33*3/32768</f>
        <v>94.11084777832032</v>
      </c>
      <c r="S402" s="24">
        <f>(D402-D$3)*0.0011*3/32768</f>
        <v>6.6156471038818365</v>
      </c>
      <c r="T402" s="24">
        <f>(E402-E$3)*17.4*3/32768</f>
        <v>608.5677612304687</v>
      </c>
      <c r="U402" s="24">
        <f>(E402-E$3)*18.8*3/32768</f>
        <v>657.53298339843752</v>
      </c>
      <c r="V402" s="24">
        <f>SUM(R402:U402)</f>
        <v>1366.8272395111085</v>
      </c>
    </row>
    <row r="403" spans="2:22" x14ac:dyDescent="0.55000000000000004">
      <c r="B403">
        <v>45</v>
      </c>
      <c r="C403">
        <v>3894042</v>
      </c>
      <c r="D403">
        <v>84570552</v>
      </c>
      <c r="E403">
        <v>495399</v>
      </c>
      <c r="F403">
        <v>516792</v>
      </c>
      <c r="G403">
        <v>45</v>
      </c>
      <c r="H403" s="24">
        <f>(C403-C402)*0.33*3/32768/300</f>
        <v>5.9264447021484382E-2</v>
      </c>
      <c r="I403" s="24">
        <f>(D403-D402)*0.0011*3/327680/30</f>
        <v>3.1016555786132819E-3</v>
      </c>
      <c r="J403" s="24">
        <f>(E403-E402)*17.4*3/327680/30</f>
        <v>0.46806042480468746</v>
      </c>
      <c r="K403" s="24">
        <f>(F403-F402)*18.8*3/327680/30</f>
        <v>0.36720471191406256</v>
      </c>
      <c r="L403" s="24">
        <f>SUM(H403:K403)</f>
        <v>0.8976312393188477</v>
      </c>
      <c r="N403" s="25">
        <f>(E403-E402)/(C403-C402+D403-D402)</f>
        <v>8.968838916616843E-3</v>
      </c>
      <c r="O403" s="25">
        <f>(F403-F402)/(C403-C402+D403-D402)</f>
        <v>6.512293208769857E-3</v>
      </c>
      <c r="P403" s="26">
        <f>SUM(N403:O403)</f>
        <v>1.5481132125386699E-2</v>
      </c>
      <c r="R403" s="24">
        <f>(C403-C$3)*0.33*3/32768</f>
        <v>111.89018188476564</v>
      </c>
      <c r="S403" s="24">
        <f>(D403-D$3)*0.0011*3/32768</f>
        <v>7.5461437774658213</v>
      </c>
      <c r="T403" s="24">
        <f>(E403-E$3)*17.4*3/32768</f>
        <v>748.98588867187493</v>
      </c>
      <c r="U403" s="24">
        <f>(E403-E$3)*18.8*3/32768</f>
        <v>809.24912109375009</v>
      </c>
      <c r="V403" s="24">
        <f>SUM(R403:U403)</f>
        <v>1677.6713354278563</v>
      </c>
    </row>
    <row r="404" spans="2:22" x14ac:dyDescent="0.55000000000000004">
      <c r="B404">
        <v>50</v>
      </c>
      <c r="C404">
        <v>4342684</v>
      </c>
      <c r="D404">
        <v>93951739</v>
      </c>
      <c r="E404">
        <v>510126</v>
      </c>
      <c r="F404">
        <v>539355</v>
      </c>
      <c r="G404">
        <v>50</v>
      </c>
      <c r="H404" s="24">
        <f>(C404-C403)*0.33*3/32768/300</f>
        <v>4.5181842041015635E-2</v>
      </c>
      <c r="I404" s="24">
        <f>(D404-D403)*0.0011*3/327680/30</f>
        <v>3.1492021789550784E-3</v>
      </c>
      <c r="J404" s="24">
        <f>(E404-E403)*17.4*3/327680/30</f>
        <v>7.8201232910156238E-2</v>
      </c>
      <c r="K404" s="24">
        <f>(F404-F403)*18.8*3/327680/30</f>
        <v>0.12945080566406253</v>
      </c>
      <c r="L404" s="24">
        <f>SUM(H404:K404)</f>
        <v>0.25598308279418946</v>
      </c>
      <c r="N404" s="25">
        <f>(E404-E403)/(C404-C403+D404-D403)</f>
        <v>1.4981949329942565E-3</v>
      </c>
      <c r="O404" s="25">
        <f>(F404-F403)/(C404-C403+D404-D403)</f>
        <v>2.2953603770726836E-3</v>
      </c>
      <c r="P404" s="26">
        <f>SUM(N404:O404)</f>
        <v>3.7935553100669401E-3</v>
      </c>
      <c r="R404" s="24">
        <f>(C404-C$3)*0.33*3/32768</f>
        <v>125.44473449707031</v>
      </c>
      <c r="S404" s="24">
        <f>(D404-D$3)*0.0011*3/32768</f>
        <v>8.4909044311523445</v>
      </c>
      <c r="T404" s="24">
        <f>(E404-E$3)*17.4*3/32768</f>
        <v>772.44625854492188</v>
      </c>
      <c r="U404" s="24">
        <f>(E404-E$3)*18.8*3/32768</f>
        <v>834.59710693359375</v>
      </c>
      <c r="V404" s="24">
        <f>SUM(R404:U404)</f>
        <v>1740.9790044067383</v>
      </c>
    </row>
    <row r="405" spans="2:22" x14ac:dyDescent="0.55000000000000004">
      <c r="B405">
        <v>55</v>
      </c>
      <c r="C405">
        <v>4863148</v>
      </c>
      <c r="D405">
        <v>103260963</v>
      </c>
      <c r="E405">
        <v>523375</v>
      </c>
      <c r="F405">
        <v>575594</v>
      </c>
      <c r="G405">
        <v>55</v>
      </c>
      <c r="H405" s="24">
        <f>(C405-C404)*0.33*3/32768/300</f>
        <v>5.2414892578124997E-2</v>
      </c>
      <c r="I405" s="24">
        <f>(D405-D404)*0.0011*3/327680/30</f>
        <v>3.1250446777343756E-3</v>
      </c>
      <c r="J405" s="24">
        <f>(E405-E404)*17.4*3/327680/30</f>
        <v>7.0352966308593751E-2</v>
      </c>
      <c r="K405" s="24">
        <f>(F405-F404)*18.8*3/327680/30</f>
        <v>0.20791418457031252</v>
      </c>
      <c r="L405" s="24">
        <f>SUM(H405:K405)</f>
        <v>0.33380708813476567</v>
      </c>
      <c r="N405" s="25">
        <f>(E405-E404)/(C405-C404+D405-D404)</f>
        <v>1.3478555982651737E-3</v>
      </c>
      <c r="O405" s="25">
        <f>(F405-F404)/(C405-C404+D405-D404)</f>
        <v>3.6866887331520595E-3</v>
      </c>
      <c r="P405" s="26">
        <f>SUM(N405:O405)</f>
        <v>5.0345443314172332E-3</v>
      </c>
      <c r="R405" s="24">
        <f>(C405-C$3)*0.33*3/32768</f>
        <v>141.16920227050781</v>
      </c>
      <c r="S405" s="24">
        <f>(D405-D$3)*0.0011*3/32768</f>
        <v>9.4284178344726577</v>
      </c>
      <c r="T405" s="24">
        <f>(E405-E$3)*17.4*3/32768</f>
        <v>793.55214843749991</v>
      </c>
      <c r="U405" s="24">
        <f>(E405-E$3)*18.8*3/32768</f>
        <v>857.40117187500005</v>
      </c>
      <c r="V405" s="24">
        <f>SUM(R405:U405)</f>
        <v>1801.5509404174804</v>
      </c>
    </row>
    <row r="406" spans="2:22" x14ac:dyDescent="0.55000000000000004">
      <c r="B406">
        <v>60</v>
      </c>
      <c r="C406">
        <v>5439618</v>
      </c>
      <c r="D406">
        <v>112514039</v>
      </c>
      <c r="E406">
        <v>542182</v>
      </c>
      <c r="F406">
        <v>626711</v>
      </c>
      <c r="G406">
        <v>60</v>
      </c>
      <c r="H406" s="24">
        <f>(C406-C405)*0.33*3/32768/300</f>
        <v>5.8055145263671878E-2</v>
      </c>
      <c r="I406" s="24">
        <f>(D406-D405)*0.0011*3/327680/30</f>
        <v>3.1061961669921877E-3</v>
      </c>
      <c r="J406" s="24">
        <f>(E406-E405)*17.4*3/327680/30</f>
        <v>9.986627197265624E-2</v>
      </c>
      <c r="K406" s="24">
        <f>(F406-F405)*18.8*3/327680/30</f>
        <v>0.29327380371093753</v>
      </c>
      <c r="L406" s="24">
        <f>SUM(H406:K406)</f>
        <v>0.45430141711425787</v>
      </c>
      <c r="N406" s="25">
        <f>(E406-E405)/(C406-C405+D406-D405)</f>
        <v>1.9133131886253953E-3</v>
      </c>
      <c r="O406" s="25">
        <f>(F406-F405)/(C406-C405+D406-D405)</f>
        <v>5.2003419079579057E-3</v>
      </c>
      <c r="P406" s="26">
        <f>SUM(N406:O406)</f>
        <v>7.1136550965833012E-3</v>
      </c>
      <c r="R406" s="24">
        <f>(C406-C$3)*0.33*3/32768</f>
        <v>158.58574584960937</v>
      </c>
      <c r="S406" s="24">
        <f>(D406-D$3)*0.0011*3/32768</f>
        <v>10.360276684570312</v>
      </c>
      <c r="T406" s="24">
        <f>(E406-E$3)*17.4*3/32768</f>
        <v>823.51203002929674</v>
      </c>
      <c r="U406" s="24">
        <f>(E406-E$3)*18.8*3/32768</f>
        <v>889.77161865234382</v>
      </c>
      <c r="V406" s="24">
        <f>SUM(R406:U406)</f>
        <v>1882.2296712158204</v>
      </c>
    </row>
    <row r="407" spans="2:22" x14ac:dyDescent="0.55000000000000004">
      <c r="B407">
        <v>65</v>
      </c>
      <c r="C407">
        <v>5998469</v>
      </c>
      <c r="D407">
        <v>121784904</v>
      </c>
      <c r="E407">
        <v>555165</v>
      </c>
      <c r="F407">
        <v>668943</v>
      </c>
      <c r="G407">
        <v>65</v>
      </c>
      <c r="H407" s="24">
        <f>(C407-C406)*0.33*3/32768/300</f>
        <v>5.6280770874023438E-2</v>
      </c>
      <c r="I407" s="24">
        <f>(D407-D406)*0.0011*3/327680/30</f>
        <v>3.1121678161621096E-3</v>
      </c>
      <c r="J407" s="24">
        <f>(E407-E406)*17.4*3/327680/30</f>
        <v>6.8940490722656247E-2</v>
      </c>
      <c r="K407" s="24">
        <f>(F407-F406)*18.8*3/327680/30</f>
        <v>0.24229785156249997</v>
      </c>
      <c r="L407" s="24">
        <f>SUM(H407:K407)</f>
        <v>0.37063128097534176</v>
      </c>
      <c r="N407" s="25">
        <f>(E407-E406)/(C407-C406+D407-D406)</f>
        <v>1.3207909567275393E-3</v>
      </c>
      <c r="O407" s="25">
        <f>(F407-F406)/(C407-C406+D407-D406)</f>
        <v>4.296360138990791E-3</v>
      </c>
      <c r="P407" s="26">
        <f>SUM(N407:O407)</f>
        <v>5.6171510957183299E-3</v>
      </c>
      <c r="R407" s="24">
        <f>(C407-C$3)*0.33*3/32768</f>
        <v>175.46997711181641</v>
      </c>
      <c r="S407" s="24">
        <f>(D407-D$3)*0.0011*3/32768</f>
        <v>11.293927029418946</v>
      </c>
      <c r="T407" s="24">
        <f>(E407-E$3)*17.4*3/32768</f>
        <v>844.19417724609366</v>
      </c>
      <c r="U407" s="24">
        <f>(E407-E$3)*18.8*3/32768</f>
        <v>912.11784667968755</v>
      </c>
      <c r="V407" s="24">
        <f>SUM(R407:U407)</f>
        <v>1943.0759280670165</v>
      </c>
    </row>
    <row r="408" spans="2:22" x14ac:dyDescent="0.55000000000000004">
      <c r="B408">
        <v>70</v>
      </c>
      <c r="C408">
        <v>6578685</v>
      </c>
      <c r="D408">
        <v>131034198</v>
      </c>
      <c r="E408">
        <v>572102</v>
      </c>
      <c r="F408">
        <v>719517</v>
      </c>
      <c r="G408">
        <v>70</v>
      </c>
      <c r="H408" s="24">
        <f>(C408-C407)*0.33*3/32768/300</f>
        <v>5.8432397460937494E-2</v>
      </c>
      <c r="I408" s="24">
        <f>(D408-D407)*0.0011*3/327680/30</f>
        <v>3.1049265747070316E-3</v>
      </c>
      <c r="J408" s="24">
        <f>(E408-E407)*17.4*3/327680/30</f>
        <v>8.9936462402343736E-2</v>
      </c>
      <c r="K408" s="24">
        <f>(F408-F407)*18.8*3/327680/30</f>
        <v>0.29015844726562501</v>
      </c>
      <c r="L408" s="24">
        <f>SUM(H408:K408)</f>
        <v>0.44163223370361326</v>
      </c>
      <c r="N408" s="25">
        <f>(E408-E407)/(C408-C407+D408-D407)</f>
        <v>1.7230767352594382E-3</v>
      </c>
      <c r="O408" s="25">
        <f>(F408-F407)/(C408-C407+D408-D407)</f>
        <v>5.1451191361522597E-3</v>
      </c>
      <c r="P408" s="26">
        <f>SUM(N408:O408)</f>
        <v>6.8681958714116977E-3</v>
      </c>
      <c r="R408" s="24">
        <f>(C408-C$3)*0.33*3/32768</f>
        <v>192.99969635009768</v>
      </c>
      <c r="S408" s="24">
        <f>(D408-D$3)*0.0011*3/32768</f>
        <v>12.225405001831056</v>
      </c>
      <c r="T408" s="24">
        <f>(E408-E$3)*17.4*3/32768</f>
        <v>871.17511596679674</v>
      </c>
      <c r="U408" s="24">
        <f>(E408-E$3)*18.8*3/32768</f>
        <v>941.26966552734382</v>
      </c>
      <c r="V408" s="24">
        <f>SUM(R408:U408)</f>
        <v>2017.6698828460694</v>
      </c>
    </row>
    <row r="409" spans="2:22" x14ac:dyDescent="0.55000000000000004">
      <c r="B409">
        <v>75</v>
      </c>
      <c r="C409">
        <v>7142417</v>
      </c>
      <c r="D409">
        <v>140300313</v>
      </c>
      <c r="E409">
        <v>588032</v>
      </c>
      <c r="F409">
        <v>773872</v>
      </c>
      <c r="G409">
        <v>75</v>
      </c>
      <c r="H409" s="24">
        <f>(C409-C408)*0.33*3/32768/300</f>
        <v>5.677232666015624E-2</v>
      </c>
      <c r="I409" s="24">
        <f>(D409-D408)*0.0011*3/327680/30</f>
        <v>3.1105732727050783E-3</v>
      </c>
      <c r="J409" s="24">
        <f>(E409-E408)*17.4*3/327680/30</f>
        <v>8.4589233398437505E-2</v>
      </c>
      <c r="K409" s="24">
        <f>(F409-F408)*18.8*3/327680/30</f>
        <v>0.31185119628906249</v>
      </c>
      <c r="L409" s="24">
        <f>SUM(H409:K409)</f>
        <v>0.45632332962036132</v>
      </c>
      <c r="N409" s="25">
        <f>(E409-E408)/(C409-C408+D409-D408)</f>
        <v>1.6205745623507669E-3</v>
      </c>
      <c r="O409" s="25">
        <f>(F409-F408)/(C409-C408+D409-D408)</f>
        <v>5.5295875917499024E-3</v>
      </c>
      <c r="P409" s="26">
        <f>SUM(N409:O409)</f>
        <v>7.1501621541006696E-3</v>
      </c>
      <c r="R409" s="24">
        <f>(C409-C$3)*0.33*3/32768</f>
        <v>210.03139434814454</v>
      </c>
      <c r="S409" s="24">
        <f>(D409-D$3)*0.0011*3/32768</f>
        <v>13.158576983642579</v>
      </c>
      <c r="T409" s="24">
        <f>(E409-E$3)*17.4*3/32768</f>
        <v>896.55188598632799</v>
      </c>
      <c r="U409" s="24">
        <f>(E409-E$3)*18.8*3/32768</f>
        <v>968.68824462890632</v>
      </c>
      <c r="V409" s="24">
        <f>SUM(R409:U409)</f>
        <v>2088.4301019470213</v>
      </c>
    </row>
    <row r="410" spans="2:22" x14ac:dyDescent="0.55000000000000004">
      <c r="B410">
        <v>80</v>
      </c>
      <c r="C410">
        <v>7734955</v>
      </c>
      <c r="D410">
        <v>149537268</v>
      </c>
      <c r="E410">
        <v>603624</v>
      </c>
      <c r="F410">
        <v>826117</v>
      </c>
      <c r="G410">
        <v>80</v>
      </c>
      <c r="H410" s="24">
        <f>(C410-C409)*0.33*3/32768/300</f>
        <v>5.9673321533203122E-2</v>
      </c>
      <c r="I410" s="24">
        <f>(D410-D409)*0.0011*3/327680/30</f>
        <v>3.1007844543457031E-3</v>
      </c>
      <c r="J410" s="24">
        <f>(E410-E409)*17.4*3/327680/30</f>
        <v>8.2794433593749994E-2</v>
      </c>
      <c r="K410" s="24">
        <f>(F410-F409)*18.8*3/327680/30</f>
        <v>0.29974548339843748</v>
      </c>
      <c r="L410" s="24">
        <f>SUM(H410:K410)</f>
        <v>0.44531402297973632</v>
      </c>
      <c r="N410" s="25">
        <f>(E410-E409)/(C410-C409+D410-D409)</f>
        <v>1.5862466151611279E-3</v>
      </c>
      <c r="O410" s="25">
        <f>(F410-F409)/(C410-C409+D410-D409)</f>
        <v>5.3151266296237254E-3</v>
      </c>
      <c r="P410" s="26">
        <f>SUM(N410:O410)</f>
        <v>6.9013732447848536E-3</v>
      </c>
      <c r="R410" s="24">
        <f>(C410-C$3)*0.33*3/32768</f>
        <v>227.93339080810549</v>
      </c>
      <c r="S410" s="24">
        <f>(D410-D$3)*0.0011*3/32768</f>
        <v>14.088812319946289</v>
      </c>
      <c r="T410" s="24">
        <f>(E410-E$3)*17.4*3/32768</f>
        <v>921.39021606445306</v>
      </c>
      <c r="U410" s="24">
        <f>(E410-E$3)*18.8*3/32768</f>
        <v>995.52506103515634</v>
      </c>
      <c r="V410" s="24">
        <f>SUM(R410:U410)</f>
        <v>2158.9374802276611</v>
      </c>
    </row>
    <row r="411" spans="2:22" x14ac:dyDescent="0.55000000000000004">
      <c r="B411">
        <v>85</v>
      </c>
      <c r="C411">
        <v>8315016</v>
      </c>
      <c r="D411">
        <v>158786987</v>
      </c>
      <c r="E411">
        <v>621819</v>
      </c>
      <c r="F411">
        <v>892558</v>
      </c>
      <c r="G411">
        <v>85</v>
      </c>
      <c r="H411" s="24">
        <f>(C411-C410)*0.33*3/32768/300</f>
        <v>5.8416787719726561E-2</v>
      </c>
      <c r="I411" s="24">
        <f>(D411-D410)*0.0011*3/327680/30</f>
        <v>3.1050692443847661E-3</v>
      </c>
      <c r="J411" s="24">
        <f>(E411-E410)*17.4*3/327680/30</f>
        <v>9.6616516113281245E-2</v>
      </c>
      <c r="K411" s="24">
        <f>(F411-F410)*18.8*3/327680/30</f>
        <v>0.38119226074218754</v>
      </c>
      <c r="L411" s="24">
        <f>SUM(H411:K411)</f>
        <v>0.53933063381958013</v>
      </c>
      <c r="N411" s="25">
        <f>(E411-E410)/(C411-C410+D411-D410)</f>
        <v>1.8510078557200671E-3</v>
      </c>
      <c r="O411" s="25">
        <f>(F411-F410)/(C411-C410+D411-D410)</f>
        <v>6.7591543249187671E-3</v>
      </c>
      <c r="P411" s="26">
        <f>SUM(N411:O411)</f>
        <v>8.6101621806388348E-3</v>
      </c>
      <c r="R411" s="24">
        <f>(C411-C$3)*0.33*3/32768</f>
        <v>245.45842712402344</v>
      </c>
      <c r="S411" s="24">
        <f>(D411-D$3)*0.0011*3/32768</f>
        <v>15.020333093261719</v>
      </c>
      <c r="T411" s="24">
        <f>(E411-E$3)*17.4*3/32768</f>
        <v>950.37517089843743</v>
      </c>
      <c r="U411" s="24">
        <f>(E411-E$3)*18.8*3/32768</f>
        <v>1026.8421386718751</v>
      </c>
      <c r="V411" s="24">
        <f>SUM(R411:U411)</f>
        <v>2237.6960697875975</v>
      </c>
    </row>
    <row r="412" spans="2:22" x14ac:dyDescent="0.55000000000000004">
      <c r="B412">
        <v>90</v>
      </c>
      <c r="C412">
        <v>8910323</v>
      </c>
      <c r="D412">
        <v>168021375</v>
      </c>
      <c r="E412">
        <v>638547</v>
      </c>
      <c r="F412">
        <v>945235</v>
      </c>
      <c r="G412">
        <v>90</v>
      </c>
      <c r="H412" s="24">
        <f>(C412-C411)*0.33*3/32768/300</f>
        <v>5.9952182006835934E-2</v>
      </c>
      <c r="I412" s="24">
        <f>(D412-D411)*0.0011*3/327680/30</f>
        <v>3.0999227294921873E-3</v>
      </c>
      <c r="J412" s="24">
        <f>(E412-E411)*17.4*3/327680/30</f>
        <v>8.8826660156249987E-2</v>
      </c>
      <c r="K412" s="24">
        <f>(F412-F411)*18.8*3/327680/30</f>
        <v>0.30222399902343755</v>
      </c>
      <c r="L412" s="24">
        <f>SUM(H412:K412)</f>
        <v>0.45410276391601567</v>
      </c>
      <c r="N412" s="25">
        <f>(E412-E411)/(C412-C411+D412-D411)</f>
        <v>1.7017822017875428E-3</v>
      </c>
      <c r="O412" s="25">
        <f>(F412-F411)/(C412-C411+D412-D411)</f>
        <v>5.3589658682186986E-3</v>
      </c>
      <c r="P412" s="26">
        <f>SUM(N412:O412)</f>
        <v>7.0607480700062416E-3</v>
      </c>
      <c r="R412" s="24">
        <f>(C412-C$3)*0.33*3/32768</f>
        <v>263.44408172607422</v>
      </c>
      <c r="S412" s="24">
        <f>(D412-D$3)*0.0011*3/32768</f>
        <v>15.950309912109377</v>
      </c>
      <c r="T412" s="24">
        <f>(E412-E$3)*17.4*3/32768</f>
        <v>977.02316894531236</v>
      </c>
      <c r="U412" s="24">
        <f>(E412-E$3)*18.8*3/32768</f>
        <v>1055.6342285156252</v>
      </c>
      <c r="V412" s="24">
        <f>SUM(R412:U412)</f>
        <v>2312.0517890991214</v>
      </c>
    </row>
    <row r="413" spans="2:22" x14ac:dyDescent="0.55000000000000004">
      <c r="B413">
        <v>95</v>
      </c>
      <c r="C413">
        <v>9479930</v>
      </c>
      <c r="D413">
        <v>177281521</v>
      </c>
      <c r="E413">
        <v>653307</v>
      </c>
      <c r="F413">
        <v>1000052</v>
      </c>
      <c r="G413">
        <v>95</v>
      </c>
      <c r="H413" s="24">
        <f>(C413-C412)*0.33*3/32768/300</f>
        <v>5.7363986206054679E-2</v>
      </c>
      <c r="I413" s="24">
        <f>(D413-D412)*0.0011*3/327680/30</f>
        <v>3.1085695190429686E-3</v>
      </c>
      <c r="J413" s="24">
        <f>(E413-E412)*17.4*3/327680/30</f>
        <v>7.8376464843749979E-2</v>
      </c>
      <c r="K413" s="24">
        <f>(F413-F412)*18.8*3/327680/30</f>
        <v>0.31450183105468749</v>
      </c>
      <c r="L413" s="24">
        <f>SUM(H413:K413)</f>
        <v>0.45335085162353511</v>
      </c>
      <c r="N413" s="25">
        <f>(E413-E412)/(C413-C412+D413-D412)</f>
        <v>1.5015636710301876E-3</v>
      </c>
      <c r="O413" s="25">
        <f>(F413-F412)/(C413-C412+D413-D412)</f>
        <v>5.5766406337982247E-3</v>
      </c>
      <c r="P413" s="26">
        <f>SUM(N413:O413)</f>
        <v>7.0782043048284119E-3</v>
      </c>
      <c r="R413" s="24">
        <f>(C413-C$3)*0.33*3/32768</f>
        <v>280.65327758789067</v>
      </c>
      <c r="S413" s="24">
        <f>(D413-D$3)*0.0011*3/32768</f>
        <v>16.882880767822265</v>
      </c>
      <c r="T413" s="24">
        <f>(E413-E$3)*17.4*3/32768</f>
        <v>1000.5361083984374</v>
      </c>
      <c r="U413" s="24">
        <f>(E413-E$3)*18.8*3/32768</f>
        <v>1081.0390136718752</v>
      </c>
      <c r="V413" s="24">
        <f>SUM(R413:U413)</f>
        <v>2379.1112804260256</v>
      </c>
    </row>
    <row r="414" spans="2:22" x14ac:dyDescent="0.55000000000000004">
      <c r="B414">
        <v>100</v>
      </c>
      <c r="C414">
        <v>10104431</v>
      </c>
      <c r="D414">
        <v>186486658</v>
      </c>
      <c r="E414">
        <v>676998</v>
      </c>
      <c r="F414">
        <v>1060599</v>
      </c>
      <c r="G414">
        <v>100</v>
      </c>
      <c r="H414" s="24">
        <f>(C414-C413)*0.33*3/32768/300</f>
        <v>6.2892251586914055E-2</v>
      </c>
      <c r="I414" s="24">
        <f>(D414-D413)*0.0011*3/327680/30</f>
        <v>3.0901033630371098E-3</v>
      </c>
      <c r="J414" s="24">
        <f>(E414-E413)*17.4*3/327680/30</f>
        <v>0.12580059814453123</v>
      </c>
      <c r="K414" s="24">
        <f>(F414-F413)*18.8*3/327680/30</f>
        <v>0.34737658691406254</v>
      </c>
      <c r="L414" s="24">
        <f>SUM(H414:K414)</f>
        <v>0.53915954000854494</v>
      </c>
      <c r="N414" s="25">
        <f>(E414-E413)/(C414-C413+D414-D413)</f>
        <v>2.4101599672337881E-3</v>
      </c>
      <c r="O414" s="25">
        <f>(F414-F413)/(C414-C413+D414-D413)</f>
        <v>6.1596368045293221E-3</v>
      </c>
      <c r="P414" s="26">
        <f>SUM(N414:O414)</f>
        <v>8.5697967717631093E-3</v>
      </c>
      <c r="R414" s="24">
        <f>(C414-C$3)*0.33*3/32768</f>
        <v>299.52095306396484</v>
      </c>
      <c r="S414" s="24">
        <f>(D414-D$3)*0.0011*3/32768</f>
        <v>17.809911776733401</v>
      </c>
      <c r="T414" s="24">
        <f>(E414-E$3)*17.4*3/32768</f>
        <v>1038.2762878417968</v>
      </c>
      <c r="U414" s="24">
        <f>(E414-E$3)*18.8*3/32768</f>
        <v>1121.8157592773437</v>
      </c>
      <c r="V414" s="24">
        <f>SUM(R414:U414)</f>
        <v>2477.4229119598385</v>
      </c>
    </row>
    <row r="415" spans="2:22" x14ac:dyDescent="0.55000000000000004">
      <c r="B415">
        <v>105</v>
      </c>
      <c r="C415">
        <v>10674198</v>
      </c>
      <c r="D415">
        <v>195746608</v>
      </c>
      <c r="E415">
        <v>691323</v>
      </c>
      <c r="F415">
        <v>1114882</v>
      </c>
      <c r="G415">
        <v>105</v>
      </c>
      <c r="H415" s="24">
        <f>(C415-C414)*0.33*3/32768/300</f>
        <v>5.7380099487304694E-2</v>
      </c>
      <c r="I415" s="24">
        <f>(D415-D414)*0.0011*3/327680/30</f>
        <v>3.1085037231445311E-3</v>
      </c>
      <c r="J415" s="24">
        <f>(E415-E414)*17.4*3/327680/30</f>
        <v>7.6066589355468742E-2</v>
      </c>
      <c r="K415" s="24">
        <f>(F415-F414)*18.8*3/327680/30</f>
        <v>0.31143811035156249</v>
      </c>
      <c r="L415" s="24">
        <f>SUM(H415:K415)</f>
        <v>0.44799330291748046</v>
      </c>
      <c r="N415" s="25">
        <f>(E415-E414)/(C415-C414+D415-D414)</f>
        <v>1.457315607356753E-3</v>
      </c>
      <c r="O415" s="25">
        <f>(F415-F414)/(C415-C414+D415-D414)</f>
        <v>5.5223359940067447E-3</v>
      </c>
      <c r="P415" s="26">
        <f>SUM(N415:O415)</f>
        <v>6.979651601363498E-3</v>
      </c>
      <c r="R415" s="24">
        <f>(C415-C$3)*0.33*3/32768</f>
        <v>316.73498291015625</v>
      </c>
      <c r="S415" s="24">
        <f>(D415-D$3)*0.0011*3/32768</f>
        <v>18.742462893676759</v>
      </c>
      <c r="T415" s="24">
        <f>(E415-E$3)*17.4*3/32768</f>
        <v>1061.0962646484375</v>
      </c>
      <c r="U415" s="24">
        <f>(E415-E$3)*18.8*3/32768</f>
        <v>1146.4718261718749</v>
      </c>
      <c r="V415" s="24">
        <f>SUM(R415:U415)</f>
        <v>2543.0455366241454</v>
      </c>
    </row>
    <row r="416" spans="2:22" x14ac:dyDescent="0.55000000000000004">
      <c r="B416">
        <v>110</v>
      </c>
      <c r="C416">
        <v>11276261</v>
      </c>
      <c r="D416">
        <v>204974419</v>
      </c>
      <c r="E416">
        <v>715225</v>
      </c>
      <c r="F416">
        <v>1167098</v>
      </c>
      <c r="G416">
        <v>110</v>
      </c>
      <c r="H416" s="24">
        <f>(C416-C415)*0.33*3/32768/300</f>
        <v>6.0632565307617188E-2</v>
      </c>
      <c r="I416" s="24">
        <f>(D416-D415)*0.0011*3/327680/30</f>
        <v>3.0977148742675777E-3</v>
      </c>
      <c r="J416" s="24">
        <f>(E416-E415)*17.4*3/327680/30</f>
        <v>0.12692102050781248</v>
      </c>
      <c r="K416" s="24">
        <f>(F416-F415)*18.8*3/327680/30</f>
        <v>0.29957910156250006</v>
      </c>
      <c r="L416" s="24">
        <f>SUM(H416:K416)</f>
        <v>0.49023040225219733</v>
      </c>
      <c r="N416" s="25">
        <f>(E416-E415)/(C416-C415+D416-D415)</f>
        <v>2.4315672815338222E-3</v>
      </c>
      <c r="O416" s="25">
        <f>(F416-F415)/(C416-C415+D416-D415)</f>
        <v>5.3119704281051824E-3</v>
      </c>
      <c r="P416" s="26">
        <f>SUM(N416:O416)</f>
        <v>7.7435377096390047E-3</v>
      </c>
      <c r="R416" s="24">
        <f>(C416-C$3)*0.33*3/32768</f>
        <v>334.92475250244144</v>
      </c>
      <c r="S416" s="24">
        <f>(D416-D$3)*0.0011*3/32768</f>
        <v>19.671777355957033</v>
      </c>
      <c r="T416" s="24">
        <f>(E416-E$3)*17.4*3/32768</f>
        <v>1099.1725708007812</v>
      </c>
      <c r="U416" s="24">
        <f>(E416-E$3)*18.8*3/32768</f>
        <v>1187.6117431640625</v>
      </c>
      <c r="V416" s="24">
        <f>SUM(R416:U416)</f>
        <v>2641.3808438232422</v>
      </c>
    </row>
    <row r="417" spans="1:22" x14ac:dyDescent="0.55000000000000004">
      <c r="B417">
        <v>115</v>
      </c>
      <c r="C417">
        <v>11872062</v>
      </c>
      <c r="D417">
        <v>214206551</v>
      </c>
      <c r="E417">
        <v>742425</v>
      </c>
      <c r="F417">
        <v>1216064</v>
      </c>
      <c r="G417">
        <v>115</v>
      </c>
      <c r="H417" s="24">
        <f>(C417-C416)*0.33*3/32768/300</f>
        <v>6.0001931762695311E-2</v>
      </c>
      <c r="I417" s="24">
        <f>(D417-D416)*0.0011*3/32768/300</f>
        <v>3.0991654052734373E-3</v>
      </c>
      <c r="J417" s="24">
        <f>(E417-E416)*17.4*3/32768/300</f>
        <v>0.14443359374999998</v>
      </c>
      <c r="K417" s="24">
        <f>(F417-F416)*18.8*3/327680/30</f>
        <v>0.28093286132812506</v>
      </c>
      <c r="L417" s="24">
        <f>SUM(H417:K417)</f>
        <v>0.48846755224609378</v>
      </c>
      <c r="N417" s="25">
        <f>(E417-E416)/(C417-C416+D417-D416)</f>
        <v>2.7676216351902277E-3</v>
      </c>
      <c r="O417" s="25">
        <f>(F417-F416)/(C417-C416+D417-D416)</f>
        <v>4.9823294481148783E-3</v>
      </c>
      <c r="P417" s="26">
        <f>SUM(N417:O417)</f>
        <v>7.7499510833051056E-3</v>
      </c>
      <c r="R417" s="24">
        <f>(C417-C$3)*0.33*3/32768</f>
        <v>352.92533203125004</v>
      </c>
      <c r="S417" s="24">
        <f>(D417-D$3)*0.0011*3/32768</f>
        <v>20.601526977539066</v>
      </c>
      <c r="T417" s="24">
        <f>(E417-E$3)*17.4*3/32768</f>
        <v>1142.5026489257812</v>
      </c>
      <c r="U417" s="24">
        <f>(E417-E$3)*18.8*3/32768</f>
        <v>1234.4281494140625</v>
      </c>
      <c r="V417" s="24">
        <f>SUM(R417:U417)</f>
        <v>2750.4576573486329</v>
      </c>
    </row>
    <row r="418" spans="1:22" x14ac:dyDescent="0.55000000000000004">
      <c r="L418" s="21">
        <f>AVERAGE(L396:L417)</f>
        <v>0.52263942627369275</v>
      </c>
    </row>
    <row r="421" spans="1:22" s="8" customFormat="1" x14ac:dyDescent="0.55000000000000004">
      <c r="A421" s="7"/>
      <c r="C421" s="9" t="s">
        <v>1346</v>
      </c>
      <c r="D421" s="9"/>
      <c r="E421" s="9"/>
      <c r="F421" s="9"/>
      <c r="H421" s="10"/>
      <c r="I421" s="10"/>
      <c r="J421" s="10"/>
      <c r="K421" s="10"/>
      <c r="L421" s="11"/>
      <c r="N421" s="12"/>
      <c r="O421" s="13"/>
      <c r="P421" s="13"/>
      <c r="R421" s="14"/>
      <c r="S421" s="14"/>
      <c r="T421" s="14"/>
      <c r="U421" s="14"/>
      <c r="V421" s="15"/>
    </row>
    <row r="422" spans="1:22" s="8" customFormat="1" x14ac:dyDescent="0.55000000000000004">
      <c r="A422" s="7"/>
      <c r="C422" s="8" t="s">
        <v>1347</v>
      </c>
      <c r="D422" s="8" t="s">
        <v>1348</v>
      </c>
      <c r="E422" s="8" t="s">
        <v>1349</v>
      </c>
      <c r="F422" s="8" t="s">
        <v>1350</v>
      </c>
      <c r="H422" s="10" t="s">
        <v>1351</v>
      </c>
      <c r="I422" s="10"/>
      <c r="J422" s="10"/>
      <c r="K422" s="10"/>
      <c r="L422" s="11"/>
      <c r="N422" s="12" t="s">
        <v>1352</v>
      </c>
      <c r="O422" s="13"/>
      <c r="P422" s="13"/>
      <c r="R422" s="16" t="s">
        <v>1353</v>
      </c>
      <c r="S422" s="17"/>
      <c r="T422" s="17"/>
      <c r="U422" s="17"/>
      <c r="V422" s="18"/>
    </row>
    <row r="423" spans="1:22" ht="15.75" customHeight="1" x14ac:dyDescent="0.55000000000000004">
      <c r="A423" s="19" t="s">
        <v>1373</v>
      </c>
      <c r="B423">
        <v>5</v>
      </c>
      <c r="C423">
        <v>182438</v>
      </c>
      <c r="D423">
        <v>9647804</v>
      </c>
      <c r="E423">
        <v>24193</v>
      </c>
      <c r="F423">
        <v>92264</v>
      </c>
      <c r="G423" t="s">
        <v>1355</v>
      </c>
      <c r="H423" s="21" t="s">
        <v>1340</v>
      </c>
      <c r="I423" s="21" t="s">
        <v>1341</v>
      </c>
      <c r="J423" s="21" t="s">
        <v>1356</v>
      </c>
      <c r="K423" s="21" t="s">
        <v>1357</v>
      </c>
      <c r="L423" s="21" t="s">
        <v>1358</v>
      </c>
      <c r="M423" s="21" t="s">
        <v>1355</v>
      </c>
      <c r="N423" s="22" t="s">
        <v>1356</v>
      </c>
      <c r="O423" s="22" t="s">
        <v>1357</v>
      </c>
      <c r="P423" s="23" t="s">
        <v>1358</v>
      </c>
      <c r="Q423" s="21"/>
      <c r="R423" s="21" t="s">
        <v>1340</v>
      </c>
      <c r="S423" s="21" t="s">
        <v>1341</v>
      </c>
      <c r="T423" s="21" t="s">
        <v>1356</v>
      </c>
      <c r="U423" s="21" t="s">
        <v>1357</v>
      </c>
      <c r="V423" s="21" t="s">
        <v>1358</v>
      </c>
    </row>
    <row r="424" spans="1:22" x14ac:dyDescent="0.55000000000000004">
      <c r="A424" s="19"/>
      <c r="B424">
        <v>10</v>
      </c>
      <c r="C424">
        <v>639317</v>
      </c>
      <c r="D424">
        <v>19019040</v>
      </c>
      <c r="E424">
        <v>79693</v>
      </c>
      <c r="F424">
        <v>161068</v>
      </c>
      <c r="G424">
        <v>10</v>
      </c>
      <c r="H424" s="24">
        <f>(C424-C423)*0.33*3/32768/300</f>
        <v>4.601137390136719E-2</v>
      </c>
      <c r="I424" s="24">
        <f>(D424-D423)*0.0011*3/327680/30</f>
        <v>3.1458616943359375E-3</v>
      </c>
      <c r="J424" s="24">
        <f>(E424-E423)*17.4*3/327680/30</f>
        <v>0.29470825195312494</v>
      </c>
      <c r="K424" s="24">
        <f>(F424-F423)*18.8*3/327680/30</f>
        <v>0.39474951171874995</v>
      </c>
      <c r="L424" s="24">
        <f>SUM(H424:K424)</f>
        <v>0.73861499926757801</v>
      </c>
      <c r="M424">
        <v>10</v>
      </c>
      <c r="N424" s="25">
        <f>(E424-E423)/(C424-C423+D424-D423)</f>
        <v>5.6470645693502772E-3</v>
      </c>
      <c r="O424" s="25">
        <f>(F424-F423)/(C424-C423+D424-D423)</f>
        <v>7.0007320834157925E-3</v>
      </c>
      <c r="P424" s="26">
        <f>SUM(N424:O424)</f>
        <v>1.264779665276607E-2</v>
      </c>
      <c r="Q424">
        <v>10</v>
      </c>
      <c r="R424" s="24">
        <f>(C424-C$3)*0.33*3/32768</f>
        <v>13.557120666503906</v>
      </c>
      <c r="S424" s="24">
        <f>(D424-D$3)*0.0011*3/32768</f>
        <v>0.94458159484863291</v>
      </c>
      <c r="T424" s="24">
        <f>(E424-E$3)*17.4*3/32768</f>
        <v>86.758923339843747</v>
      </c>
      <c r="U424" s="24">
        <f>(E424-E$3)*18.8*3/32768</f>
        <v>93.739526367187509</v>
      </c>
      <c r="V424" s="24">
        <f>SUM(R424:U424)</f>
        <v>195.00015196838379</v>
      </c>
    </row>
    <row r="425" spans="1:22" x14ac:dyDescent="0.55000000000000004">
      <c r="A425" s="19"/>
      <c r="B425">
        <v>15</v>
      </c>
      <c r="C425">
        <v>982303</v>
      </c>
      <c r="D425">
        <v>28504422</v>
      </c>
      <c r="E425">
        <v>81593</v>
      </c>
      <c r="F425">
        <v>180170</v>
      </c>
      <c r="G425">
        <v>15</v>
      </c>
      <c r="H425" s="24">
        <f>(C425-C424)*0.33*3/32768/300</f>
        <v>3.4541436767578128E-2</v>
      </c>
      <c r="I425" s="24">
        <f>(D425-D424)*0.0011*3/327680/30</f>
        <v>3.1841797485351567E-3</v>
      </c>
      <c r="J425" s="24">
        <f>(E425-E424)*17.4*3/327680/30</f>
        <v>1.0089111328125001E-2</v>
      </c>
      <c r="K425" s="24">
        <f>(F425-F424)*18.8*3/327680/30</f>
        <v>0.109593994140625</v>
      </c>
      <c r="L425" s="24">
        <f>SUM(H425:K425)</f>
        <v>0.15740872198486328</v>
      </c>
      <c r="M425">
        <v>15</v>
      </c>
      <c r="N425" s="25">
        <f>(E425-E424)/(C425-C424+D425-D424)</f>
        <v>1.9331795472045816E-4</v>
      </c>
      <c r="O425" s="25">
        <f>(F425-F424)/(C425-C424+D425-D424)</f>
        <v>1.9435576689843116E-3</v>
      </c>
      <c r="P425" s="26">
        <f>SUM(N425:O425)</f>
        <v>2.1368756237047696E-3</v>
      </c>
      <c r="Q425">
        <v>15</v>
      </c>
      <c r="R425" s="24">
        <f>(C425-C$3)*0.33*3/32768</f>
        <v>23.919551696777344</v>
      </c>
      <c r="S425" s="24">
        <f>(D425-D$3)*0.0011*3/32768</f>
        <v>1.8998355194091798</v>
      </c>
      <c r="T425" s="24">
        <f>(E425-E$3)*17.4*3/32768</f>
        <v>89.785656738281247</v>
      </c>
      <c r="U425" s="24">
        <f>(E425-E$3)*18.8*3/32768</f>
        <v>97.009790039062509</v>
      </c>
      <c r="V425" s="24">
        <f>SUM(R425:U425)</f>
        <v>212.61483399353028</v>
      </c>
    </row>
    <row r="426" spans="1:22" x14ac:dyDescent="0.55000000000000004">
      <c r="A426" s="19"/>
      <c r="B426">
        <v>20</v>
      </c>
      <c r="C426">
        <v>1424438</v>
      </c>
      <c r="D426">
        <v>37891938</v>
      </c>
      <c r="E426">
        <v>151762</v>
      </c>
      <c r="F426">
        <v>226882</v>
      </c>
      <c r="G426">
        <v>20</v>
      </c>
      <c r="H426" s="24">
        <f>(C426-C425)*0.33*3/32768/300</f>
        <v>4.4526535034179693E-2</v>
      </c>
      <c r="I426" s="24">
        <f>(D426-D425)*0.0011*3/327680/30</f>
        <v>3.1513267822265629E-3</v>
      </c>
      <c r="J426" s="24">
        <f>(E426-E425)*17.4*3/327680/30</f>
        <v>0.37260150146484372</v>
      </c>
      <c r="K426" s="24">
        <f>(F426-F425)*18.8*3/327680/30</f>
        <v>0.26800097656249999</v>
      </c>
      <c r="L426" s="24">
        <f>SUM(H426:K426)</f>
        <v>0.68828033984375003</v>
      </c>
      <c r="M426">
        <v>20</v>
      </c>
      <c r="N426" s="25">
        <f>(E426-E425)/(C426-C425+D426-D425)</f>
        <v>7.138503696621579E-3</v>
      </c>
      <c r="O426" s="25">
        <f>(F426-F425)/(C426-C425+D426-D425)</f>
        <v>4.752152441627887E-3</v>
      </c>
      <c r="P426" s="26">
        <f>SUM(N426:O426)</f>
        <v>1.1890656138249467E-2</v>
      </c>
      <c r="Q426">
        <v>20</v>
      </c>
      <c r="R426" s="24">
        <f>(C426-C$3)*0.33*3/32768</f>
        <v>37.277512207031251</v>
      </c>
      <c r="S426" s="24">
        <f>(D426-D$3)*0.0011*3/32768</f>
        <v>2.8452335540771485</v>
      </c>
      <c r="T426" s="24">
        <f>(E426-E$3)*17.4*3/32768</f>
        <v>201.56610717773435</v>
      </c>
      <c r="U426" s="24">
        <f>(E426-E$3)*18.8*3/32768</f>
        <v>217.78406982421876</v>
      </c>
      <c r="V426" s="24">
        <f>SUM(R426:U426)</f>
        <v>459.47292276306155</v>
      </c>
    </row>
    <row r="427" spans="1:22" x14ac:dyDescent="0.55000000000000004">
      <c r="A427" s="19"/>
      <c r="B427">
        <v>25</v>
      </c>
      <c r="C427">
        <v>1739720</v>
      </c>
      <c r="D427">
        <v>47406074</v>
      </c>
      <c r="E427">
        <v>151762</v>
      </c>
      <c r="F427">
        <v>243816</v>
      </c>
      <c r="G427">
        <v>25</v>
      </c>
      <c r="H427" s="24">
        <f>(C427-C426)*0.33*3/32768/300</f>
        <v>3.1751422119140622E-2</v>
      </c>
      <c r="I427" s="24">
        <f>(D427-D426)*0.0011*3/327680/30</f>
        <v>3.1938322753906254E-3</v>
      </c>
      <c r="J427" s="24">
        <f>(E427-E426)*17.4*3/327680/30</f>
        <v>0</v>
      </c>
      <c r="K427" s="24">
        <f>(F427-F426)*18.8*3/327680/30</f>
        <v>9.7155517578125003E-2</v>
      </c>
      <c r="L427" s="24">
        <f>SUM(H427:K427)</f>
        <v>0.13210077197265624</v>
      </c>
      <c r="M427">
        <v>25</v>
      </c>
      <c r="N427" s="25">
        <f>(E427-E426)/(C427-C426+D427-D426)</f>
        <v>0</v>
      </c>
      <c r="O427" s="25">
        <f>(F427-F426)/(C427-C426+D427-D426)</f>
        <v>1.7227876564004094E-3</v>
      </c>
      <c r="P427" s="26">
        <f>SUM(N427:O427)</f>
        <v>1.7227876564004094E-3</v>
      </c>
      <c r="Q427">
        <v>25</v>
      </c>
      <c r="R427" s="24">
        <f>(C427-C$3)*0.33*3/32768</f>
        <v>46.802938842773443</v>
      </c>
      <c r="S427" s="24">
        <f>(D427-D$3)*0.0011*3/32768</f>
        <v>3.8033832366943359</v>
      </c>
      <c r="T427" s="24">
        <f>(E427-E$3)*17.4*3/32768</f>
        <v>201.56610717773435</v>
      </c>
      <c r="U427" s="24">
        <f>(E427-E$3)*18.8*3/32768</f>
        <v>217.78406982421876</v>
      </c>
      <c r="V427" s="24">
        <f>SUM(R427:U427)</f>
        <v>469.95649908142093</v>
      </c>
    </row>
    <row r="428" spans="1:22" x14ac:dyDescent="0.55000000000000004">
      <c r="A428" s="19"/>
      <c r="B428">
        <v>30</v>
      </c>
      <c r="C428">
        <v>2054839</v>
      </c>
      <c r="D428">
        <v>56920301</v>
      </c>
      <c r="E428">
        <v>151762</v>
      </c>
      <c r="F428">
        <v>260750</v>
      </c>
      <c r="G428">
        <v>30</v>
      </c>
      <c r="H428" s="24">
        <f>(C428-C427)*0.33*3/32768/300</f>
        <v>3.1735006713867191E-2</v>
      </c>
      <c r="I428" s="24">
        <f>(D428-D427)*0.0011*3/327680/30</f>
        <v>3.1938628234863277E-3</v>
      </c>
      <c r="J428" s="24">
        <f>(E428-E427)*17.4*3/327680/30</f>
        <v>0</v>
      </c>
      <c r="K428" s="24">
        <f>(F428-F427)*18.8*3/327680/30</f>
        <v>9.7155517578125003E-2</v>
      </c>
      <c r="L428" s="24">
        <f>SUM(H428:K428)</f>
        <v>0.13208438711547851</v>
      </c>
      <c r="M428">
        <v>30</v>
      </c>
      <c r="N428" s="25">
        <f>(E428-E427)/(C428-C427+D428-D427)</f>
        <v>0</v>
      </c>
      <c r="O428" s="25">
        <f>(F428-F427)/(C428-C427+D428-D427)</f>
        <v>1.7228002758270997E-3</v>
      </c>
      <c r="P428" s="26">
        <f>SUM(N428:O428)</f>
        <v>1.7228002758270997E-3</v>
      </c>
      <c r="Q428">
        <v>30</v>
      </c>
      <c r="R428" s="24">
        <f>(C428-C$3)*0.33*3/32768</f>
        <v>56.323440856933601</v>
      </c>
      <c r="S428" s="24">
        <f>(D428-D$3)*0.0011*3/32768</f>
        <v>4.7615420837402347</v>
      </c>
      <c r="T428" s="24">
        <f>(E428-E$3)*17.4*3/32768</f>
        <v>201.56610717773435</v>
      </c>
      <c r="U428" s="24">
        <f>(E428-E$3)*18.8*3/32768</f>
        <v>217.78406982421876</v>
      </c>
      <c r="V428" s="24">
        <f>SUM(R428:U428)</f>
        <v>480.43515994262697</v>
      </c>
    </row>
    <row r="429" spans="1:22" x14ac:dyDescent="0.55000000000000004">
      <c r="B429">
        <v>35</v>
      </c>
      <c r="C429">
        <v>2556453</v>
      </c>
      <c r="D429">
        <v>66248470</v>
      </c>
      <c r="E429">
        <v>215972</v>
      </c>
      <c r="F429">
        <v>316423</v>
      </c>
      <c r="G429">
        <v>35</v>
      </c>
      <c r="H429" s="24">
        <f>(C429-C428)*0.33*3/32768/300</f>
        <v>5.0516546630859374E-2</v>
      </c>
      <c r="I429" s="24">
        <f>(D429-D428)*0.0011*3/327680/30</f>
        <v>3.1314043884277348E-3</v>
      </c>
      <c r="J429" s="24">
        <f>(E429-E428)*17.4*3/327680/30</f>
        <v>0.34095886230468753</v>
      </c>
      <c r="K429" s="24">
        <f>(F429-F428)*18.8*3/327680/30</f>
        <v>0.31941296386718754</v>
      </c>
      <c r="L429" s="24">
        <f>SUM(H429:K429)</f>
        <v>0.71401977719116216</v>
      </c>
      <c r="N429" s="25">
        <f>(E429-E428)/(C429-C428+D429-D428)</f>
        <v>6.5321889608346388E-3</v>
      </c>
      <c r="O429" s="25">
        <f>(F429-F428)/(C429-C428+D429-D428)</f>
        <v>5.6637059027650968E-3</v>
      </c>
      <c r="P429" s="26">
        <f>SUM(N429:O429)</f>
        <v>1.2195894863599736E-2</v>
      </c>
      <c r="R429" s="24">
        <f>(C429-C$3)*0.33*3/32768</f>
        <v>71.47840484619141</v>
      </c>
      <c r="S429" s="24">
        <f>(D429-D$3)*0.0011*3/32768</f>
        <v>5.700963400268555</v>
      </c>
      <c r="T429" s="24">
        <f>(E429-E$3)*17.4*3/32768</f>
        <v>303.8537658691406</v>
      </c>
      <c r="U429" s="24">
        <f>(E429-E$3)*18.8*3/32768</f>
        <v>328.30177001953126</v>
      </c>
      <c r="V429" s="24">
        <f>SUM(R429:U429)</f>
        <v>709.33490413513186</v>
      </c>
    </row>
    <row r="430" spans="1:22" x14ac:dyDescent="0.55000000000000004">
      <c r="B430">
        <v>40</v>
      </c>
      <c r="C430">
        <v>2971824</v>
      </c>
      <c r="D430">
        <v>75662916</v>
      </c>
      <c r="E430">
        <v>230540</v>
      </c>
      <c r="F430">
        <v>342002</v>
      </c>
      <c r="G430">
        <v>40</v>
      </c>
      <c r="H430" s="24">
        <f>(C430-C429)*0.33*3/32768/300</f>
        <v>4.1831185913085933E-2</v>
      </c>
      <c r="I430" s="24">
        <f>(D430-D429)*0.0011*3/327680/30</f>
        <v>3.1603670043945315E-3</v>
      </c>
      <c r="J430" s="24">
        <f>(E430-E429)*17.4*3/327680/30</f>
        <v>7.7356933593749996E-2</v>
      </c>
      <c r="K430" s="24">
        <f>(F430-F429)*18.8*3/327680/30</f>
        <v>0.1467545166015625</v>
      </c>
      <c r="L430" s="24">
        <f>SUM(H430:K430)</f>
        <v>0.26910300311279295</v>
      </c>
      <c r="N430" s="25">
        <f>(E430-E429)/(C430-C429+D430-D429)</f>
        <v>1.482021486259612E-3</v>
      </c>
      <c r="O430" s="25">
        <f>(F430-F429)/(C430-C429+D430-D429)</f>
        <v>2.602184760916709E-3</v>
      </c>
      <c r="P430" s="26">
        <f>SUM(N430:O430)</f>
        <v>4.084206247176321E-3</v>
      </c>
      <c r="R430" s="24">
        <f>(C430-C$3)*0.33*3/32768</f>
        <v>84.027760620117192</v>
      </c>
      <c r="S430" s="24">
        <f>(D430-D$3)*0.0011*3/32768</f>
        <v>6.6490735015869147</v>
      </c>
      <c r="T430" s="24">
        <f>(E430-E$3)*17.4*3/32768</f>
        <v>327.06084594726559</v>
      </c>
      <c r="U430" s="24">
        <f>(E430-E$3)*18.8*3/32768</f>
        <v>353.3760864257813</v>
      </c>
      <c r="V430" s="24">
        <f>SUM(R430:U430)</f>
        <v>771.11376649475096</v>
      </c>
    </row>
    <row r="431" spans="1:22" x14ac:dyDescent="0.55000000000000004">
      <c r="B431">
        <v>45</v>
      </c>
      <c r="C431">
        <v>3459233</v>
      </c>
      <c r="D431">
        <v>85005337</v>
      </c>
      <c r="E431">
        <v>250020</v>
      </c>
      <c r="F431">
        <v>378988</v>
      </c>
      <c r="G431">
        <v>45</v>
      </c>
      <c r="H431" s="24">
        <f>(C431-C430)*0.33*3/32768/300</f>
        <v>4.9085989379882816E-2</v>
      </c>
      <c r="I431" s="24">
        <f>(D431-D430)*0.0011*3/327680/30</f>
        <v>3.136188690185547E-3</v>
      </c>
      <c r="J431" s="24">
        <f>(E431-E430)*17.4*3/327680/30</f>
        <v>0.10343994140625</v>
      </c>
      <c r="K431" s="24">
        <f>(F431-F430)*18.8*3/327680/30</f>
        <v>0.21219995117187501</v>
      </c>
      <c r="L431" s="24">
        <f>SUM(H431:K431)</f>
        <v>0.36786207064819337</v>
      </c>
      <c r="N431" s="25">
        <f>(E431-E430)/(C431-C430+D431-D430)</f>
        <v>1.9817229799498058E-3</v>
      </c>
      <c r="O431" s="25">
        <f>(F431-F430)/(C431-C430+D431-D430)</f>
        <v>3.7626286517671212E-3</v>
      </c>
      <c r="P431" s="26">
        <f>SUM(N431:O431)</f>
        <v>5.744351631716927E-3</v>
      </c>
      <c r="R431" s="24">
        <f>(C431-C$3)*0.33*3/32768</f>
        <v>98.753557434082026</v>
      </c>
      <c r="S431" s="24">
        <f>(D431-D$3)*0.0011*3/32768</f>
        <v>7.5899301086425792</v>
      </c>
      <c r="T431" s="24">
        <f>(E431-E$3)*17.4*3/32768</f>
        <v>358.09282836914059</v>
      </c>
      <c r="U431" s="24">
        <f>(E431-E$3)*18.8*3/32768</f>
        <v>386.9048950195313</v>
      </c>
      <c r="V431" s="24">
        <f>SUM(R431:U431)</f>
        <v>851.34121093139652</v>
      </c>
    </row>
    <row r="432" spans="1:22" x14ac:dyDescent="0.55000000000000004">
      <c r="B432">
        <v>50</v>
      </c>
      <c r="C432">
        <v>4005617</v>
      </c>
      <c r="D432">
        <v>94286888</v>
      </c>
      <c r="E432">
        <v>281166</v>
      </c>
      <c r="F432">
        <v>422620</v>
      </c>
      <c r="G432">
        <v>50</v>
      </c>
      <c r="H432" s="24">
        <f>(C432-C431)*0.33*3/32768/300</f>
        <v>5.5025244140625006E-2</v>
      </c>
      <c r="I432" s="24">
        <f>(D432-D431)*0.0011*3/327680/30</f>
        <v>3.1157550354003905E-3</v>
      </c>
      <c r="J432" s="24">
        <f>(E432-E431)*17.4*3/327680/30</f>
        <v>0.16538708496093746</v>
      </c>
      <c r="K432" s="24">
        <f>(F432-F431)*18.8*3/327680/30</f>
        <v>0.25033007812499997</v>
      </c>
      <c r="L432" s="24">
        <f>SUM(H432:K432)</f>
        <v>0.47385816226196281</v>
      </c>
      <c r="N432" s="25">
        <f>(E432-E431)/(C432-C431+D432-D431)</f>
        <v>3.1691296289607126E-3</v>
      </c>
      <c r="O432" s="25">
        <f>(F432-F431)/(C432-C431+D432-D431)</f>
        <v>4.4395898019268546E-3</v>
      </c>
      <c r="P432" s="26">
        <f>SUM(N432:O432)</f>
        <v>7.6087194308875668E-3</v>
      </c>
      <c r="R432" s="24">
        <f>(C432-C$3)*0.33*3/32768</f>
        <v>115.26113067626954</v>
      </c>
      <c r="S432" s="24">
        <f>(D432-D$3)*0.0011*3/32768</f>
        <v>8.5246566192626965</v>
      </c>
      <c r="T432" s="24">
        <f>(E432-E$3)*17.4*3/32768</f>
        <v>407.70895385742188</v>
      </c>
      <c r="U432" s="24">
        <f>(E432-E$3)*18.8*3/32768</f>
        <v>440.51312255859375</v>
      </c>
      <c r="V432" s="24">
        <f>SUM(R432:U432)</f>
        <v>972.00786371154788</v>
      </c>
    </row>
    <row r="433" spans="2:22" x14ac:dyDescent="0.55000000000000004">
      <c r="B433">
        <v>55</v>
      </c>
      <c r="C433">
        <v>4554618</v>
      </c>
      <c r="D433">
        <v>103567911</v>
      </c>
      <c r="E433">
        <v>297249</v>
      </c>
      <c r="F433">
        <v>459140</v>
      </c>
      <c r="G433">
        <v>55</v>
      </c>
      <c r="H433" s="24">
        <f>(C433-C432)*0.33*3/32768/300</f>
        <v>5.5288796997070309E-2</v>
      </c>
      <c r="I433" s="24">
        <f>(D433-D432)*0.0011*3/327680/30</f>
        <v>3.1155777893066413E-3</v>
      </c>
      <c r="J433" s="24">
        <f>(E433-E432)*17.4*3/327680/30</f>
        <v>8.5401672363281236E-2</v>
      </c>
      <c r="K433" s="24">
        <f>(F433-F432)*18.8*3/327680/30</f>
        <v>0.20952636718749998</v>
      </c>
      <c r="L433" s="24">
        <f>SUM(H433:K433)</f>
        <v>0.35333241433715817</v>
      </c>
      <c r="N433" s="25">
        <f>(E433-E432)/(C433-C432+D433-D432)</f>
        <v>1.6361099423561937E-3</v>
      </c>
      <c r="O433" s="25">
        <f>(F433-F432)/(C433-C432+D433-D432)</f>
        <v>3.7151486100135667E-3</v>
      </c>
      <c r="P433" s="26">
        <f>SUM(N433:O433)</f>
        <v>5.3512585523697604E-3</v>
      </c>
      <c r="R433" s="24">
        <f>(C433-C$3)*0.33*3/32768</f>
        <v>131.84776977539062</v>
      </c>
      <c r="S433" s="24">
        <f>(D433-D$3)*0.0011*3/32768</f>
        <v>9.4593299560546882</v>
      </c>
      <c r="T433" s="24">
        <f>(E433-E$3)*17.4*3/32768</f>
        <v>433.32945556640618</v>
      </c>
      <c r="U433" s="24">
        <f>(E433-E$3)*18.8*3/32768</f>
        <v>468.19504394531253</v>
      </c>
      <c r="V433" s="24">
        <f>SUM(R433:U433)</f>
        <v>1042.831599243164</v>
      </c>
    </row>
    <row r="434" spans="2:22" x14ac:dyDescent="0.55000000000000004">
      <c r="B434">
        <v>60</v>
      </c>
      <c r="C434">
        <v>5111762</v>
      </c>
      <c r="D434">
        <v>112840504</v>
      </c>
      <c r="E434">
        <v>311122</v>
      </c>
      <c r="F434">
        <v>506018</v>
      </c>
      <c r="G434">
        <v>60</v>
      </c>
      <c r="H434" s="24">
        <f>(C434-C433)*0.33*3/32768/300</f>
        <v>5.6108862304687507E-2</v>
      </c>
      <c r="I434" s="24">
        <f>(D434-D433)*0.0011*3/327680/30</f>
        <v>3.1127478942871096E-3</v>
      </c>
      <c r="J434" s="24">
        <f>(E434-E433)*17.4*3/327680/30</f>
        <v>7.3666442871093751E-2</v>
      </c>
      <c r="K434" s="24">
        <f>(F434-F433)*18.8*3/327680/30</f>
        <v>0.26895336914062506</v>
      </c>
      <c r="L434" s="24">
        <f>SUM(H434:K434)</f>
        <v>0.40184142221069341</v>
      </c>
      <c r="N434" s="25">
        <f>(E434-E433)/(C434-C433+D434-D433)</f>
        <v>1.4113297232672655E-3</v>
      </c>
      <c r="O434" s="25">
        <f>(F434-F433)/(C434-C433+D434-D433)</f>
        <v>4.7689983974138882E-3</v>
      </c>
      <c r="P434" s="26">
        <f>SUM(N434:O434)</f>
        <v>6.180328120681154E-3</v>
      </c>
      <c r="R434" s="24">
        <f>(C434-C$3)*0.33*3/32768</f>
        <v>148.68042846679688</v>
      </c>
      <c r="S434" s="24">
        <f>(D434-D$3)*0.0011*3/32768</f>
        <v>10.39315432434082</v>
      </c>
      <c r="T434" s="24">
        <f>(E434-E$3)*17.4*3/32768</f>
        <v>455.42938842773435</v>
      </c>
      <c r="U434" s="24">
        <f>(E434-E$3)*18.8*3/32768</f>
        <v>492.0731323242187</v>
      </c>
      <c r="V434" s="24">
        <f>SUM(R434:U434)</f>
        <v>1106.5761035430908</v>
      </c>
    </row>
    <row r="435" spans="2:22" x14ac:dyDescent="0.55000000000000004">
      <c r="B435">
        <v>65</v>
      </c>
      <c r="C435">
        <v>5673161</v>
      </c>
      <c r="D435">
        <v>122108674</v>
      </c>
      <c r="E435">
        <v>325299</v>
      </c>
      <c r="F435">
        <v>548729</v>
      </c>
      <c r="G435">
        <v>65</v>
      </c>
      <c r="H435" s="24">
        <f>(C435-C434)*0.33*3/32768/300</f>
        <v>5.6537374877929689E-2</v>
      </c>
      <c r="I435" s="24">
        <f>(D435-D434)*0.0011*3/327680/30</f>
        <v>3.1112631225585939E-3</v>
      </c>
      <c r="J435" s="24">
        <f>(E435-E434)*17.4*3/327680/30</f>
        <v>7.5280700683593743E-2</v>
      </c>
      <c r="K435" s="24">
        <f>(F435-F434)*18.8*3/327680/30</f>
        <v>0.24504602050781255</v>
      </c>
      <c r="L435" s="24">
        <f>SUM(H435:K435)</f>
        <v>0.37997535919189457</v>
      </c>
      <c r="N435" s="25">
        <f>(E435-E434)/(C435-C434+D435-D434)</f>
        <v>1.4422809382588393E-3</v>
      </c>
      <c r="O435" s="25">
        <f>(F435-F434)/(C435-C434+D435-D434)</f>
        <v>4.3451549096404935E-3</v>
      </c>
      <c r="P435" s="26">
        <f>SUM(N435:O435)</f>
        <v>5.7874358478993328E-3</v>
      </c>
      <c r="R435" s="24">
        <f>(C435-C$3)*0.33*3/32768</f>
        <v>165.64164093017581</v>
      </c>
      <c r="S435" s="24">
        <f>(D435-D$3)*0.0011*3/32768</f>
        <v>11.3265332611084</v>
      </c>
      <c r="T435" s="24">
        <f>(E435-E$3)*17.4*3/32768</f>
        <v>478.01359863281243</v>
      </c>
      <c r="U435" s="24">
        <f>(E435-E$3)*18.8*3/32768</f>
        <v>516.47446289062509</v>
      </c>
      <c r="V435" s="24">
        <f>SUM(R435:U435)</f>
        <v>1171.4562357147217</v>
      </c>
    </row>
    <row r="436" spans="2:22" x14ac:dyDescent="0.55000000000000004">
      <c r="B436">
        <v>70</v>
      </c>
      <c r="C436">
        <v>6240818</v>
      </c>
      <c r="D436">
        <v>131370598</v>
      </c>
      <c r="E436">
        <v>342625</v>
      </c>
      <c r="F436">
        <v>595676</v>
      </c>
      <c r="G436">
        <v>70</v>
      </c>
      <c r="H436" s="24">
        <f>(C436-C435)*0.33*3/32768/300</f>
        <v>5.7167605590820306E-2</v>
      </c>
      <c r="I436" s="24">
        <f>(D436-D435)*0.0011*3/327680/30</f>
        <v>3.1091663818359383E-3</v>
      </c>
      <c r="J436" s="24">
        <f>(E436-E435)*17.4*3/327680/30</f>
        <v>9.2002075195312505E-2</v>
      </c>
      <c r="K436" s="24">
        <f>(F436-F435)*18.8*3/327680/30</f>
        <v>0.26934924316406245</v>
      </c>
      <c r="L436" s="24">
        <f>SUM(H436:K436)</f>
        <v>0.42162809033203119</v>
      </c>
      <c r="N436" s="25">
        <f>(E436-E435)/(C436-C435+D436-D435)</f>
        <v>1.7626387126775801E-3</v>
      </c>
      <c r="O436" s="25">
        <f>(F436-F435)/(C436-C435+D436-D435)</f>
        <v>4.7760937114206597E-3</v>
      </c>
      <c r="P436" s="26">
        <f>SUM(N436:O436)</f>
        <v>6.5387324240982394E-3</v>
      </c>
      <c r="R436" s="24">
        <f>(C436-C$3)*0.33*3/32768</f>
        <v>182.79192260742187</v>
      </c>
      <c r="S436" s="24">
        <f>(D436-D$3)*0.0011*3/32768</f>
        <v>12.25928317565918</v>
      </c>
      <c r="T436" s="24">
        <f>(E436-E$3)*17.4*3/32768</f>
        <v>505.61422119140622</v>
      </c>
      <c r="U436" s="24">
        <f>(E436-E$3)*18.8*3/32768</f>
        <v>546.29582519531255</v>
      </c>
      <c r="V436" s="24">
        <f>SUM(R436:U436)</f>
        <v>1246.9612521697998</v>
      </c>
    </row>
    <row r="437" spans="2:22" x14ac:dyDescent="0.55000000000000004">
      <c r="B437">
        <v>75</v>
      </c>
      <c r="C437">
        <v>6825301</v>
      </c>
      <c r="D437">
        <v>140615759</v>
      </c>
      <c r="E437">
        <v>364637</v>
      </c>
      <c r="F437">
        <v>646182</v>
      </c>
      <c r="G437">
        <v>75</v>
      </c>
      <c r="H437" s="24">
        <f>(C437-C436)*0.33*3/32768/300</f>
        <v>5.8862118530273441E-2</v>
      </c>
      <c r="I437" s="24">
        <f>(D437-D436)*0.0011*3/327680/30</f>
        <v>3.1035391540527343E-3</v>
      </c>
      <c r="J437" s="24">
        <f>(E437-E436)*17.4*3/327680/30</f>
        <v>0.11688500976562498</v>
      </c>
      <c r="K437" s="24">
        <f>(F437-F436)*18.8*3/327680/30</f>
        <v>0.28976831054687502</v>
      </c>
      <c r="L437" s="24">
        <f>SUM(H437:K437)</f>
        <v>0.46861897799682617</v>
      </c>
      <c r="N437" s="25">
        <f>(E437-E436)/(C437-C436+D437-D436)</f>
        <v>2.2393486478248857E-3</v>
      </c>
      <c r="O437" s="25">
        <f>(F437-F436)/(C437-C436+D437-D436)</f>
        <v>5.1381311469672758E-3</v>
      </c>
      <c r="P437" s="26">
        <f>SUM(N437:O437)</f>
        <v>7.3774797947921619E-3</v>
      </c>
      <c r="R437" s="24">
        <f>(C437-C$3)*0.33*3/32768</f>
        <v>200.4505581665039</v>
      </c>
      <c r="S437" s="24">
        <f>(D437-D$3)*0.0011*3/32768</f>
        <v>13.190344921874999</v>
      </c>
      <c r="T437" s="24">
        <f>(E437-E$3)*17.4*3/32768</f>
        <v>540.67972412109373</v>
      </c>
      <c r="U437" s="24">
        <f>(E437-E$3)*18.8*3/32768</f>
        <v>584.18269042968745</v>
      </c>
      <c r="V437" s="24">
        <f>SUM(R437:U437)</f>
        <v>1338.5033176391601</v>
      </c>
    </row>
    <row r="438" spans="2:22" x14ac:dyDescent="0.55000000000000004">
      <c r="B438">
        <v>80</v>
      </c>
      <c r="C438">
        <v>7437997</v>
      </c>
      <c r="D438">
        <v>149832526</v>
      </c>
      <c r="E438">
        <v>385088</v>
      </c>
      <c r="F438">
        <v>700179</v>
      </c>
      <c r="G438">
        <v>80</v>
      </c>
      <c r="H438" s="24">
        <f>(C438-C437)*0.33*3/32768/300</f>
        <v>6.1703393554687506E-2</v>
      </c>
      <c r="I438" s="24">
        <f>(D438-D437)*0.0011*3/327680/30</f>
        <v>3.0940074768066404E-3</v>
      </c>
      <c r="J438" s="24">
        <f>(E438-E437)*17.4*3/327680/30</f>
        <v>0.10859600830078125</v>
      </c>
      <c r="K438" s="24">
        <f>(F438-F437)*18.8*3/327680/30</f>
        <v>0.30979724121093749</v>
      </c>
      <c r="L438" s="24">
        <f>SUM(H438:K438)</f>
        <v>0.48319065054321286</v>
      </c>
      <c r="N438" s="25">
        <f>(E438-E437)/(C438-C437+D438-D437)</f>
        <v>2.0805816146823078E-3</v>
      </c>
      <c r="O438" s="25">
        <f>(F438-F437)/(C438-C437+D438-D437)</f>
        <v>5.4933824970906349E-3</v>
      </c>
      <c r="P438" s="26">
        <f>SUM(N438:O438)</f>
        <v>7.5739641117729423E-3</v>
      </c>
      <c r="R438" s="24">
        <f>(C438-C$3)*0.33*3/32768</f>
        <v>218.96157623291015</v>
      </c>
      <c r="S438" s="24">
        <f>(D438-D$3)*0.0011*3/32768</f>
        <v>14.118547164916993</v>
      </c>
      <c r="T438" s="24">
        <f>(E438-E$3)*17.4*3/32768</f>
        <v>573.25852661132808</v>
      </c>
      <c r="U438" s="24">
        <f>(E438-E$3)*18.8*3/32768</f>
        <v>619.38277587890627</v>
      </c>
      <c r="V438" s="24">
        <f>SUM(R438:U438)</f>
        <v>1425.7214258880615</v>
      </c>
    </row>
    <row r="439" spans="2:22" x14ac:dyDescent="0.55000000000000004">
      <c r="B439">
        <v>85</v>
      </c>
      <c r="C439">
        <v>8053314</v>
      </c>
      <c r="D439">
        <v>159047072</v>
      </c>
      <c r="E439">
        <v>402630</v>
      </c>
      <c r="F439">
        <v>764826</v>
      </c>
      <c r="G439">
        <v>85</v>
      </c>
      <c r="H439" s="24">
        <f>(C439-C438)*0.33*3/32768/300</f>
        <v>6.196734924316407E-2</v>
      </c>
      <c r="I439" s="24">
        <f>(D439-D438)*0.0011*3/327680/30</f>
        <v>3.0932619018554696E-3</v>
      </c>
      <c r="J439" s="24">
        <f>(E439-E438)*17.4*3/327680/30</f>
        <v>9.3149047851562486E-2</v>
      </c>
      <c r="K439" s="24">
        <f>(F439-F438)*18.8*3/327680/30</f>
        <v>0.37089953613281251</v>
      </c>
      <c r="L439" s="24">
        <f>SUM(H439:K439)</f>
        <v>0.52910919512939447</v>
      </c>
      <c r="N439" s="25">
        <f>(E439-E438)/(C439-C438+D439-D438)</f>
        <v>1.78456200254266E-3</v>
      </c>
      <c r="O439" s="25">
        <f>(F439-F438)/(C439-C438+D439-D438)</f>
        <v>6.5765921661370052E-3</v>
      </c>
      <c r="P439" s="26">
        <f>SUM(N439:O439)</f>
        <v>8.3611541686796648E-3</v>
      </c>
      <c r="R439" s="24">
        <f>(C439-C$3)*0.33*3/32768</f>
        <v>237.55178100585937</v>
      </c>
      <c r="S439" s="24">
        <f>(D439-D$3)*0.0011*3/32768</f>
        <v>15.046525735473633</v>
      </c>
      <c r="T439" s="24">
        <f>(E439-E$3)*17.4*3/32768</f>
        <v>601.20324096679678</v>
      </c>
      <c r="U439" s="24">
        <f>(E439-E$3)*18.8*3/32768</f>
        <v>649.5759155273438</v>
      </c>
      <c r="V439" s="24">
        <f>SUM(R439:U439)</f>
        <v>1503.3774632354734</v>
      </c>
    </row>
    <row r="440" spans="2:22" x14ac:dyDescent="0.55000000000000004">
      <c r="B440">
        <v>90</v>
      </c>
      <c r="C440">
        <v>8634939</v>
      </c>
      <c r="D440">
        <v>168294995</v>
      </c>
      <c r="E440">
        <v>417807</v>
      </c>
      <c r="F440">
        <v>814207</v>
      </c>
      <c r="G440">
        <v>90</v>
      </c>
      <c r="H440" s="24">
        <f>(C440-C439)*0.33*3/32768/300</f>
        <v>5.8574295043945311E-2</v>
      </c>
      <c r="I440" s="24">
        <f>(D440-D439)*0.0011*3/327680/30</f>
        <v>3.1044663391113282E-3</v>
      </c>
      <c r="J440" s="24">
        <f>(E440-E439)*17.4*3/327680/30</f>
        <v>8.0590759277343743E-2</v>
      </c>
      <c r="K440" s="24">
        <f>(F440-F439)*18.8*3/327680/30</f>
        <v>0.28331384277343752</v>
      </c>
      <c r="L440" s="24">
        <f>SUM(H440:K440)</f>
        <v>0.4255833634338379</v>
      </c>
      <c r="N440" s="25">
        <f>(E440-E439)/(C440-C439+D440-D439)</f>
        <v>1.544018097271614E-3</v>
      </c>
      <c r="O440" s="25">
        <f>(F440-F439)/(C440-C439+D440-D439)</f>
        <v>5.0237304909645899E-3</v>
      </c>
      <c r="P440" s="26">
        <f>SUM(N440:O440)</f>
        <v>6.5677485882362037E-3</v>
      </c>
      <c r="R440" s="24">
        <f>(C440-C$3)*0.33*3/32768</f>
        <v>255.12406951904296</v>
      </c>
      <c r="S440" s="24">
        <f>(D440-D$3)*0.0011*3/32768</f>
        <v>15.977865637207032</v>
      </c>
      <c r="T440" s="24">
        <f>(E440-E$3)*17.4*3/32768</f>
        <v>625.38046874999998</v>
      </c>
      <c r="U440" s="24">
        <f>(E440-E$3)*18.8*3/32768</f>
        <v>675.69843749999995</v>
      </c>
      <c r="V440" s="24">
        <f>SUM(R440:U440)</f>
        <v>1572.1808414062498</v>
      </c>
    </row>
    <row r="441" spans="2:22" x14ac:dyDescent="0.55000000000000004">
      <c r="B441">
        <v>95</v>
      </c>
      <c r="C441">
        <v>9231125</v>
      </c>
      <c r="D441">
        <v>177528376</v>
      </c>
      <c r="E441">
        <v>432010</v>
      </c>
      <c r="F441">
        <v>864679</v>
      </c>
      <c r="G441">
        <v>95</v>
      </c>
      <c r="H441" s="24">
        <f>(C441-C440)*0.33*3/32768/300</f>
        <v>6.0040704345703126E-2</v>
      </c>
      <c r="I441" s="24">
        <f>(D441-D440)*0.0011*3/327680/30</f>
        <v>3.0995846862792971E-3</v>
      </c>
      <c r="J441" s="24">
        <f>(E441-E440)*17.4*3/327680/30</f>
        <v>7.5418762207031254E-2</v>
      </c>
      <c r="K441" s="24">
        <f>(F441-F440)*18.8*3/327680/30</f>
        <v>0.28957324218750002</v>
      </c>
      <c r="L441" s="24">
        <f>SUM(H441:K441)</f>
        <v>0.42813229342651371</v>
      </c>
      <c r="N441" s="25">
        <f>(E441-E440)/(C441-C440+D441-D440)</f>
        <v>1.4449263126239437E-3</v>
      </c>
      <c r="O441" s="25">
        <f>(F441-F440)/(C441-C440+D441-D440)</f>
        <v>5.1347124446071736E-3</v>
      </c>
      <c r="P441" s="26">
        <f>SUM(N441:O441)</f>
        <v>6.5796387572311169E-3</v>
      </c>
      <c r="R441" s="24">
        <f>(C441-C$3)*0.33*3/32768</f>
        <v>273.13628082275392</v>
      </c>
      <c r="S441" s="24">
        <f>(D441-D$3)*0.0011*3/32768</f>
        <v>16.907741043090819</v>
      </c>
      <c r="T441" s="24">
        <f>(E441-E$3)*17.4*3/32768</f>
        <v>648.00609741210928</v>
      </c>
      <c r="U441" s="24">
        <f>(E441-E$3)*18.8*3/32768</f>
        <v>700.1445190429688</v>
      </c>
      <c r="V441" s="24">
        <f>SUM(R441:U441)</f>
        <v>1638.1946383209229</v>
      </c>
    </row>
    <row r="442" spans="2:22" x14ac:dyDescent="0.55000000000000004">
      <c r="B442">
        <v>100</v>
      </c>
      <c r="C442">
        <v>9809155</v>
      </c>
      <c r="D442">
        <v>186780024</v>
      </c>
      <c r="E442">
        <v>446973</v>
      </c>
      <c r="F442">
        <v>919513</v>
      </c>
      <c r="G442">
        <v>100</v>
      </c>
      <c r="H442" s="24">
        <f>(C442-C441)*0.33*3/32768/300</f>
        <v>5.8212249755859383E-2</v>
      </c>
      <c r="I442" s="24">
        <f>(D442-D441)*0.0011*3/327680/30</f>
        <v>3.1057167968750006E-3</v>
      </c>
      <c r="J442" s="24">
        <f>(E442-E441)*17.4*3/327680/30</f>
        <v>7.9454406738281247E-2</v>
      </c>
      <c r="K442" s="24">
        <f>(F442-F441)*18.8*3/327680/30</f>
        <v>0.31459936523437498</v>
      </c>
      <c r="L442" s="24">
        <f>SUM(H442:K442)</f>
        <v>0.45537173852539059</v>
      </c>
      <c r="N442" s="25">
        <f>(E442-E441)/(C442-C441+D442-D441)</f>
        <v>1.5222268725384495E-3</v>
      </c>
      <c r="O442" s="25">
        <f>(F442-F441)/(C442-C441+D442-D441)</f>
        <v>5.5784126397629705E-3</v>
      </c>
      <c r="P442" s="26">
        <f>SUM(N442:O442)</f>
        <v>7.1006395123014198E-3</v>
      </c>
      <c r="R442" s="24">
        <f>(C442-C$3)*0.33*3/32768</f>
        <v>290.59995574951176</v>
      </c>
      <c r="S442" s="24">
        <f>(D442-D$3)*0.0011*3/32768</f>
        <v>17.839456082153323</v>
      </c>
      <c r="T442" s="24">
        <f>(E442-E$3)*17.4*3/32768</f>
        <v>671.8424194335937</v>
      </c>
      <c r="U442" s="24">
        <f>(E442-E$3)*18.8*3/32768</f>
        <v>725.89870605468752</v>
      </c>
      <c r="V442" s="24">
        <f>SUM(R442:U442)</f>
        <v>1706.1805373199463</v>
      </c>
    </row>
    <row r="443" spans="2:22" x14ac:dyDescent="0.55000000000000004">
      <c r="B443">
        <v>105</v>
      </c>
      <c r="C443">
        <v>10404657</v>
      </c>
      <c r="D443">
        <v>196014177</v>
      </c>
      <c r="E443">
        <v>468328</v>
      </c>
      <c r="F443">
        <v>968812</v>
      </c>
      <c r="G443">
        <v>105</v>
      </c>
      <c r="H443" s="24">
        <f>(C443-C442)*0.33*3/32768/300</f>
        <v>5.9971820068359376E-2</v>
      </c>
      <c r="I443" s="24">
        <f>(D443-D442)*0.0011*3/327680/30</f>
        <v>3.0998438415527347E-3</v>
      </c>
      <c r="J443" s="24">
        <f>(E443-E442)*17.4*3/327680/30</f>
        <v>0.11339630126953122</v>
      </c>
      <c r="K443" s="24">
        <f>(F443-F442)*18.8*3/327680/30</f>
        <v>0.28284338378906249</v>
      </c>
      <c r="L443" s="24">
        <f>SUM(H443:K443)</f>
        <v>0.45931134896850578</v>
      </c>
      <c r="N443" s="25">
        <f>(E443-E442)/(C443-C442+D443-D442)</f>
        <v>2.1725075803779481E-3</v>
      </c>
      <c r="O443" s="25">
        <f>(F443-F442)/(C443-C442+D443-D442)</f>
        <v>5.0153337019457961E-3</v>
      </c>
      <c r="P443" s="26">
        <f>SUM(N443:O443)</f>
        <v>7.1878412823237446E-3</v>
      </c>
      <c r="R443" s="24">
        <f>(C443-C$3)*0.33*3/32768</f>
        <v>308.59150177001959</v>
      </c>
      <c r="S443" s="24">
        <f>(D443-D$3)*0.0011*3/32768</f>
        <v>18.76940923461914</v>
      </c>
      <c r="T443" s="24">
        <f>(E443-E$3)*17.4*3/32768</f>
        <v>705.86130981445308</v>
      </c>
      <c r="U443" s="24">
        <f>(E443-E$3)*18.8*3/32768</f>
        <v>762.65474853515627</v>
      </c>
      <c r="V443" s="24">
        <f>SUM(R443:U443)</f>
        <v>1795.8769693542481</v>
      </c>
    </row>
    <row r="444" spans="2:22" x14ac:dyDescent="0.55000000000000004">
      <c r="B444">
        <v>110</v>
      </c>
      <c r="C444">
        <v>10978875</v>
      </c>
      <c r="D444">
        <v>205269195</v>
      </c>
      <c r="E444">
        <v>484468</v>
      </c>
      <c r="F444">
        <v>1024537</v>
      </c>
      <c r="G444">
        <v>110</v>
      </c>
      <c r="H444" s="24">
        <f>(C444-C443)*0.33*3/32768/300</f>
        <v>5.7828350830078132E-2</v>
      </c>
      <c r="I444" s="24">
        <f>(D444-D443)*0.0011*3/327680/30</f>
        <v>3.1068480834960934E-3</v>
      </c>
      <c r="J444" s="24">
        <f>(E444-E443)*17.4*3/327680/30</f>
        <v>8.5704345703125004E-2</v>
      </c>
      <c r="K444" s="24">
        <f>(F444-F443)*18.8*3/327680/30</f>
        <v>0.31971130371093748</v>
      </c>
      <c r="L444" s="24">
        <f>SUM(H444:K444)</f>
        <v>0.46635084832763674</v>
      </c>
      <c r="N444" s="25">
        <f>(E444-E443)/(C444-C443+D444-D443)</f>
        <v>1.6420401341467434E-3</v>
      </c>
      <c r="O444" s="25">
        <f>(F444-F443)/(C444-C443+D444-D443)</f>
        <v>5.6693114296980963E-3</v>
      </c>
      <c r="P444" s="26">
        <f>SUM(N444:O444)</f>
        <v>7.3113515638448395E-3</v>
      </c>
      <c r="R444" s="24">
        <f>(C444-C$3)*0.33*3/32768</f>
        <v>325.94000701904298</v>
      </c>
      <c r="S444" s="24">
        <f>(D444-D$3)*0.0011*3/32768</f>
        <v>19.701463659667969</v>
      </c>
      <c r="T444" s="24">
        <f>(E444-E$3)*17.4*3/32768</f>
        <v>731.57261352539058</v>
      </c>
      <c r="U444" s="24">
        <f>(E444-E$3)*18.8*3/32768</f>
        <v>790.43477783203116</v>
      </c>
      <c r="V444" s="24">
        <f>SUM(R444:U444)</f>
        <v>1867.6488620361326</v>
      </c>
    </row>
    <row r="445" spans="2:22" x14ac:dyDescent="0.55000000000000004">
      <c r="B445">
        <v>115</v>
      </c>
      <c r="C445">
        <v>11576811</v>
      </c>
      <c r="D445">
        <v>214500964</v>
      </c>
      <c r="E445">
        <v>502228</v>
      </c>
      <c r="F445">
        <v>1076289</v>
      </c>
      <c r="G445">
        <v>115</v>
      </c>
      <c r="H445" s="24">
        <f>(C445-C444)*0.33*3/32768/300</f>
        <v>6.0216943359375004E-2</v>
      </c>
      <c r="I445" s="24">
        <f>(D445-D444)*0.0011*3/32768/300</f>
        <v>3.0990435485839848E-3</v>
      </c>
      <c r="J445" s="24">
        <f>(E445-E444)*17.4*3/32768/300</f>
        <v>9.4306640624999993E-2</v>
      </c>
      <c r="K445" s="24">
        <f>(F445-F444)*18.8*3/327680/30</f>
        <v>0.29691699218750001</v>
      </c>
      <c r="L445" s="24">
        <f>SUM(H445:K445)</f>
        <v>0.45453961972045898</v>
      </c>
      <c r="N445" s="25">
        <f>(E445-E444)/(C445-C444+D445-D444)</f>
        <v>1.8067683618175723E-3</v>
      </c>
      <c r="O445" s="25">
        <f>(F445-F444)/(C445-C444+D445-D444)</f>
        <v>5.2648578975666108E-3</v>
      </c>
      <c r="P445" s="26">
        <f>SUM(N445:O445)</f>
        <v>7.0716262593841835E-3</v>
      </c>
      <c r="R445" s="24">
        <f>(C445-C$3)*0.33*3/32768</f>
        <v>344.0050900268555</v>
      </c>
      <c r="S445" s="24">
        <f>(D445-D$3)*0.0011*3/32768</f>
        <v>20.631176724243165</v>
      </c>
      <c r="T445" s="24">
        <f>(E445-E$3)*17.4*3/32768</f>
        <v>759.86460571289058</v>
      </c>
      <c r="U445" s="24">
        <f>(E445-E$3)*18.8*3/32768</f>
        <v>821.00313720703116</v>
      </c>
      <c r="V445" s="24">
        <f>SUM(R445:U445)</f>
        <v>1945.5040096710204</v>
      </c>
    </row>
    <row r="446" spans="2:22" x14ac:dyDescent="0.55000000000000004">
      <c r="L446" s="21">
        <f>AVERAGE(L424:L445)</f>
        <v>0.42728716161554503</v>
      </c>
    </row>
    <row r="449" spans="1:22" s="8" customFormat="1" x14ac:dyDescent="0.55000000000000004">
      <c r="A449" s="7"/>
      <c r="C449" s="9" t="s">
        <v>1346</v>
      </c>
      <c r="D449" s="9"/>
      <c r="E449" s="9"/>
      <c r="F449" s="9"/>
      <c r="H449" s="10"/>
      <c r="I449" s="10"/>
      <c r="J449" s="10"/>
      <c r="K449" s="10"/>
      <c r="L449" s="11"/>
      <c r="N449" s="12"/>
      <c r="O449" s="13"/>
      <c r="P449" s="13"/>
      <c r="R449" s="14"/>
      <c r="S449" s="14"/>
      <c r="T449" s="14"/>
      <c r="U449" s="14"/>
      <c r="V449" s="15"/>
    </row>
    <row r="450" spans="1:22" s="8" customFormat="1" x14ac:dyDescent="0.55000000000000004">
      <c r="A450" s="7"/>
      <c r="C450" s="8" t="s">
        <v>1347</v>
      </c>
      <c r="D450" s="8" t="s">
        <v>1348</v>
      </c>
      <c r="E450" s="8" t="s">
        <v>1349</v>
      </c>
      <c r="F450" s="8" t="s">
        <v>1350</v>
      </c>
      <c r="H450" s="10" t="s">
        <v>1351</v>
      </c>
      <c r="I450" s="10"/>
      <c r="J450" s="10"/>
      <c r="K450" s="10"/>
      <c r="L450" s="11"/>
      <c r="N450" s="12" t="s">
        <v>1352</v>
      </c>
      <c r="O450" s="13"/>
      <c r="P450" s="13"/>
      <c r="R450" s="16" t="s">
        <v>1353</v>
      </c>
      <c r="S450" s="17"/>
      <c r="T450" s="17"/>
      <c r="U450" s="17"/>
      <c r="V450" s="18"/>
    </row>
    <row r="451" spans="1:22" ht="15.75" customHeight="1" x14ac:dyDescent="0.55000000000000004">
      <c r="A451" s="19" t="s">
        <v>1374</v>
      </c>
      <c r="B451">
        <v>5</v>
      </c>
      <c r="C451">
        <v>173745</v>
      </c>
      <c r="D451">
        <v>9656837</v>
      </c>
      <c r="E451">
        <v>31000</v>
      </c>
      <c r="F451">
        <v>80237</v>
      </c>
      <c r="G451" t="s">
        <v>1355</v>
      </c>
      <c r="H451" s="21" t="s">
        <v>1340</v>
      </c>
      <c r="I451" s="21" t="s">
        <v>1341</v>
      </c>
      <c r="J451" s="21" t="s">
        <v>1356</v>
      </c>
      <c r="K451" s="21" t="s">
        <v>1357</v>
      </c>
      <c r="L451" s="21" t="s">
        <v>1358</v>
      </c>
      <c r="M451" s="21" t="s">
        <v>1355</v>
      </c>
      <c r="N451" s="22" t="s">
        <v>1356</v>
      </c>
      <c r="O451" s="22" t="s">
        <v>1357</v>
      </c>
      <c r="P451" s="23" t="s">
        <v>1358</v>
      </c>
      <c r="Q451" s="21"/>
      <c r="R451" s="21" t="s">
        <v>1340</v>
      </c>
      <c r="S451" s="21" t="s">
        <v>1341</v>
      </c>
      <c r="T451" s="21" t="s">
        <v>1356</v>
      </c>
      <c r="U451" s="21" t="s">
        <v>1357</v>
      </c>
      <c r="V451" s="21" t="s">
        <v>1358</v>
      </c>
    </row>
    <row r="452" spans="1:22" x14ac:dyDescent="0.55000000000000004">
      <c r="A452" s="19"/>
      <c r="B452">
        <v>10</v>
      </c>
      <c r="C452">
        <v>493573</v>
      </c>
      <c r="D452">
        <v>19166464</v>
      </c>
      <c r="E452">
        <v>62155</v>
      </c>
      <c r="F452">
        <v>120363</v>
      </c>
      <c r="G452">
        <v>10</v>
      </c>
      <c r="H452" s="24">
        <f>(C452-C451)*0.33*3/32768/300</f>
        <v>3.2209240722656254E-2</v>
      </c>
      <c r="I452" s="24">
        <f>(D452-D451)*0.0011*3/327680/30</f>
        <v>3.1923186340332031E-3</v>
      </c>
      <c r="J452" s="24">
        <f>(E452-E451)*17.4*3/327680/30</f>
        <v>0.16543487548828126</v>
      </c>
      <c r="K452" s="24">
        <f>(F452-F451)*18.8*3/327680/30</f>
        <v>0.23021508789062503</v>
      </c>
      <c r="L452" s="24">
        <f>SUM(H452:K452)</f>
        <v>0.43105152273559577</v>
      </c>
      <c r="M452">
        <v>10</v>
      </c>
      <c r="N452" s="25">
        <f>(E452-E451)/(C452-C451+D452-D451)</f>
        <v>3.16955517879679E-3</v>
      </c>
      <c r="O452" s="25">
        <f>(F452-F451)/(C452-C451+D452-D451)</f>
        <v>4.0822202248242652E-3</v>
      </c>
      <c r="P452" s="26">
        <f>SUM(N452:O452)</f>
        <v>7.2517754036210552E-3</v>
      </c>
      <c r="Q452">
        <v>10</v>
      </c>
      <c r="R452" s="24">
        <f>(C452-C$3)*0.33*3/32768</f>
        <v>9.1538442993164058</v>
      </c>
      <c r="S452" s="24">
        <f>(D452-D$3)*0.0011*3/32768</f>
        <v>0.95942837219238286</v>
      </c>
      <c r="T452" s="24">
        <f>(E452-E$3)*17.4*3/32768</f>
        <v>58.820581054687494</v>
      </c>
      <c r="U452" s="24">
        <f>(E452-E$3)*18.8*3/32768</f>
        <v>63.553271484375003</v>
      </c>
      <c r="V452" s="24">
        <f>SUM(R452:U452)</f>
        <v>132.48712521057126</v>
      </c>
    </row>
    <row r="453" spans="1:22" x14ac:dyDescent="0.55000000000000004">
      <c r="A453" s="19"/>
      <c r="B453">
        <v>15</v>
      </c>
      <c r="C453">
        <v>749521</v>
      </c>
      <c r="D453">
        <v>28739943</v>
      </c>
      <c r="E453">
        <v>64055</v>
      </c>
      <c r="F453">
        <v>138376</v>
      </c>
      <c r="G453">
        <v>15</v>
      </c>
      <c r="H453" s="24">
        <f>(C453-C452)*0.33*3/32768/300</f>
        <v>2.5776013183593752E-2</v>
      </c>
      <c r="I453" s="24">
        <f>(D453-D452)*0.0011*3/327680/30</f>
        <v>3.2137533264160159E-3</v>
      </c>
      <c r="J453" s="24">
        <f>(E453-E452)*17.4*3/327680/30</f>
        <v>1.0089111328125001E-2</v>
      </c>
      <c r="K453" s="24">
        <f>(F453-F452)*18.8*3/327680/30</f>
        <v>0.10334606933593751</v>
      </c>
      <c r="L453" s="24">
        <f>SUM(H453:K453)</f>
        <v>0.14242494717407228</v>
      </c>
      <c r="M453">
        <v>15</v>
      </c>
      <c r="N453" s="25">
        <f>(E453-E452)/(C453-C452+D453-D452)</f>
        <v>1.9329712708584132E-4</v>
      </c>
      <c r="O453" s="25">
        <f>(F453-F452)/(C453-C452+D453-D452)</f>
        <v>1.832558500103821E-3</v>
      </c>
      <c r="P453" s="26">
        <f>SUM(N453:O453)</f>
        <v>2.0258556271896622E-3</v>
      </c>
      <c r="Q453">
        <v>15</v>
      </c>
      <c r="R453" s="24">
        <f>(C453-C$3)*0.33*3/32768</f>
        <v>16.886648254394533</v>
      </c>
      <c r="S453" s="24">
        <f>(D453-D$3)*0.0011*3/32768</f>
        <v>1.9235543701171878</v>
      </c>
      <c r="T453" s="24">
        <f>(E453-E$3)*17.4*3/32768</f>
        <v>61.847314453124994</v>
      </c>
      <c r="U453" s="24">
        <f>(E453-E$3)*18.8*3/32768</f>
        <v>66.823535156250003</v>
      </c>
      <c r="V453" s="24">
        <f>SUM(R453:U453)</f>
        <v>147.48105223388671</v>
      </c>
    </row>
    <row r="454" spans="1:22" x14ac:dyDescent="0.55000000000000004">
      <c r="A454" s="19"/>
      <c r="B454">
        <v>20</v>
      </c>
      <c r="C454">
        <v>1052037</v>
      </c>
      <c r="D454">
        <v>38266528</v>
      </c>
      <c r="E454">
        <v>104857</v>
      </c>
      <c r="F454">
        <v>173821</v>
      </c>
      <c r="G454">
        <v>20</v>
      </c>
      <c r="H454" s="24">
        <f>(C454-C453)*0.33*3/32768/300</f>
        <v>3.0465783691406248E-2</v>
      </c>
      <c r="I454" s="24">
        <f>(D454-D453)*0.0011*3/327680/30</f>
        <v>3.1980113220214847E-3</v>
      </c>
      <c r="J454" s="24">
        <f>(E454-E453)*17.4*3/327680/30</f>
        <v>0.21666101074218749</v>
      </c>
      <c r="K454" s="24">
        <f>(F454-F453)*18.8*3/327680/30</f>
        <v>0.2033587646484375</v>
      </c>
      <c r="L454" s="24">
        <f>SUM(H454:K454)</f>
        <v>0.45368357040405272</v>
      </c>
      <c r="M454">
        <v>20</v>
      </c>
      <c r="N454" s="25">
        <f>(E454-E453)/(C454-C453+D454-D453)</f>
        <v>4.1511426121269889E-3</v>
      </c>
      <c r="O454" s="25">
        <f>(F454-F453)/(C454-C453+D454-D453)</f>
        <v>3.6061283732866313E-3</v>
      </c>
      <c r="P454" s="26">
        <f>SUM(N454:O454)</f>
        <v>7.7572709854136206E-3</v>
      </c>
      <c r="Q454">
        <v>20</v>
      </c>
      <c r="R454" s="24">
        <f>(C454-C$3)*0.33*3/32768</f>
        <v>26.026383361816407</v>
      </c>
      <c r="S454" s="24">
        <f>(D454-D$3)*0.0011*3/32768</f>
        <v>2.8829577667236332</v>
      </c>
      <c r="T454" s="24">
        <f>(E454-E$3)*17.4*3/32768</f>
        <v>126.84561767578124</v>
      </c>
      <c r="U454" s="24">
        <f>(E454-E$3)*18.8*3/32768</f>
        <v>137.05158691406251</v>
      </c>
      <c r="V454" s="24">
        <f>SUM(R454:U454)</f>
        <v>292.8065457183838</v>
      </c>
    </row>
    <row r="455" spans="1:22" x14ac:dyDescent="0.55000000000000004">
      <c r="A455" s="19"/>
      <c r="B455">
        <v>25</v>
      </c>
      <c r="C455">
        <v>1533891</v>
      </c>
      <c r="D455">
        <v>47614629</v>
      </c>
      <c r="E455">
        <v>168657</v>
      </c>
      <c r="F455">
        <v>228026</v>
      </c>
      <c r="G455">
        <v>25</v>
      </c>
      <c r="H455" s="24">
        <f>(C455-C454)*0.33*3/32768/300</f>
        <v>4.8526556396484379E-2</v>
      </c>
      <c r="I455" s="24">
        <f>(D455-D454)*0.0011*3/327680/30</f>
        <v>3.1380954284667972E-3</v>
      </c>
      <c r="J455" s="24">
        <f>(E455-E454)*17.4*3/327680/30</f>
        <v>0.33878173828125002</v>
      </c>
      <c r="K455" s="24">
        <f>(F455-F454)*18.8*3/327680/30</f>
        <v>0.31099060058593753</v>
      </c>
      <c r="L455" s="24">
        <f>SUM(H455:K455)</f>
        <v>0.70143699069213872</v>
      </c>
      <c r="M455">
        <v>25</v>
      </c>
      <c r="N455" s="25">
        <f>(E455-E454)/(C455-C454+D455-D454)</f>
        <v>6.4903654187633613E-3</v>
      </c>
      <c r="O455" s="25">
        <f>(F455-F454)/(C455-C454+D455-D454)</f>
        <v>5.5142673593114111E-3</v>
      </c>
      <c r="P455" s="26">
        <f>SUM(N455:O455)</f>
        <v>1.2004632778074772E-2</v>
      </c>
      <c r="Q455">
        <v>25</v>
      </c>
      <c r="R455" s="24">
        <f>(C455-C$3)*0.33*3/32768</f>
        <v>40.584350280761718</v>
      </c>
      <c r="S455" s="24">
        <f>(D455-D$3)*0.0011*3/32768</f>
        <v>3.8243863952636721</v>
      </c>
      <c r="T455" s="24">
        <f>(E455-E$3)*17.4*3/32768</f>
        <v>228.48013916015623</v>
      </c>
      <c r="U455" s="24">
        <f>(E455-E$3)*18.8*3/32768</f>
        <v>246.86359863281251</v>
      </c>
      <c r="V455" s="24">
        <f>SUM(R455:U455)</f>
        <v>519.75247446899414</v>
      </c>
    </row>
    <row r="456" spans="1:22" x14ac:dyDescent="0.55000000000000004">
      <c r="A456" s="19"/>
      <c r="B456">
        <v>30</v>
      </c>
      <c r="C456">
        <v>2064234</v>
      </c>
      <c r="D456">
        <v>56914192</v>
      </c>
      <c r="E456">
        <v>254027</v>
      </c>
      <c r="F456">
        <v>286539</v>
      </c>
      <c r="G456">
        <v>30</v>
      </c>
      <c r="H456" s="24">
        <f>(C456-C455)*0.33*3/32768/300</f>
        <v>5.3409786987304697E-2</v>
      </c>
      <c r="I456" s="24">
        <f>(D456-D455)*0.0011*3/327680/30</f>
        <v>3.1218015441894531E-3</v>
      </c>
      <c r="J456" s="24">
        <f>(E456-E455)*17.4*3/327680/30</f>
        <v>0.45331970214843742</v>
      </c>
      <c r="K456" s="24">
        <f>(F456-F455)*18.8*3/327680/30</f>
        <v>0.33570690917968748</v>
      </c>
      <c r="L456" s="24">
        <f>SUM(H456:K456)</f>
        <v>0.845558199859619</v>
      </c>
      <c r="M456">
        <v>30</v>
      </c>
      <c r="N456" s="25">
        <f>(E456-E455)/(C456-C455+D456-D455)</f>
        <v>8.6847219088361585E-3</v>
      </c>
      <c r="O456" s="25">
        <f>(F456-F455)/(C456-C455+D456-D455)</f>
        <v>5.952549291926088E-3</v>
      </c>
      <c r="P456" s="26">
        <f>SUM(N456:O456)</f>
        <v>1.4637271200762247E-2</v>
      </c>
      <c r="Q456">
        <v>30</v>
      </c>
      <c r="R456" s="24">
        <f>(C456-C$3)*0.33*3/32768</f>
        <v>56.607286376953127</v>
      </c>
      <c r="S456" s="24">
        <f>(D456-D$3)*0.0011*3/32768</f>
        <v>4.7609268585205085</v>
      </c>
      <c r="T456" s="24">
        <f>(E456-E$3)*17.4*3/32768</f>
        <v>364.47604980468748</v>
      </c>
      <c r="U456" s="24">
        <f>(E456-E$3)*18.8*3/32768</f>
        <v>393.80170898437495</v>
      </c>
      <c r="V456" s="24">
        <f>SUM(R456:U456)</f>
        <v>819.64597202453604</v>
      </c>
    </row>
    <row r="457" spans="1:22" x14ac:dyDescent="0.55000000000000004">
      <c r="B457">
        <v>35</v>
      </c>
      <c r="C457">
        <v>2584145</v>
      </c>
      <c r="D457">
        <v>66224311</v>
      </c>
      <c r="E457">
        <v>282972</v>
      </c>
      <c r="F457">
        <v>336630</v>
      </c>
      <c r="G457">
        <v>35</v>
      </c>
      <c r="H457" s="24">
        <f>(C457-C456)*0.33*3/32768/300</f>
        <v>5.2359201049804689E-2</v>
      </c>
      <c r="I457" s="24">
        <f>(D457-D456)*0.0011*3/327680/30</f>
        <v>3.1253451232910157E-3</v>
      </c>
      <c r="J457" s="24">
        <f>(E457-E456)*17.4*3/327680/30</f>
        <v>0.1536996459960937</v>
      </c>
      <c r="K457" s="24">
        <f>(F457-F456)*18.8*3/327680/30</f>
        <v>0.28738732910156256</v>
      </c>
      <c r="L457" s="24">
        <f>SUM(H457:K457)</f>
        <v>0.49657152127075199</v>
      </c>
      <c r="N457" s="25">
        <f>(E457-E456)/(C457-C456+D457-D456)</f>
        <v>2.9445484906963663E-3</v>
      </c>
      <c r="O457" s="25">
        <f>(F457-F456)/(C457-C456+D457-D456)</f>
        <v>5.0957118136974152E-3</v>
      </c>
      <c r="P457" s="26">
        <f>SUM(N457:O457)</f>
        <v>8.0402603043937815E-3</v>
      </c>
      <c r="R457" s="24">
        <f>(C457-C$3)*0.33*3/32768</f>
        <v>72.315046691894537</v>
      </c>
      <c r="S457" s="24">
        <f>(D457-D$3)*0.0011*3/32768</f>
        <v>5.698530395507813</v>
      </c>
      <c r="T457" s="24">
        <f>(E457-E$3)*17.4*3/32768</f>
        <v>410.5859436035156</v>
      </c>
      <c r="U457" s="24">
        <f>(E457-E$3)*18.8*3/32768</f>
        <v>443.6215942382812</v>
      </c>
      <c r="V457" s="24">
        <f>SUM(R457:U457)</f>
        <v>932.22111492919919</v>
      </c>
    </row>
    <row r="458" spans="1:22" x14ac:dyDescent="0.55000000000000004">
      <c r="B458">
        <v>40</v>
      </c>
      <c r="C458">
        <v>3102476</v>
      </c>
      <c r="D458">
        <v>75534139</v>
      </c>
      <c r="E458">
        <v>317062</v>
      </c>
      <c r="F458">
        <v>378991</v>
      </c>
      <c r="G458">
        <v>40</v>
      </c>
      <c r="H458" s="24">
        <f>(C458-C457)*0.33*3/32768/300</f>
        <v>5.2200082397460941E-2</v>
      </c>
      <c r="I458" s="24">
        <f>(D458-D457)*0.0011*3/327680/30</f>
        <v>3.1252474365234383E-3</v>
      </c>
      <c r="J458" s="24">
        <f>(E458-E457)*17.4*3/327680/30</f>
        <v>0.1810198974609375</v>
      </c>
      <c r="K458" s="24">
        <f>(F458-F457)*18.8*3/327680/30</f>
        <v>0.24303796386718754</v>
      </c>
      <c r="L458" s="24">
        <f>SUM(H458:K458)</f>
        <v>0.47938319116210942</v>
      </c>
      <c r="N458" s="25">
        <f>(E458-E457)/(C458-C457+D458-D457)</f>
        <v>3.4686048526483952E-3</v>
      </c>
      <c r="O458" s="25">
        <f>(F458-F457)/(C458-C457+D458-D457)</f>
        <v>4.3101663292179132E-3</v>
      </c>
      <c r="P458" s="26">
        <f>SUM(N458:O458)</f>
        <v>7.7787711818663088E-3</v>
      </c>
      <c r="R458" s="24">
        <f>(C458-C$3)*0.33*3/32768</f>
        <v>87.975071411132816</v>
      </c>
      <c r="S458" s="24">
        <f>(D458-D$3)*0.0011*3/32768</f>
        <v>6.636104626464844</v>
      </c>
      <c r="T458" s="24">
        <f>(E458-E$3)*17.4*3/32768</f>
        <v>464.89191284179685</v>
      </c>
      <c r="U458" s="24">
        <f>(E458-E$3)*18.8*3/32768</f>
        <v>502.2970092773437</v>
      </c>
      <c r="V458" s="24">
        <f>SUM(R458:U458)</f>
        <v>1061.8000981567382</v>
      </c>
    </row>
    <row r="459" spans="1:22" x14ac:dyDescent="0.55000000000000004">
      <c r="B459">
        <v>45</v>
      </c>
      <c r="C459">
        <v>3727388</v>
      </c>
      <c r="D459">
        <v>84738855</v>
      </c>
      <c r="E459">
        <v>422590</v>
      </c>
      <c r="F459">
        <v>439322</v>
      </c>
      <c r="G459">
        <v>45</v>
      </c>
      <c r="H459" s="24">
        <f>(C459-C458)*0.33*3/32768/300</f>
        <v>6.2933642578125018E-2</v>
      </c>
      <c r="I459" s="24">
        <f>(D459-D458)*0.0011*3/327680/30</f>
        <v>3.0899620361328128E-3</v>
      </c>
      <c r="J459" s="24">
        <f>(E459-E458)*17.4*3/327680/30</f>
        <v>0.56035986328124987</v>
      </c>
      <c r="K459" s="24">
        <f>(F459-F458)*18.8*3/327680/30</f>
        <v>0.34613732910156253</v>
      </c>
      <c r="L459" s="24">
        <f>SUM(H459:K459)</f>
        <v>0.97252079699707017</v>
      </c>
      <c r="N459" s="25">
        <f>(E459-E458)/(C459-C458+D459-D458)</f>
        <v>1.0735706376680787E-2</v>
      </c>
      <c r="O459" s="25">
        <f>(F459-F458)/(C459-C458+D459-D458)</f>
        <v>6.137668688988027E-3</v>
      </c>
      <c r="P459" s="26">
        <f>SUM(N459:O459)</f>
        <v>1.6873375065668814E-2</v>
      </c>
      <c r="R459" s="24">
        <f>(C459-C$3)*0.33*3/32768</f>
        <v>106.85516418457033</v>
      </c>
      <c r="S459" s="24">
        <f>(D459-D$3)*0.0011*3/32768</f>
        <v>7.5630932373046873</v>
      </c>
      <c r="T459" s="24">
        <f>(E459-E$3)*17.4*3/32768</f>
        <v>632.99987182617178</v>
      </c>
      <c r="U459" s="24">
        <f>(E459-E$3)*18.8*3/32768</f>
        <v>683.9308959960938</v>
      </c>
      <c r="V459" s="24">
        <f>SUM(R459:U459)</f>
        <v>1431.3490252441406</v>
      </c>
    </row>
    <row r="460" spans="1:22" x14ac:dyDescent="0.55000000000000004">
      <c r="B460">
        <v>50</v>
      </c>
      <c r="C460">
        <v>4306690</v>
      </c>
      <c r="D460">
        <v>93989476</v>
      </c>
      <c r="E460">
        <v>449148</v>
      </c>
      <c r="F460">
        <v>485680</v>
      </c>
      <c r="G460">
        <v>50</v>
      </c>
      <c r="H460" s="24">
        <f>(C460-C459)*0.33*3/32768/300</f>
        <v>5.8340350341796875E-2</v>
      </c>
      <c r="I460" s="24">
        <f>(D460-D459)*0.0011*3/327680/30</f>
        <v>3.1053720397949216E-3</v>
      </c>
      <c r="J460" s="24">
        <f>(E460-E459)*17.4*3/327680/30</f>
        <v>0.14102453613281249</v>
      </c>
      <c r="K460" s="24">
        <f>(F460-F459)*18.8*3/327680/30</f>
        <v>0.265969970703125</v>
      </c>
      <c r="L460" s="24">
        <f>SUM(H460:K460)</f>
        <v>0.46844022921752926</v>
      </c>
      <c r="N460" s="25">
        <f>(E460-E459)/(C460-C459+D460-D459)</f>
        <v>2.7017505630512061E-3</v>
      </c>
      <c r="O460" s="25">
        <f>(F460-F459)/(C460-C459+D460-D459)</f>
        <v>4.7160084570347094E-3</v>
      </c>
      <c r="P460" s="26">
        <f>SUM(N460:O460)</f>
        <v>7.417759020085915E-3</v>
      </c>
      <c r="R460" s="24">
        <f>(C460-C$3)*0.33*3/32768</f>
        <v>124.35726928710938</v>
      </c>
      <c r="S460" s="24">
        <f>(D460-D$3)*0.0011*3/32768</f>
        <v>8.4947048492431652</v>
      </c>
      <c r="T460" s="24">
        <f>(E460-E$3)*17.4*3/32768</f>
        <v>675.30723266601558</v>
      </c>
      <c r="U460" s="24">
        <f>(E460-E$3)*18.8*3/32768</f>
        <v>729.64229736328127</v>
      </c>
      <c r="V460" s="24">
        <f>SUM(R460:U460)</f>
        <v>1537.8015041656495</v>
      </c>
    </row>
    <row r="461" spans="1:22" x14ac:dyDescent="0.55000000000000004">
      <c r="B461">
        <v>55</v>
      </c>
      <c r="C461">
        <v>4855893</v>
      </c>
      <c r="D461">
        <v>103270054</v>
      </c>
      <c r="E461">
        <v>466577</v>
      </c>
      <c r="F461">
        <v>523023</v>
      </c>
      <c r="G461">
        <v>55</v>
      </c>
      <c r="H461" s="24">
        <f>(C461-C460)*0.33*3/32768/300</f>
        <v>5.5309140014648449E-2</v>
      </c>
      <c r="I461" s="24">
        <f>(D461-D460)*0.0011*3/327680/30</f>
        <v>3.1154284057617189E-3</v>
      </c>
      <c r="J461" s="24">
        <f>(E461-E460)*17.4*3/327680/30</f>
        <v>9.2549011230468742E-2</v>
      </c>
      <c r="K461" s="24">
        <f>(F461-F460)*18.8*3/327680/30</f>
        <v>0.21424816894531251</v>
      </c>
      <c r="L461" s="24">
        <f>SUM(H461:K461)</f>
        <v>0.36522174859619139</v>
      </c>
      <c r="N461" s="25">
        <f>(E461-E460)/(C461-C460+D461-D460)</f>
        <v>1.7730812110666556E-3</v>
      </c>
      <c r="O461" s="25">
        <f>(F461-F460)/(C461-C460+D461-D460)</f>
        <v>3.7989656127639061E-3</v>
      </c>
      <c r="P461" s="26">
        <f>SUM(N461:O461)</f>
        <v>5.5720468238305617E-3</v>
      </c>
      <c r="R461" s="24">
        <f>(C461-C$3)*0.33*3/32768</f>
        <v>140.9500112915039</v>
      </c>
      <c r="S461" s="24">
        <f>(D461-D$3)*0.0011*3/32768</f>
        <v>9.4293333709716798</v>
      </c>
      <c r="T461" s="24">
        <f>(E461-E$3)*17.4*3/32768</f>
        <v>703.07193603515623</v>
      </c>
      <c r="U461" s="24">
        <f>(E461-E$3)*18.8*3/32768</f>
        <v>759.64094238281257</v>
      </c>
      <c r="V461" s="24">
        <f>SUM(R461:U461)</f>
        <v>1613.0922230804445</v>
      </c>
    </row>
    <row r="462" spans="1:22" x14ac:dyDescent="0.55000000000000004">
      <c r="B462">
        <v>60</v>
      </c>
      <c r="C462">
        <v>5421194</v>
      </c>
      <c r="D462">
        <v>112534285</v>
      </c>
      <c r="E462">
        <v>478027</v>
      </c>
      <c r="F462">
        <v>571561</v>
      </c>
      <c r="G462">
        <v>60</v>
      </c>
      <c r="H462" s="24">
        <f>(C462-C461)*0.33*3/32768/300</f>
        <v>5.6930337524414058E-2</v>
      </c>
      <c r="I462" s="24">
        <f>(D462-D461)*0.0011*3/327680/30</f>
        <v>3.1099408264160158E-3</v>
      </c>
      <c r="J462" s="24">
        <f>(E462-E461)*17.4*3/327680/30</f>
        <v>6.0800170898437485E-2</v>
      </c>
      <c r="K462" s="24">
        <f>(F462-F461)*18.8*3/327680/30</f>
        <v>0.27847729492187501</v>
      </c>
      <c r="L462" s="24">
        <f>SUM(H462:K462)</f>
        <v>0.39931774417114257</v>
      </c>
      <c r="N462" s="25">
        <f>(E462-E461)/(C462-C461+D462-D461)</f>
        <v>1.1648570857696989E-3</v>
      </c>
      <c r="O462" s="25">
        <f>(F462-F461)/(C462-C461+D462-D461)</f>
        <v>4.9379767012305365E-3</v>
      </c>
      <c r="P462" s="26">
        <f>SUM(N462:O462)</f>
        <v>6.1028337870002352E-3</v>
      </c>
      <c r="R462" s="24">
        <f>(C462-C$3)*0.33*3/32768</f>
        <v>158.02911254882812</v>
      </c>
      <c r="S462" s="24">
        <f>(D462-D$3)*0.0011*3/32768</f>
        <v>10.362315618896485</v>
      </c>
      <c r="T462" s="24">
        <f>(E462-E$3)*17.4*3/32768</f>
        <v>721.31198730468748</v>
      </c>
      <c r="U462" s="24">
        <f>(E462-E$3)*18.8*3/32768</f>
        <v>779.34858398437507</v>
      </c>
      <c r="V462" s="24">
        <f>SUM(R462:U462)</f>
        <v>1669.0519994567871</v>
      </c>
    </row>
    <row r="463" spans="1:22" x14ac:dyDescent="0.55000000000000004">
      <c r="B463">
        <v>65</v>
      </c>
      <c r="C463">
        <v>5993407</v>
      </c>
      <c r="D463">
        <v>121792158</v>
      </c>
      <c r="E463">
        <v>493625</v>
      </c>
      <c r="F463">
        <v>617022</v>
      </c>
      <c r="G463">
        <v>65</v>
      </c>
      <c r="H463" s="24">
        <f>(C463-C462)*0.33*3/32768/300</f>
        <v>5.762643127441406E-2</v>
      </c>
      <c r="I463" s="24">
        <f>(D463-D462)*0.0011*3/327680/30</f>
        <v>3.1078064880371097E-3</v>
      </c>
      <c r="J463" s="24">
        <f>(E463-E462)*17.4*3/327680/30</f>
        <v>8.2826293945312476E-2</v>
      </c>
      <c r="K463" s="24">
        <f>(F463-F462)*18.8*3/327680/30</f>
        <v>0.26082360839843755</v>
      </c>
      <c r="L463" s="24">
        <f>SUM(H463:K463)</f>
        <v>0.40438414010620116</v>
      </c>
      <c r="N463" s="25">
        <f>(E463-E462)/(C463-C462+D463-D462)</f>
        <v>1.5867612958828641E-3</v>
      </c>
      <c r="O463" s="25">
        <f>(F463-F462)/(C463-C462+D463-D462)</f>
        <v>4.6246797840832727E-3</v>
      </c>
      <c r="P463" s="26">
        <f>SUM(N463:O463)</f>
        <v>6.2114410799661368E-3</v>
      </c>
      <c r="R463" s="24">
        <f>(C463-C$3)*0.33*3/32768</f>
        <v>175.31704193115235</v>
      </c>
      <c r="S463" s="24">
        <f>(D463-D$3)*0.0011*3/32768</f>
        <v>11.294657565307618</v>
      </c>
      <c r="T463" s="24">
        <f>(E463-E$3)*17.4*3/32768</f>
        <v>746.15987548828116</v>
      </c>
      <c r="U463" s="24">
        <f>(E463-E$3)*18.8*3/32768</f>
        <v>806.19572753906255</v>
      </c>
      <c r="V463" s="24">
        <f>SUM(R463:U463)</f>
        <v>1738.9673025238037</v>
      </c>
    </row>
    <row r="464" spans="1:22" x14ac:dyDescent="0.55000000000000004">
      <c r="B464">
        <v>70</v>
      </c>
      <c r="C464">
        <v>6543873</v>
      </c>
      <c r="D464">
        <v>131071641</v>
      </c>
      <c r="E464">
        <v>503378</v>
      </c>
      <c r="F464">
        <v>661549</v>
      </c>
      <c r="G464">
        <v>70</v>
      </c>
      <c r="H464" s="24">
        <f>(C464-C463)*0.33*3/32768/300</f>
        <v>5.543633422851562E-2</v>
      </c>
      <c r="I464" s="24">
        <f>(D464-D463)*0.0011*3/327680/30</f>
        <v>3.1150608215332032E-3</v>
      </c>
      <c r="J464" s="24">
        <f>(E464-E463)*17.4*3/327680/30</f>
        <v>5.1789001464843748E-2</v>
      </c>
      <c r="K464" s="24">
        <f>(F464-F463)*18.8*3/327680/30</f>
        <v>0.25546496582031247</v>
      </c>
      <c r="L464" s="24">
        <f>SUM(H464:K464)</f>
        <v>0.36580536233520505</v>
      </c>
      <c r="N464" s="25">
        <f>(E464-E463)/(C464-C463+D464-D463)</f>
        <v>9.9217198380174712E-4</v>
      </c>
      <c r="O464" s="25">
        <f>(F464-F463)/(C464-C463+D464-D463)</f>
        <v>4.5297284858751554E-3</v>
      </c>
      <c r="P464" s="26">
        <f>SUM(N464:O464)</f>
        <v>5.521900469676903E-3</v>
      </c>
      <c r="R464" s="24">
        <f>(C464-C$3)*0.33*3/32768</f>
        <v>191.94794219970703</v>
      </c>
      <c r="S464" s="24">
        <f>(D464-D$3)*0.0011*3/32768</f>
        <v>12.229175811767579</v>
      </c>
      <c r="T464" s="24">
        <f>(E464-E$3)*17.4*3/32768</f>
        <v>761.69657592773433</v>
      </c>
      <c r="U464" s="24">
        <f>(E464-E$3)*18.8*3/32768</f>
        <v>822.98250732421866</v>
      </c>
      <c r="V464" s="24">
        <f>SUM(R464:U464)</f>
        <v>1788.8562012634275</v>
      </c>
    </row>
    <row r="465" spans="2:22" x14ac:dyDescent="0.55000000000000004">
      <c r="B465">
        <v>75</v>
      </c>
      <c r="C465">
        <v>7161853</v>
      </c>
      <c r="D465">
        <v>140283530</v>
      </c>
      <c r="E465">
        <v>528595</v>
      </c>
      <c r="F465">
        <v>719550</v>
      </c>
      <c r="G465">
        <v>75</v>
      </c>
      <c r="H465" s="24">
        <f>(C465-C464)*0.33*3/32768/300</f>
        <v>6.2235534667968759E-2</v>
      </c>
      <c r="I465" s="24">
        <f>(D465-D464)*0.0011*3/327680/30</f>
        <v>3.0923699645996091E-3</v>
      </c>
      <c r="J465" s="24">
        <f>(E465-E464)*17.4*3/327680/30</f>
        <v>0.13390374755859374</v>
      </c>
      <c r="K465" s="24">
        <f>(F465-F464)*18.8*3/327680/30</f>
        <v>0.3327694091796875</v>
      </c>
      <c r="L465" s="24">
        <f>SUM(H465:K465)</f>
        <v>0.53200106137084968</v>
      </c>
      <c r="N465" s="25">
        <f>(E465-E464)/(C465-C464+D465-D464)</f>
        <v>2.5653444618641409E-3</v>
      </c>
      <c r="O465" s="25">
        <f>(F465-F464)/(C465-C464+D465-D464)</f>
        <v>5.9004855507230058E-3</v>
      </c>
      <c r="P465" s="26">
        <f>SUM(N465:O465)</f>
        <v>8.4658300125871472E-3</v>
      </c>
      <c r="R465" s="24">
        <f>(C465-C$3)*0.33*3/32768</f>
        <v>210.61860260009766</v>
      </c>
      <c r="S465" s="24">
        <f>(D465-D$3)*0.0011*3/32768</f>
        <v>13.156886801147461</v>
      </c>
      <c r="T465" s="24">
        <f>(E465-E$3)*17.4*3/32768</f>
        <v>801.86770019531241</v>
      </c>
      <c r="U465" s="24">
        <f>(E465-E$3)*18.8*3/32768</f>
        <v>866.38579101562505</v>
      </c>
      <c r="V465" s="24">
        <f>SUM(R465:U465)</f>
        <v>1892.0289806121825</v>
      </c>
    </row>
    <row r="466" spans="2:22" x14ac:dyDescent="0.55000000000000004">
      <c r="B466">
        <v>80</v>
      </c>
      <c r="C466">
        <v>7738117</v>
      </c>
      <c r="D466">
        <v>149536913</v>
      </c>
      <c r="E466">
        <v>542870</v>
      </c>
      <c r="F466">
        <v>766377</v>
      </c>
      <c r="G466">
        <v>80</v>
      </c>
      <c r="H466" s="24">
        <f>(C466-C465)*0.33*3/32768/300</f>
        <v>5.80343994140625E-2</v>
      </c>
      <c r="I466" s="24">
        <f>(D466-D465)*0.0011*3/327680/30</f>
        <v>3.1062992248535159E-3</v>
      </c>
      <c r="J466" s="24">
        <f>(E466-E465)*17.4*3/327680/30</f>
        <v>7.5801086425781233E-2</v>
      </c>
      <c r="K466" s="24">
        <f>(F466-F465)*18.8*3/327680/30</f>
        <v>0.26866076660156246</v>
      </c>
      <c r="L466" s="24">
        <f>SUM(H466:K466)</f>
        <v>0.40560255166625969</v>
      </c>
      <c r="N466" s="25">
        <f>(E466-E465)/(C466-C465+D466-D465)</f>
        <v>1.4522393327044197E-3</v>
      </c>
      <c r="O466" s="25">
        <f>(F466-F465)/(C466-C465+D466-D465)</f>
        <v>4.7638536765358917E-3</v>
      </c>
      <c r="P466" s="26">
        <f>SUM(N466:O466)</f>
        <v>6.2160930092403114E-3</v>
      </c>
      <c r="R466" s="24">
        <f>(C466-C$3)*0.33*3/32768</f>
        <v>228.02892242431642</v>
      </c>
      <c r="S466" s="24">
        <f>(D466-D$3)*0.0011*3/32768</f>
        <v>14.088776568603517</v>
      </c>
      <c r="T466" s="24">
        <f>(E466-E$3)*17.4*3/32768</f>
        <v>824.60802612304678</v>
      </c>
      <c r="U466" s="24">
        <f>(E466-E$3)*18.8*3/32768</f>
        <v>890.9557983398438</v>
      </c>
      <c r="V466" s="24">
        <f>SUM(R466:U466)</f>
        <v>1957.6815234558105</v>
      </c>
    </row>
    <row r="467" spans="2:22" x14ac:dyDescent="0.55000000000000004">
      <c r="B467">
        <v>85</v>
      </c>
      <c r="C467">
        <v>8357162</v>
      </c>
      <c r="D467">
        <v>158747423</v>
      </c>
      <c r="E467">
        <v>558411</v>
      </c>
      <c r="F467">
        <v>829891</v>
      </c>
      <c r="G467">
        <v>85</v>
      </c>
      <c r="H467" s="24">
        <f>(C467-C466)*0.33*3/32768/300</f>
        <v>6.2342788696289064E-2</v>
      </c>
      <c r="I467" s="24">
        <f>(D467-D466)*0.0011*3/327680/30</f>
        <v>3.0919070434570319E-3</v>
      </c>
      <c r="J467" s="24">
        <f>(E467-E466)*17.4*3/327680/30</f>
        <v>8.2523620605468737E-2</v>
      </c>
      <c r="K467" s="24">
        <f>(F467-F466)*18.8*3/327680/30</f>
        <v>0.36439916992187499</v>
      </c>
      <c r="L467" s="24">
        <f>SUM(H467:K467)</f>
        <v>0.51235748626708988</v>
      </c>
      <c r="N467" s="25">
        <f>(E467-E466)/(C467-C466+D467-D466)</f>
        <v>1.5810481756295173E-3</v>
      </c>
      <c r="O467" s="25">
        <f>(F467-F466)/(C467-C466+D467-D466)</f>
        <v>6.4615336096089807E-3</v>
      </c>
      <c r="P467" s="26">
        <f>SUM(N467:O467)</f>
        <v>8.0425817852384975E-3</v>
      </c>
      <c r="R467" s="24">
        <f>(C467-C$3)*0.33*3/32768</f>
        <v>246.73175903320316</v>
      </c>
      <c r="S467" s="24">
        <f>(D467-D$3)*0.0011*3/32768</f>
        <v>15.016348681640626</v>
      </c>
      <c r="T467" s="24">
        <f>(E467-E$3)*17.4*3/32768</f>
        <v>849.3651123046875</v>
      </c>
      <c r="U467" s="24">
        <f>(E467-E$3)*18.8*3/32768</f>
        <v>917.704833984375</v>
      </c>
      <c r="V467" s="24">
        <f>SUM(R467:U467)</f>
        <v>2028.8180540039064</v>
      </c>
    </row>
    <row r="468" spans="2:22" x14ac:dyDescent="0.55000000000000004">
      <c r="B468">
        <v>90</v>
      </c>
      <c r="C468">
        <v>8942292</v>
      </c>
      <c r="D468">
        <v>167991889</v>
      </c>
      <c r="E468">
        <v>573359</v>
      </c>
      <c r="F468">
        <v>880169</v>
      </c>
      <c r="G468">
        <v>90</v>
      </c>
      <c r="H468" s="24">
        <f>(C468-C467)*0.33*3/32768/300</f>
        <v>5.8927276611328135E-2</v>
      </c>
      <c r="I468" s="24">
        <f>(D468-D467)*0.0011*3/327680/30</f>
        <v>3.1033058471679688E-3</v>
      </c>
      <c r="J468" s="24">
        <f>(E468-E467)*17.4*3/327680/30</f>
        <v>7.9374755859374993E-2</v>
      </c>
      <c r="K468" s="24">
        <f>(F468-F467)*18.8*3/327680/30</f>
        <v>0.28846020507812503</v>
      </c>
      <c r="L468" s="24">
        <f>SUM(H468:K468)</f>
        <v>0.42986554339599614</v>
      </c>
      <c r="N468" s="25">
        <f>(E468-E467)/(C468-C467+D468-D467)</f>
        <v>1.5207135674752046E-3</v>
      </c>
      <c r="O468" s="25">
        <f>(F468-F467)/(C468-C467+D468-D467)</f>
        <v>5.1149609811023773E-3</v>
      </c>
      <c r="P468" s="26">
        <f>SUM(N468:O468)</f>
        <v>6.6356745485775821E-3</v>
      </c>
      <c r="R468" s="24">
        <f>(C468-C$3)*0.33*3/32768</f>
        <v>264.40994201660158</v>
      </c>
      <c r="S468" s="24">
        <f>(D468-D$3)*0.0011*3/32768</f>
        <v>15.947340435791016</v>
      </c>
      <c r="T468" s="24">
        <f>(E468-E$3)*17.4*3/32768</f>
        <v>873.17753906249993</v>
      </c>
      <c r="U468" s="24">
        <f>(E468-E$3)*18.8*3/32768</f>
        <v>943.43320312500009</v>
      </c>
      <c r="V468" s="24">
        <f>SUM(R468:U468)</f>
        <v>2096.9680246398925</v>
      </c>
    </row>
    <row r="469" spans="2:22" x14ac:dyDescent="0.55000000000000004">
      <c r="B469">
        <v>95</v>
      </c>
      <c r="C469">
        <v>9585788</v>
      </c>
      <c r="D469">
        <v>177178010</v>
      </c>
      <c r="E469">
        <v>593486</v>
      </c>
      <c r="F469">
        <v>942756</v>
      </c>
      <c r="G469">
        <v>95</v>
      </c>
      <c r="H469" s="24">
        <f>(C469-C468)*0.33*3/32768/300</f>
        <v>6.480520019531251E-2</v>
      </c>
      <c r="I469" s="24">
        <f>(D469-D468)*0.0011*3/327680/30</f>
        <v>3.0837198181152348E-3</v>
      </c>
      <c r="J469" s="24">
        <f>(E469-E468)*17.4*3/327680/30</f>
        <v>0.10687554931640623</v>
      </c>
      <c r="K469" s="24">
        <f>(F469-F468)*18.8*3/327680/30</f>
        <v>0.35908068847656255</v>
      </c>
      <c r="L469" s="24">
        <f>SUM(H469:K469)</f>
        <v>0.53384515780639652</v>
      </c>
      <c r="N469" s="25">
        <f>(E469-E468)/(C469-C468+D469-D468)</f>
        <v>2.0475874085429777E-3</v>
      </c>
      <c r="O469" s="25">
        <f>(F469-F468)/(C469-C468+D469-D468)</f>
        <v>6.3671860256610206E-3</v>
      </c>
      <c r="P469" s="26">
        <f>SUM(N469:O469)</f>
        <v>8.4147734342039978E-3</v>
      </c>
      <c r="R469" s="24">
        <f>(C469-C$3)*0.33*3/32768</f>
        <v>283.85150207519536</v>
      </c>
      <c r="S469" s="24">
        <f>(D469-D$3)*0.0011*3/32768</f>
        <v>16.872456381225586</v>
      </c>
      <c r="T469" s="24">
        <f>(E469-E$3)*17.4*3/32768</f>
        <v>905.24020385742188</v>
      </c>
      <c r="U469" s="24">
        <f>(E469-E$3)*18.8*3/32768</f>
        <v>978.07562255859375</v>
      </c>
      <c r="V469" s="24">
        <f>SUM(R469:U469)</f>
        <v>2184.0397848724365</v>
      </c>
    </row>
    <row r="470" spans="2:22" x14ac:dyDescent="0.55000000000000004">
      <c r="B470">
        <v>100</v>
      </c>
      <c r="C470">
        <v>10167356</v>
      </c>
      <c r="D470">
        <v>186426293</v>
      </c>
      <c r="E470">
        <v>609395</v>
      </c>
      <c r="F470">
        <v>998078</v>
      </c>
      <c r="G470">
        <v>100</v>
      </c>
      <c r="H470" s="24">
        <f>(C470-C469)*0.33*3/32768/300</f>
        <v>5.8568554687500003E-2</v>
      </c>
      <c r="I470" s="24">
        <f>(D470-D469)*0.0011*3/327680/30</f>
        <v>3.1045871887207034E-3</v>
      </c>
      <c r="J470" s="24">
        <f>(E470-E469)*17.4*3/327680/30</f>
        <v>8.4477722167968741E-2</v>
      </c>
      <c r="K470" s="24">
        <f>(F470-F469)*18.8*3/327680/30</f>
        <v>0.317399169921875</v>
      </c>
      <c r="L470" s="24">
        <f>SUM(H470:K470)</f>
        <v>0.46355003396606442</v>
      </c>
      <c r="N470" s="25">
        <f>(E470-E469)/(C470-C469+D470-D469)</f>
        <v>1.6184375531226262E-3</v>
      </c>
      <c r="O470" s="25">
        <f>(F470-F469)/(C470-C469+D470-D469)</f>
        <v>5.6279591623514943E-3</v>
      </c>
      <c r="P470" s="26">
        <f>SUM(N470:O470)</f>
        <v>7.2463967154741205E-3</v>
      </c>
      <c r="R470" s="24">
        <f>(C470-C$3)*0.33*3/32768</f>
        <v>301.42206848144531</v>
      </c>
      <c r="S470" s="24">
        <f>(D470-D$3)*0.0011*3/32768</f>
        <v>17.803832537841799</v>
      </c>
      <c r="T470" s="24">
        <f>(E470-E$3)*17.4*3/32768</f>
        <v>930.58352050781241</v>
      </c>
      <c r="U470" s="24">
        <f>(E470-E$3)*18.8*3/32768</f>
        <v>1005.458056640625</v>
      </c>
      <c r="V470" s="24">
        <f>SUM(R470:U470)</f>
        <v>2255.2674781677242</v>
      </c>
    </row>
    <row r="471" spans="2:22" x14ac:dyDescent="0.55000000000000004">
      <c r="B471">
        <v>105</v>
      </c>
      <c r="C471">
        <v>10766733</v>
      </c>
      <c r="D471">
        <v>195656857</v>
      </c>
      <c r="E471">
        <v>625897</v>
      </c>
      <c r="F471">
        <v>1054965</v>
      </c>
      <c r="G471">
        <v>105</v>
      </c>
      <c r="H471" s="24">
        <f>(C471-C470)*0.33*3/32768/300</f>
        <v>6.0362063598632811E-2</v>
      </c>
      <c r="I471" s="24">
        <f>(D471-D470)*0.0011*3/327680/30</f>
        <v>3.0986390380859374E-3</v>
      </c>
      <c r="J471" s="24">
        <f>(E471-E470)*17.4*3/327680/30</f>
        <v>8.7626586914062485E-2</v>
      </c>
      <c r="K471" s="24">
        <f>(F471-F470)*18.8*3/327680/30</f>
        <v>0.32637805175781254</v>
      </c>
      <c r="L471" s="24">
        <f>SUM(H471:K471)</f>
        <v>0.47746534130859375</v>
      </c>
      <c r="N471" s="25">
        <f>(E471-E470)/(C471-C470+D471-D470)</f>
        <v>1.6787486313498729E-3</v>
      </c>
      <c r="O471" s="25">
        <f>(F471-F470)/(C471-C470+D471-D470)</f>
        <v>5.7871151006908383E-3</v>
      </c>
      <c r="P471" s="26">
        <f>SUM(N471:O471)</f>
        <v>7.4658637320407107E-3</v>
      </c>
      <c r="R471" s="24">
        <f>(C471-C$3)*0.33*3/32768</f>
        <v>319.53068756103517</v>
      </c>
      <c r="S471" s="24">
        <f>(D471-D$3)*0.0011*3/32768</f>
        <v>18.733424249267578</v>
      </c>
      <c r="T471" s="24">
        <f>(E471-E$3)*17.4*3/32768</f>
        <v>956.87149658203111</v>
      </c>
      <c r="U471" s="24">
        <f>(E471-E$3)*18.8*3/32768</f>
        <v>1033.8611572265627</v>
      </c>
      <c r="V471" s="24">
        <f>SUM(R471:U471)</f>
        <v>2328.9967656188965</v>
      </c>
    </row>
    <row r="472" spans="2:22" x14ac:dyDescent="0.55000000000000004">
      <c r="B472">
        <v>110</v>
      </c>
      <c r="C472">
        <v>11337995</v>
      </c>
      <c r="D472">
        <v>204913673</v>
      </c>
      <c r="E472">
        <v>639829</v>
      </c>
      <c r="F472">
        <v>1104126</v>
      </c>
      <c r="G472">
        <v>110</v>
      </c>
      <c r="H472" s="24">
        <f>(C472-C471)*0.33*3/32768/300</f>
        <v>5.7530657958984384E-2</v>
      </c>
      <c r="I472" s="24">
        <f>(D472-D471)*0.0011*3/327680/30</f>
        <v>3.1074516601562502E-3</v>
      </c>
      <c r="J472" s="24">
        <f>(E472-E471)*17.4*3/327680/30</f>
        <v>7.397973632812499E-2</v>
      </c>
      <c r="K472" s="24">
        <f>(F472-F471)*18.8*3/327680/30</f>
        <v>0.28205163574218756</v>
      </c>
      <c r="L472" s="24">
        <f>SUM(H472:K472)</f>
        <v>0.41666948168945317</v>
      </c>
      <c r="N472" s="25">
        <f>(E472-E471)/(C472-C471+D472-D471)</f>
        <v>1.4175711670175999E-3</v>
      </c>
      <c r="O472" s="25">
        <f>(F472-F471)/(C472-C471+D472-D471)</f>
        <v>5.002097052953792E-3</v>
      </c>
      <c r="P472" s="26">
        <f>SUM(N472:O472)</f>
        <v>6.4196682199713917E-3</v>
      </c>
      <c r="R472" s="24">
        <f>(C472-C$3)*0.33*3/32768</f>
        <v>336.7898849487305</v>
      </c>
      <c r="S472" s="24">
        <f>(D472-D$3)*0.0011*3/32768</f>
        <v>19.665659747314454</v>
      </c>
      <c r="T472" s="24">
        <f>(E472-E$3)*17.4*3/32768</f>
        <v>979.06541748046868</v>
      </c>
      <c r="U472" s="24">
        <f>(E472-E$3)*18.8*3/32768</f>
        <v>1057.8407958984376</v>
      </c>
      <c r="V472" s="24">
        <f>SUM(R472:U472)</f>
        <v>2393.3617580749515</v>
      </c>
    </row>
    <row r="473" spans="2:22" x14ac:dyDescent="0.55000000000000004">
      <c r="B473">
        <v>115</v>
      </c>
      <c r="C473">
        <v>11990794</v>
      </c>
      <c r="D473">
        <v>214090352</v>
      </c>
      <c r="E473">
        <v>671516</v>
      </c>
      <c r="F473">
        <v>1163858</v>
      </c>
      <c r="G473">
        <v>115</v>
      </c>
      <c r="H473" s="24">
        <f>(C473-C472)*0.33*3/32768/300</f>
        <v>6.5742086791992185E-2</v>
      </c>
      <c r="I473" s="24">
        <f>(D473-D472)*0.0011*3/32768/300</f>
        <v>3.0805502014160159E-3</v>
      </c>
      <c r="J473" s="24">
        <f>(E473-E472)*17.4*3/32768/300</f>
        <v>0.16825982666015624</v>
      </c>
      <c r="K473" s="24">
        <f>(F473-F472)*18.8*3/327680/30</f>
        <v>0.34270068359375006</v>
      </c>
      <c r="L473" s="24">
        <f>SUM(H473:K473)</f>
        <v>0.5797831472473145</v>
      </c>
      <c r="N473" s="25">
        <f>(E473-E472)/(C473-C472+D473-D472)</f>
        <v>3.2236706771203924E-3</v>
      </c>
      <c r="O473" s="25">
        <f>(F473-F472)/(C473-C472+D473-D472)</f>
        <v>6.0768232046503386E-3</v>
      </c>
      <c r="P473" s="26">
        <f>SUM(N473:O473)</f>
        <v>9.300493881770731E-3</v>
      </c>
      <c r="R473" s="24">
        <f>(C473-C$3)*0.33*3/32768</f>
        <v>356.51251098632815</v>
      </c>
      <c r="S473" s="24">
        <f>(D473-D$3)*0.0011*3/32768</f>
        <v>20.589824807739259</v>
      </c>
      <c r="T473" s="24">
        <f>(E473-E$3)*17.4*3/32768</f>
        <v>1029.5433654785156</v>
      </c>
      <c r="U473" s="24">
        <f>(E473-E$3)*18.8*3/32768</f>
        <v>1112.3801879882813</v>
      </c>
      <c r="V473" s="24">
        <f>SUM(R473:U473)</f>
        <v>2519.0258892608645</v>
      </c>
    </row>
    <row r="474" spans="2:22" x14ac:dyDescent="0.55000000000000004">
      <c r="L474" s="21">
        <f>AVERAGE(L452:L473)</f>
        <v>0.4944063531563499</v>
      </c>
    </row>
    <row r="476" spans="2:22" x14ac:dyDescent="0.55000000000000004">
      <c r="L476">
        <f>AVERAGE(L474,L446,L418,L390,L362,L334,L306,L278,L250,L222,L194,L166,L138,L110,L82,L54,L26)</f>
        <v>0.46037429548237035</v>
      </c>
    </row>
    <row r="477" spans="2:22" x14ac:dyDescent="0.55000000000000004">
      <c r="B477" s="8" t="s">
        <v>1375</v>
      </c>
      <c r="C477" s="8"/>
      <c r="E477" s="5">
        <f>(15+25)/5/60</f>
        <v>0.13333333333333333</v>
      </c>
    </row>
    <row r="478" spans="2:22" x14ac:dyDescent="0.55000000000000004">
      <c r="B478" s="8" t="s">
        <v>1376</v>
      </c>
      <c r="E478" s="8">
        <f>E477*120</f>
        <v>16</v>
      </c>
      <c r="F478" s="8" t="s">
        <v>1377</v>
      </c>
    </row>
  </sheetData>
  <mergeCells count="136">
    <mergeCell ref="A451:A456"/>
    <mergeCell ref="A423:A428"/>
    <mergeCell ref="C449:F449"/>
    <mergeCell ref="H449:L449"/>
    <mergeCell ref="N449:P449"/>
    <mergeCell ref="R449:U449"/>
    <mergeCell ref="H450:L450"/>
    <mergeCell ref="N450:P450"/>
    <mergeCell ref="R450:U450"/>
    <mergeCell ref="A395:A400"/>
    <mergeCell ref="C421:F421"/>
    <mergeCell ref="H421:L421"/>
    <mergeCell ref="N421:P421"/>
    <mergeCell ref="R421:U421"/>
    <mergeCell ref="H422:L422"/>
    <mergeCell ref="N422:P422"/>
    <mergeCell ref="R422:U422"/>
    <mergeCell ref="A367:A372"/>
    <mergeCell ref="C393:F393"/>
    <mergeCell ref="H393:L393"/>
    <mergeCell ref="N393:P393"/>
    <mergeCell ref="R393:U393"/>
    <mergeCell ref="H394:L394"/>
    <mergeCell ref="N394:P394"/>
    <mergeCell ref="R394:U394"/>
    <mergeCell ref="A339:A344"/>
    <mergeCell ref="C365:F365"/>
    <mergeCell ref="H365:L365"/>
    <mergeCell ref="N365:P365"/>
    <mergeCell ref="R365:U365"/>
    <mergeCell ref="H366:L366"/>
    <mergeCell ref="N366:P366"/>
    <mergeCell ref="R366:U366"/>
    <mergeCell ref="A311:A316"/>
    <mergeCell ref="C337:F337"/>
    <mergeCell ref="H337:L337"/>
    <mergeCell ref="N337:P337"/>
    <mergeCell ref="R337:U337"/>
    <mergeCell ref="H338:L338"/>
    <mergeCell ref="N338:P338"/>
    <mergeCell ref="R338:U338"/>
    <mergeCell ref="A283:A288"/>
    <mergeCell ref="C309:F309"/>
    <mergeCell ref="H309:L309"/>
    <mergeCell ref="N309:P309"/>
    <mergeCell ref="R309:U309"/>
    <mergeCell ref="H310:L310"/>
    <mergeCell ref="N310:P310"/>
    <mergeCell ref="R310:U310"/>
    <mergeCell ref="A255:A260"/>
    <mergeCell ref="C281:F281"/>
    <mergeCell ref="H281:L281"/>
    <mergeCell ref="N281:P281"/>
    <mergeCell ref="R281:U281"/>
    <mergeCell ref="H282:L282"/>
    <mergeCell ref="N282:P282"/>
    <mergeCell ref="R282:U282"/>
    <mergeCell ref="A227:A232"/>
    <mergeCell ref="C253:F253"/>
    <mergeCell ref="H253:L253"/>
    <mergeCell ref="N253:P253"/>
    <mergeCell ref="R253:U253"/>
    <mergeCell ref="H254:L254"/>
    <mergeCell ref="N254:P254"/>
    <mergeCell ref="R254:U254"/>
    <mergeCell ref="A199:A204"/>
    <mergeCell ref="C225:F225"/>
    <mergeCell ref="H225:L225"/>
    <mergeCell ref="N225:P225"/>
    <mergeCell ref="R225:U225"/>
    <mergeCell ref="H226:L226"/>
    <mergeCell ref="N226:P226"/>
    <mergeCell ref="R226:U226"/>
    <mergeCell ref="A171:A176"/>
    <mergeCell ref="C197:F197"/>
    <mergeCell ref="H197:L197"/>
    <mergeCell ref="N197:P197"/>
    <mergeCell ref="R197:U197"/>
    <mergeCell ref="H198:L198"/>
    <mergeCell ref="N198:P198"/>
    <mergeCell ref="R198:U198"/>
    <mergeCell ref="A143:A148"/>
    <mergeCell ref="C169:F169"/>
    <mergeCell ref="H169:L169"/>
    <mergeCell ref="N169:P169"/>
    <mergeCell ref="R169:U169"/>
    <mergeCell ref="H170:L170"/>
    <mergeCell ref="N170:P170"/>
    <mergeCell ref="R170:U170"/>
    <mergeCell ref="A115:A120"/>
    <mergeCell ref="C141:F141"/>
    <mergeCell ref="H141:L141"/>
    <mergeCell ref="N141:P141"/>
    <mergeCell ref="R141:U141"/>
    <mergeCell ref="H142:L142"/>
    <mergeCell ref="N142:P142"/>
    <mergeCell ref="R142:U142"/>
    <mergeCell ref="A87:A92"/>
    <mergeCell ref="C113:F113"/>
    <mergeCell ref="H113:L113"/>
    <mergeCell ref="N113:P113"/>
    <mergeCell ref="R113:U113"/>
    <mergeCell ref="H114:L114"/>
    <mergeCell ref="N114:P114"/>
    <mergeCell ref="R114:U114"/>
    <mergeCell ref="A59:A64"/>
    <mergeCell ref="C85:F85"/>
    <mergeCell ref="H85:L85"/>
    <mergeCell ref="N85:P85"/>
    <mergeCell ref="R85:U85"/>
    <mergeCell ref="H86:L86"/>
    <mergeCell ref="N86:P86"/>
    <mergeCell ref="R86:U86"/>
    <mergeCell ref="A31:A36"/>
    <mergeCell ref="C57:F57"/>
    <mergeCell ref="H57:L57"/>
    <mergeCell ref="N57:P57"/>
    <mergeCell ref="R57:U57"/>
    <mergeCell ref="H58:L58"/>
    <mergeCell ref="N58:P58"/>
    <mergeCell ref="R58:U58"/>
    <mergeCell ref="A3:A8"/>
    <mergeCell ref="C29:F29"/>
    <mergeCell ref="H29:L29"/>
    <mergeCell ref="N29:P29"/>
    <mergeCell ref="R29:U29"/>
    <mergeCell ref="H30:L30"/>
    <mergeCell ref="N30:P30"/>
    <mergeCell ref="R30:U30"/>
    <mergeCell ref="C1:F1"/>
    <mergeCell ref="H1:L1"/>
    <mergeCell ref="N1:P1"/>
    <mergeCell ref="R1:U1"/>
    <mergeCell ref="H2:L2"/>
    <mergeCell ref="N2:P2"/>
    <mergeCell ref="R2:U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T2_60</vt:lpstr>
      <vt:lpstr>Router</vt:lpstr>
      <vt:lpstr>Nodo</vt:lpstr>
      <vt:lpstr>Energia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2020-06-22T14:08:49Z</dcterms:created>
  <dcterms:modified xsi:type="dcterms:W3CDTF">2020-06-22T14:57:19Z</dcterms:modified>
</cp:coreProperties>
</file>