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escenario2\SIN_RECONSTRUCCIÓN\"/>
    </mc:Choice>
  </mc:AlternateContent>
  <xr:revisionPtr revIDLastSave="0" documentId="13_ncr:40009_{4B26C5E0-1F2D-4A78-B525-7482D85E23A6}" xr6:coauthVersionLast="44" xr6:coauthVersionMax="44" xr10:uidLastSave="{00000000-0000-0000-0000-000000000000}"/>
  <bookViews>
    <workbookView xWindow="-96" yWindow="-96" windowWidth="23232" windowHeight="12552" activeTab="3"/>
  </bookViews>
  <sheets>
    <sheet name="TN1_15" sheetId="1" r:id="rId1"/>
    <sheet name="Router" sheetId="2" r:id="rId2"/>
    <sheet name="Nodo" sheetId="3" r:id="rId3"/>
    <sheet name="Energia" sheetId="4" r:id="rId4"/>
  </sheets>
  <externalReferences>
    <externalReference r:id="rId5"/>
  </externalReferences>
  <definedNames>
    <definedName name="_xlnm._FilterDatabase" localSheetId="2" hidden="1">Nodo!$A$1:$AD$392</definedName>
    <definedName name="_xlnm._FilterDatabase" localSheetId="1" hidden="1">Router!$A$1:$D$197</definedName>
    <definedName name="_xlnm._FilterDatabase" localSheetId="0" hidden="1">TN1_15!$A$1:$C$2904</definedName>
  </definedNames>
  <calcPr calcId="0"/>
  <pivotCaches>
    <pivotCache cacheId="38" r:id="rId6"/>
  </pivotCaches>
</workbook>
</file>

<file path=xl/calcChain.xml><?xml version="1.0" encoding="utf-8"?>
<calcChain xmlns="http://schemas.openxmlformats.org/spreadsheetml/2006/main">
  <c r="E477" i="4" l="1"/>
  <c r="E478" i="4" s="1"/>
  <c r="U473" i="4"/>
  <c r="T473" i="4"/>
  <c r="S473" i="4"/>
  <c r="R473" i="4"/>
  <c r="O473" i="4"/>
  <c r="N473" i="4"/>
  <c r="K473" i="4"/>
  <c r="J473" i="4"/>
  <c r="I473" i="4"/>
  <c r="H473" i="4"/>
  <c r="U472" i="4"/>
  <c r="T472" i="4"/>
  <c r="S472" i="4"/>
  <c r="R472" i="4"/>
  <c r="O472" i="4"/>
  <c r="N472" i="4"/>
  <c r="K472" i="4"/>
  <c r="J472" i="4"/>
  <c r="I472" i="4"/>
  <c r="H472" i="4"/>
  <c r="U471" i="4"/>
  <c r="T471" i="4"/>
  <c r="S471" i="4"/>
  <c r="R471" i="4"/>
  <c r="P471" i="4"/>
  <c r="O471" i="4"/>
  <c r="N471" i="4"/>
  <c r="K471" i="4"/>
  <c r="J471" i="4"/>
  <c r="I471" i="4"/>
  <c r="H471" i="4"/>
  <c r="L471" i="4" s="1"/>
  <c r="U470" i="4"/>
  <c r="T470" i="4"/>
  <c r="S470" i="4"/>
  <c r="R470" i="4"/>
  <c r="O470" i="4"/>
  <c r="N470" i="4"/>
  <c r="K470" i="4"/>
  <c r="J470" i="4"/>
  <c r="I470" i="4"/>
  <c r="H470" i="4"/>
  <c r="U469" i="4"/>
  <c r="T469" i="4"/>
  <c r="S469" i="4"/>
  <c r="R469" i="4"/>
  <c r="O469" i="4"/>
  <c r="N469" i="4"/>
  <c r="P469" i="4" s="1"/>
  <c r="K469" i="4"/>
  <c r="J469" i="4"/>
  <c r="I469" i="4"/>
  <c r="H469" i="4"/>
  <c r="U468" i="4"/>
  <c r="T468" i="4"/>
  <c r="S468" i="4"/>
  <c r="R468" i="4"/>
  <c r="O468" i="4"/>
  <c r="N468" i="4"/>
  <c r="P468" i="4" s="1"/>
  <c r="K468" i="4"/>
  <c r="J468" i="4"/>
  <c r="I468" i="4"/>
  <c r="H468" i="4"/>
  <c r="U467" i="4"/>
  <c r="T467" i="4"/>
  <c r="V467" i="4" s="1"/>
  <c r="S467" i="4"/>
  <c r="R467" i="4"/>
  <c r="O467" i="4"/>
  <c r="N467" i="4"/>
  <c r="P467" i="4" s="1"/>
  <c r="K467" i="4"/>
  <c r="J467" i="4"/>
  <c r="I467" i="4"/>
  <c r="H467" i="4"/>
  <c r="U466" i="4"/>
  <c r="T466" i="4"/>
  <c r="S466" i="4"/>
  <c r="R466" i="4"/>
  <c r="O466" i="4"/>
  <c r="N466" i="4"/>
  <c r="P466" i="4" s="1"/>
  <c r="K466" i="4"/>
  <c r="J466" i="4"/>
  <c r="I466" i="4"/>
  <c r="L466" i="4" s="1"/>
  <c r="H466" i="4"/>
  <c r="U465" i="4"/>
  <c r="T465" i="4"/>
  <c r="S465" i="4"/>
  <c r="R465" i="4"/>
  <c r="O465" i="4"/>
  <c r="N465" i="4"/>
  <c r="K465" i="4"/>
  <c r="J465" i="4"/>
  <c r="I465" i="4"/>
  <c r="H465" i="4"/>
  <c r="U464" i="4"/>
  <c r="T464" i="4"/>
  <c r="S464" i="4"/>
  <c r="R464" i="4"/>
  <c r="O464" i="4"/>
  <c r="N464" i="4"/>
  <c r="K464" i="4"/>
  <c r="J464" i="4"/>
  <c r="I464" i="4"/>
  <c r="H464" i="4"/>
  <c r="U463" i="4"/>
  <c r="T463" i="4"/>
  <c r="S463" i="4"/>
  <c r="R463" i="4"/>
  <c r="O463" i="4"/>
  <c r="N463" i="4"/>
  <c r="P463" i="4" s="1"/>
  <c r="K463" i="4"/>
  <c r="J463" i="4"/>
  <c r="I463" i="4"/>
  <c r="H463" i="4"/>
  <c r="U462" i="4"/>
  <c r="T462" i="4"/>
  <c r="S462" i="4"/>
  <c r="R462" i="4"/>
  <c r="O462" i="4"/>
  <c r="N462" i="4"/>
  <c r="K462" i="4"/>
  <c r="J462" i="4"/>
  <c r="I462" i="4"/>
  <c r="H462" i="4"/>
  <c r="U461" i="4"/>
  <c r="T461" i="4"/>
  <c r="S461" i="4"/>
  <c r="R461" i="4"/>
  <c r="O461" i="4"/>
  <c r="N461" i="4"/>
  <c r="P461" i="4" s="1"/>
  <c r="K461" i="4"/>
  <c r="J461" i="4"/>
  <c r="I461" i="4"/>
  <c r="H461" i="4"/>
  <c r="L461" i="4" s="1"/>
  <c r="U460" i="4"/>
  <c r="T460" i="4"/>
  <c r="S460" i="4"/>
  <c r="R460" i="4"/>
  <c r="O460" i="4"/>
  <c r="N460" i="4"/>
  <c r="P460" i="4" s="1"/>
  <c r="K460" i="4"/>
  <c r="J460" i="4"/>
  <c r="I460" i="4"/>
  <c r="H460" i="4"/>
  <c r="U459" i="4"/>
  <c r="T459" i="4"/>
  <c r="S459" i="4"/>
  <c r="R459" i="4"/>
  <c r="O459" i="4"/>
  <c r="N459" i="4"/>
  <c r="P459" i="4" s="1"/>
  <c r="K459" i="4"/>
  <c r="J459" i="4"/>
  <c r="I459" i="4"/>
  <c r="H459" i="4"/>
  <c r="U458" i="4"/>
  <c r="T458" i="4"/>
  <c r="S458" i="4"/>
  <c r="R458" i="4"/>
  <c r="O458" i="4"/>
  <c r="N458" i="4"/>
  <c r="P458" i="4" s="1"/>
  <c r="K458" i="4"/>
  <c r="J458" i="4"/>
  <c r="I458" i="4"/>
  <c r="H458" i="4"/>
  <c r="L458" i="4" s="1"/>
  <c r="U457" i="4"/>
  <c r="T457" i="4"/>
  <c r="S457" i="4"/>
  <c r="R457" i="4"/>
  <c r="O457" i="4"/>
  <c r="N457" i="4"/>
  <c r="K457" i="4"/>
  <c r="J457" i="4"/>
  <c r="I457" i="4"/>
  <c r="H457" i="4"/>
  <c r="U456" i="4"/>
  <c r="T456" i="4"/>
  <c r="S456" i="4"/>
  <c r="R456" i="4"/>
  <c r="O456" i="4"/>
  <c r="N456" i="4"/>
  <c r="K456" i="4"/>
  <c r="J456" i="4"/>
  <c r="I456" i="4"/>
  <c r="H456" i="4"/>
  <c r="U455" i="4"/>
  <c r="T455" i="4"/>
  <c r="S455" i="4"/>
  <c r="R455" i="4"/>
  <c r="O455" i="4"/>
  <c r="N455" i="4"/>
  <c r="P455" i="4" s="1"/>
  <c r="K455" i="4"/>
  <c r="J455" i="4"/>
  <c r="I455" i="4"/>
  <c r="H455" i="4"/>
  <c r="U454" i="4"/>
  <c r="T454" i="4"/>
  <c r="S454" i="4"/>
  <c r="R454" i="4"/>
  <c r="V454" i="4" s="1"/>
  <c r="O454" i="4"/>
  <c r="N454" i="4"/>
  <c r="K454" i="4"/>
  <c r="J454" i="4"/>
  <c r="I454" i="4"/>
  <c r="H454" i="4"/>
  <c r="U453" i="4"/>
  <c r="T453" i="4"/>
  <c r="S453" i="4"/>
  <c r="R453" i="4"/>
  <c r="O453" i="4"/>
  <c r="N453" i="4"/>
  <c r="K453" i="4"/>
  <c r="J453" i="4"/>
  <c r="I453" i="4"/>
  <c r="H453" i="4"/>
  <c r="L453" i="4" s="1"/>
  <c r="U452" i="4"/>
  <c r="T452" i="4"/>
  <c r="S452" i="4"/>
  <c r="R452" i="4"/>
  <c r="O452" i="4"/>
  <c r="N452" i="4"/>
  <c r="P452" i="4" s="1"/>
  <c r="K452" i="4"/>
  <c r="J452" i="4"/>
  <c r="I452" i="4"/>
  <c r="H452" i="4"/>
  <c r="U445" i="4"/>
  <c r="T445" i="4"/>
  <c r="S445" i="4"/>
  <c r="R445" i="4"/>
  <c r="O445" i="4"/>
  <c r="N445" i="4"/>
  <c r="K445" i="4"/>
  <c r="J445" i="4"/>
  <c r="I445" i="4"/>
  <c r="H445" i="4"/>
  <c r="L445" i="4" s="1"/>
  <c r="U444" i="4"/>
  <c r="T444" i="4"/>
  <c r="S444" i="4"/>
  <c r="R444" i="4"/>
  <c r="O444" i="4"/>
  <c r="N444" i="4"/>
  <c r="K444" i="4"/>
  <c r="J444" i="4"/>
  <c r="I444" i="4"/>
  <c r="H444" i="4"/>
  <c r="U443" i="4"/>
  <c r="T443" i="4"/>
  <c r="S443" i="4"/>
  <c r="R443" i="4"/>
  <c r="O443" i="4"/>
  <c r="N443" i="4"/>
  <c r="P443" i="4" s="1"/>
  <c r="K443" i="4"/>
  <c r="J443" i="4"/>
  <c r="I443" i="4"/>
  <c r="H443" i="4"/>
  <c r="U442" i="4"/>
  <c r="T442" i="4"/>
  <c r="S442" i="4"/>
  <c r="R442" i="4"/>
  <c r="O442" i="4"/>
  <c r="P442" i="4" s="1"/>
  <c r="N442" i="4"/>
  <c r="K442" i="4"/>
  <c r="J442" i="4"/>
  <c r="I442" i="4"/>
  <c r="H442" i="4"/>
  <c r="U441" i="4"/>
  <c r="T441" i="4"/>
  <c r="S441" i="4"/>
  <c r="R441" i="4"/>
  <c r="P441" i="4"/>
  <c r="O441" i="4"/>
  <c r="N441" i="4"/>
  <c r="K441" i="4"/>
  <c r="J441" i="4"/>
  <c r="I441" i="4"/>
  <c r="H441" i="4"/>
  <c r="L441" i="4" s="1"/>
  <c r="U440" i="4"/>
  <c r="T440" i="4"/>
  <c r="S440" i="4"/>
  <c r="R440" i="4"/>
  <c r="O440" i="4"/>
  <c r="N440" i="4"/>
  <c r="K440" i="4"/>
  <c r="J440" i="4"/>
  <c r="I440" i="4"/>
  <c r="H440" i="4"/>
  <c r="U439" i="4"/>
  <c r="T439" i="4"/>
  <c r="S439" i="4"/>
  <c r="R439" i="4"/>
  <c r="O439" i="4"/>
  <c r="N439" i="4"/>
  <c r="K439" i="4"/>
  <c r="J439" i="4"/>
  <c r="I439" i="4"/>
  <c r="H439" i="4"/>
  <c r="U438" i="4"/>
  <c r="T438" i="4"/>
  <c r="S438" i="4"/>
  <c r="R438" i="4"/>
  <c r="P438" i="4"/>
  <c r="O438" i="4"/>
  <c r="N438" i="4"/>
  <c r="K438" i="4"/>
  <c r="J438" i="4"/>
  <c r="I438" i="4"/>
  <c r="H438" i="4"/>
  <c r="U437" i="4"/>
  <c r="T437" i="4"/>
  <c r="S437" i="4"/>
  <c r="R437" i="4"/>
  <c r="O437" i="4"/>
  <c r="N437" i="4"/>
  <c r="K437" i="4"/>
  <c r="J437" i="4"/>
  <c r="I437" i="4"/>
  <c r="H437" i="4"/>
  <c r="U436" i="4"/>
  <c r="T436" i="4"/>
  <c r="S436" i="4"/>
  <c r="R436" i="4"/>
  <c r="O436" i="4"/>
  <c r="N436" i="4"/>
  <c r="K436" i="4"/>
  <c r="J436" i="4"/>
  <c r="I436" i="4"/>
  <c r="H436" i="4"/>
  <c r="U435" i="4"/>
  <c r="T435" i="4"/>
  <c r="S435" i="4"/>
  <c r="R435" i="4"/>
  <c r="O435" i="4"/>
  <c r="N435" i="4"/>
  <c r="P435" i="4" s="1"/>
  <c r="K435" i="4"/>
  <c r="J435" i="4"/>
  <c r="I435" i="4"/>
  <c r="H435" i="4"/>
  <c r="L435" i="4" s="1"/>
  <c r="U434" i="4"/>
  <c r="T434" i="4"/>
  <c r="S434" i="4"/>
  <c r="R434" i="4"/>
  <c r="P434" i="4"/>
  <c r="O434" i="4"/>
  <c r="N434" i="4"/>
  <c r="K434" i="4"/>
  <c r="J434" i="4"/>
  <c r="I434" i="4"/>
  <c r="H434" i="4"/>
  <c r="U433" i="4"/>
  <c r="V433" i="4" s="1"/>
  <c r="T433" i="4"/>
  <c r="S433" i="4"/>
  <c r="R433" i="4"/>
  <c r="P433" i="4"/>
  <c r="O433" i="4"/>
  <c r="N433" i="4"/>
  <c r="K433" i="4"/>
  <c r="J433" i="4"/>
  <c r="L433" i="4" s="1"/>
  <c r="I433" i="4"/>
  <c r="H433" i="4"/>
  <c r="U432" i="4"/>
  <c r="T432" i="4"/>
  <c r="S432" i="4"/>
  <c r="R432" i="4"/>
  <c r="O432" i="4"/>
  <c r="N432" i="4"/>
  <c r="K432" i="4"/>
  <c r="J432" i="4"/>
  <c r="I432" i="4"/>
  <c r="H432" i="4"/>
  <c r="U431" i="4"/>
  <c r="T431" i="4"/>
  <c r="S431" i="4"/>
  <c r="R431" i="4"/>
  <c r="O431" i="4"/>
  <c r="N431" i="4"/>
  <c r="K431" i="4"/>
  <c r="J431" i="4"/>
  <c r="I431" i="4"/>
  <c r="H431" i="4"/>
  <c r="U430" i="4"/>
  <c r="T430" i="4"/>
  <c r="S430" i="4"/>
  <c r="R430" i="4"/>
  <c r="P430" i="4"/>
  <c r="O430" i="4"/>
  <c r="N430" i="4"/>
  <c r="K430" i="4"/>
  <c r="J430" i="4"/>
  <c r="I430" i="4"/>
  <c r="H430" i="4"/>
  <c r="U429" i="4"/>
  <c r="T429" i="4"/>
  <c r="S429" i="4"/>
  <c r="R429" i="4"/>
  <c r="O429" i="4"/>
  <c r="N429" i="4"/>
  <c r="K429" i="4"/>
  <c r="J429" i="4"/>
  <c r="I429" i="4"/>
  <c r="H429" i="4"/>
  <c r="L429" i="4" s="1"/>
  <c r="U428" i="4"/>
  <c r="T428" i="4"/>
  <c r="S428" i="4"/>
  <c r="R428" i="4"/>
  <c r="O428" i="4"/>
  <c r="N428" i="4"/>
  <c r="K428" i="4"/>
  <c r="J428" i="4"/>
  <c r="I428" i="4"/>
  <c r="H428" i="4"/>
  <c r="U427" i="4"/>
  <c r="T427" i="4"/>
  <c r="S427" i="4"/>
  <c r="R427" i="4"/>
  <c r="O427" i="4"/>
  <c r="N427" i="4"/>
  <c r="P427" i="4" s="1"/>
  <c r="K427" i="4"/>
  <c r="J427" i="4"/>
  <c r="I427" i="4"/>
  <c r="H427" i="4"/>
  <c r="U426" i="4"/>
  <c r="T426" i="4"/>
  <c r="S426" i="4"/>
  <c r="R426" i="4"/>
  <c r="P426" i="4"/>
  <c r="O426" i="4"/>
  <c r="N426" i="4"/>
  <c r="K426" i="4"/>
  <c r="J426" i="4"/>
  <c r="I426" i="4"/>
  <c r="H426" i="4"/>
  <c r="U425" i="4"/>
  <c r="T425" i="4"/>
  <c r="S425" i="4"/>
  <c r="R425" i="4"/>
  <c r="P425" i="4"/>
  <c r="O425" i="4"/>
  <c r="N425" i="4"/>
  <c r="K425" i="4"/>
  <c r="J425" i="4"/>
  <c r="I425" i="4"/>
  <c r="H425" i="4"/>
  <c r="L425" i="4" s="1"/>
  <c r="U424" i="4"/>
  <c r="T424" i="4"/>
  <c r="S424" i="4"/>
  <c r="R424" i="4"/>
  <c r="O424" i="4"/>
  <c r="N424" i="4"/>
  <c r="K424" i="4"/>
  <c r="J424" i="4"/>
  <c r="I424" i="4"/>
  <c r="H424" i="4"/>
  <c r="U417" i="4"/>
  <c r="T417" i="4"/>
  <c r="S417" i="4"/>
  <c r="R417" i="4"/>
  <c r="O417" i="4"/>
  <c r="N417" i="4"/>
  <c r="P417" i="4" s="1"/>
  <c r="K417" i="4"/>
  <c r="J417" i="4"/>
  <c r="I417" i="4"/>
  <c r="H417" i="4"/>
  <c r="U416" i="4"/>
  <c r="T416" i="4"/>
  <c r="S416" i="4"/>
  <c r="V416" i="4" s="1"/>
  <c r="R416" i="4"/>
  <c r="O416" i="4"/>
  <c r="N416" i="4"/>
  <c r="P416" i="4" s="1"/>
  <c r="K416" i="4"/>
  <c r="J416" i="4"/>
  <c r="I416" i="4"/>
  <c r="L416" i="4" s="1"/>
  <c r="H416" i="4"/>
  <c r="U415" i="4"/>
  <c r="T415" i="4"/>
  <c r="S415" i="4"/>
  <c r="R415" i="4"/>
  <c r="O415" i="4"/>
  <c r="N415" i="4"/>
  <c r="P415" i="4" s="1"/>
  <c r="K415" i="4"/>
  <c r="J415" i="4"/>
  <c r="I415" i="4"/>
  <c r="H415" i="4"/>
  <c r="U414" i="4"/>
  <c r="T414" i="4"/>
  <c r="S414" i="4"/>
  <c r="R414" i="4"/>
  <c r="O414" i="4"/>
  <c r="N414" i="4"/>
  <c r="K414" i="4"/>
  <c r="J414" i="4"/>
  <c r="L414" i="4" s="1"/>
  <c r="I414" i="4"/>
  <c r="H414" i="4"/>
  <c r="U413" i="4"/>
  <c r="T413" i="4"/>
  <c r="S413" i="4"/>
  <c r="R413" i="4"/>
  <c r="O413" i="4"/>
  <c r="N413" i="4"/>
  <c r="P413" i="4" s="1"/>
  <c r="K413" i="4"/>
  <c r="J413" i="4"/>
  <c r="I413" i="4"/>
  <c r="H413" i="4"/>
  <c r="U412" i="4"/>
  <c r="T412" i="4"/>
  <c r="S412" i="4"/>
  <c r="R412" i="4"/>
  <c r="O412" i="4"/>
  <c r="P412" i="4" s="1"/>
  <c r="N412" i="4"/>
  <c r="K412" i="4"/>
  <c r="J412" i="4"/>
  <c r="I412" i="4"/>
  <c r="H412" i="4"/>
  <c r="U411" i="4"/>
  <c r="T411" i="4"/>
  <c r="S411" i="4"/>
  <c r="R411" i="4"/>
  <c r="O411" i="4"/>
  <c r="N411" i="4"/>
  <c r="K411" i="4"/>
  <c r="J411" i="4"/>
  <c r="I411" i="4"/>
  <c r="H411" i="4"/>
  <c r="U410" i="4"/>
  <c r="T410" i="4"/>
  <c r="S410" i="4"/>
  <c r="R410" i="4"/>
  <c r="O410" i="4"/>
  <c r="N410" i="4"/>
  <c r="P410" i="4" s="1"/>
  <c r="K410" i="4"/>
  <c r="J410" i="4"/>
  <c r="I410" i="4"/>
  <c r="H410" i="4"/>
  <c r="U409" i="4"/>
  <c r="T409" i="4"/>
  <c r="S409" i="4"/>
  <c r="R409" i="4"/>
  <c r="P409" i="4"/>
  <c r="O409" i="4"/>
  <c r="N409" i="4"/>
  <c r="K409" i="4"/>
  <c r="J409" i="4"/>
  <c r="L409" i="4" s="1"/>
  <c r="I409" i="4"/>
  <c r="H409" i="4"/>
  <c r="U408" i="4"/>
  <c r="T408" i="4"/>
  <c r="S408" i="4"/>
  <c r="R408" i="4"/>
  <c r="O408" i="4"/>
  <c r="N408" i="4"/>
  <c r="P408" i="4" s="1"/>
  <c r="K408" i="4"/>
  <c r="J408" i="4"/>
  <c r="I408" i="4"/>
  <c r="H408" i="4"/>
  <c r="L408" i="4" s="1"/>
  <c r="U407" i="4"/>
  <c r="T407" i="4"/>
  <c r="S407" i="4"/>
  <c r="R407" i="4"/>
  <c r="O407" i="4"/>
  <c r="N407" i="4"/>
  <c r="P407" i="4" s="1"/>
  <c r="K407" i="4"/>
  <c r="J407" i="4"/>
  <c r="I407" i="4"/>
  <c r="H407" i="4"/>
  <c r="L407" i="4" s="1"/>
  <c r="U406" i="4"/>
  <c r="T406" i="4"/>
  <c r="S406" i="4"/>
  <c r="R406" i="4"/>
  <c r="O406" i="4"/>
  <c r="N406" i="4"/>
  <c r="P406" i="4" s="1"/>
  <c r="K406" i="4"/>
  <c r="J406" i="4"/>
  <c r="L406" i="4" s="1"/>
  <c r="I406" i="4"/>
  <c r="H406" i="4"/>
  <c r="U405" i="4"/>
  <c r="T405" i="4"/>
  <c r="S405" i="4"/>
  <c r="R405" i="4"/>
  <c r="O405" i="4"/>
  <c r="N405" i="4"/>
  <c r="P405" i="4" s="1"/>
  <c r="K405" i="4"/>
  <c r="J405" i="4"/>
  <c r="I405" i="4"/>
  <c r="H405" i="4"/>
  <c r="U404" i="4"/>
  <c r="T404" i="4"/>
  <c r="S404" i="4"/>
  <c r="R404" i="4"/>
  <c r="O404" i="4"/>
  <c r="P404" i="4" s="1"/>
  <c r="N404" i="4"/>
  <c r="K404" i="4"/>
  <c r="J404" i="4"/>
  <c r="I404" i="4"/>
  <c r="H404" i="4"/>
  <c r="U403" i="4"/>
  <c r="T403" i="4"/>
  <c r="S403" i="4"/>
  <c r="R403" i="4"/>
  <c r="O403" i="4"/>
  <c r="N403" i="4"/>
  <c r="K403" i="4"/>
  <c r="J403" i="4"/>
  <c r="I403" i="4"/>
  <c r="H403" i="4"/>
  <c r="U402" i="4"/>
  <c r="T402" i="4"/>
  <c r="S402" i="4"/>
  <c r="R402" i="4"/>
  <c r="O402" i="4"/>
  <c r="N402" i="4"/>
  <c r="K402" i="4"/>
  <c r="J402" i="4"/>
  <c r="I402" i="4"/>
  <c r="H402" i="4"/>
  <c r="U401" i="4"/>
  <c r="T401" i="4"/>
  <c r="S401" i="4"/>
  <c r="R401" i="4"/>
  <c r="P401" i="4"/>
  <c r="O401" i="4"/>
  <c r="N401" i="4"/>
  <c r="K401" i="4"/>
  <c r="J401" i="4"/>
  <c r="L401" i="4" s="1"/>
  <c r="I401" i="4"/>
  <c r="H401" i="4"/>
  <c r="U400" i="4"/>
  <c r="T400" i="4"/>
  <c r="S400" i="4"/>
  <c r="R400" i="4"/>
  <c r="O400" i="4"/>
  <c r="N400" i="4"/>
  <c r="P400" i="4" s="1"/>
  <c r="K400" i="4"/>
  <c r="J400" i="4"/>
  <c r="L400" i="4" s="1"/>
  <c r="I400" i="4"/>
  <c r="H400" i="4"/>
  <c r="U399" i="4"/>
  <c r="T399" i="4"/>
  <c r="S399" i="4"/>
  <c r="R399" i="4"/>
  <c r="O399" i="4"/>
  <c r="N399" i="4"/>
  <c r="P399" i="4" s="1"/>
  <c r="K399" i="4"/>
  <c r="J399" i="4"/>
  <c r="I399" i="4"/>
  <c r="H399" i="4"/>
  <c r="L399" i="4" s="1"/>
  <c r="U398" i="4"/>
  <c r="T398" i="4"/>
  <c r="S398" i="4"/>
  <c r="R398" i="4"/>
  <c r="O398" i="4"/>
  <c r="N398" i="4"/>
  <c r="K398" i="4"/>
  <c r="J398" i="4"/>
  <c r="L398" i="4" s="1"/>
  <c r="I398" i="4"/>
  <c r="H398" i="4"/>
  <c r="U397" i="4"/>
  <c r="T397" i="4"/>
  <c r="S397" i="4"/>
  <c r="R397" i="4"/>
  <c r="O397" i="4"/>
  <c r="N397" i="4"/>
  <c r="P397" i="4" s="1"/>
  <c r="K397" i="4"/>
  <c r="J397" i="4"/>
  <c r="I397" i="4"/>
  <c r="H397" i="4"/>
  <c r="U396" i="4"/>
  <c r="T396" i="4"/>
  <c r="S396" i="4"/>
  <c r="R396" i="4"/>
  <c r="O396" i="4"/>
  <c r="P396" i="4" s="1"/>
  <c r="N396" i="4"/>
  <c r="K396" i="4"/>
  <c r="J396" i="4"/>
  <c r="I396" i="4"/>
  <c r="H396" i="4"/>
  <c r="U389" i="4"/>
  <c r="T389" i="4"/>
  <c r="S389" i="4"/>
  <c r="R389" i="4"/>
  <c r="O389" i="4"/>
  <c r="N389" i="4"/>
  <c r="K389" i="4"/>
  <c r="J389" i="4"/>
  <c r="I389" i="4"/>
  <c r="H389" i="4"/>
  <c r="U388" i="4"/>
  <c r="T388" i="4"/>
  <c r="S388" i="4"/>
  <c r="R388" i="4"/>
  <c r="O388" i="4"/>
  <c r="N388" i="4"/>
  <c r="P388" i="4" s="1"/>
  <c r="K388" i="4"/>
  <c r="J388" i="4"/>
  <c r="I388" i="4"/>
  <c r="H388" i="4"/>
  <c r="U387" i="4"/>
  <c r="T387" i="4"/>
  <c r="S387" i="4"/>
  <c r="R387" i="4"/>
  <c r="O387" i="4"/>
  <c r="N387" i="4"/>
  <c r="K387" i="4"/>
  <c r="J387" i="4"/>
  <c r="I387" i="4"/>
  <c r="H387" i="4"/>
  <c r="U386" i="4"/>
  <c r="T386" i="4"/>
  <c r="S386" i="4"/>
  <c r="R386" i="4"/>
  <c r="O386" i="4"/>
  <c r="N386" i="4"/>
  <c r="K386" i="4"/>
  <c r="J386" i="4"/>
  <c r="I386" i="4"/>
  <c r="H386" i="4"/>
  <c r="U385" i="4"/>
  <c r="T385" i="4"/>
  <c r="S385" i="4"/>
  <c r="R385" i="4"/>
  <c r="O385" i="4"/>
  <c r="N385" i="4"/>
  <c r="K385" i="4"/>
  <c r="J385" i="4"/>
  <c r="I385" i="4"/>
  <c r="H385" i="4"/>
  <c r="U384" i="4"/>
  <c r="T384" i="4"/>
  <c r="S384" i="4"/>
  <c r="R384" i="4"/>
  <c r="O384" i="4"/>
  <c r="N384" i="4"/>
  <c r="P384" i="4" s="1"/>
  <c r="K384" i="4"/>
  <c r="J384" i="4"/>
  <c r="I384" i="4"/>
  <c r="H384" i="4"/>
  <c r="U383" i="4"/>
  <c r="T383" i="4"/>
  <c r="S383" i="4"/>
  <c r="R383" i="4"/>
  <c r="V383" i="4" s="1"/>
  <c r="P383" i="4"/>
  <c r="O383" i="4"/>
  <c r="N383" i="4"/>
  <c r="K383" i="4"/>
  <c r="J383" i="4"/>
  <c r="I383" i="4"/>
  <c r="H383" i="4"/>
  <c r="L383" i="4" s="1"/>
  <c r="U382" i="4"/>
  <c r="T382" i="4"/>
  <c r="S382" i="4"/>
  <c r="R382" i="4"/>
  <c r="O382" i="4"/>
  <c r="N382" i="4"/>
  <c r="P382" i="4" s="1"/>
  <c r="K382" i="4"/>
  <c r="J382" i="4"/>
  <c r="I382" i="4"/>
  <c r="H382" i="4"/>
  <c r="U381" i="4"/>
  <c r="T381" i="4"/>
  <c r="S381" i="4"/>
  <c r="R381" i="4"/>
  <c r="O381" i="4"/>
  <c r="N381" i="4"/>
  <c r="K381" i="4"/>
  <c r="J381" i="4"/>
  <c r="L381" i="4" s="1"/>
  <c r="I381" i="4"/>
  <c r="H381" i="4"/>
  <c r="U380" i="4"/>
  <c r="T380" i="4"/>
  <c r="S380" i="4"/>
  <c r="R380" i="4"/>
  <c r="O380" i="4"/>
  <c r="N380" i="4"/>
  <c r="P380" i="4" s="1"/>
  <c r="K380" i="4"/>
  <c r="J380" i="4"/>
  <c r="I380" i="4"/>
  <c r="H380" i="4"/>
  <c r="L380" i="4" s="1"/>
  <c r="U379" i="4"/>
  <c r="T379" i="4"/>
  <c r="S379" i="4"/>
  <c r="R379" i="4"/>
  <c r="O379" i="4"/>
  <c r="N379" i="4"/>
  <c r="P379" i="4" s="1"/>
  <c r="K379" i="4"/>
  <c r="J379" i="4"/>
  <c r="I379" i="4"/>
  <c r="H379" i="4"/>
  <c r="U378" i="4"/>
  <c r="T378" i="4"/>
  <c r="S378" i="4"/>
  <c r="R378" i="4"/>
  <c r="V378" i="4" s="1"/>
  <c r="O378" i="4"/>
  <c r="N378" i="4"/>
  <c r="K378" i="4"/>
  <c r="J378" i="4"/>
  <c r="I378" i="4"/>
  <c r="H378" i="4"/>
  <c r="L378" i="4" s="1"/>
  <c r="U377" i="4"/>
  <c r="T377" i="4"/>
  <c r="S377" i="4"/>
  <c r="R377" i="4"/>
  <c r="O377" i="4"/>
  <c r="N377" i="4"/>
  <c r="K377" i="4"/>
  <c r="J377" i="4"/>
  <c r="I377" i="4"/>
  <c r="H377" i="4"/>
  <c r="U376" i="4"/>
  <c r="T376" i="4"/>
  <c r="S376" i="4"/>
  <c r="R376" i="4"/>
  <c r="O376" i="4"/>
  <c r="N376" i="4"/>
  <c r="P376" i="4" s="1"/>
  <c r="K376" i="4"/>
  <c r="J376" i="4"/>
  <c r="I376" i="4"/>
  <c r="H376" i="4"/>
  <c r="U375" i="4"/>
  <c r="T375" i="4"/>
  <c r="S375" i="4"/>
  <c r="R375" i="4"/>
  <c r="P375" i="4"/>
  <c r="O375" i="4"/>
  <c r="N375" i="4"/>
  <c r="K375" i="4"/>
  <c r="J375" i="4"/>
  <c r="I375" i="4"/>
  <c r="H375" i="4"/>
  <c r="L375" i="4" s="1"/>
  <c r="U374" i="4"/>
  <c r="T374" i="4"/>
  <c r="S374" i="4"/>
  <c r="R374" i="4"/>
  <c r="O374" i="4"/>
  <c r="N374" i="4"/>
  <c r="P374" i="4" s="1"/>
  <c r="K374" i="4"/>
  <c r="J374" i="4"/>
  <c r="I374" i="4"/>
  <c r="H374" i="4"/>
  <c r="U373" i="4"/>
  <c r="T373" i="4"/>
  <c r="S373" i="4"/>
  <c r="R373" i="4"/>
  <c r="O373" i="4"/>
  <c r="N373" i="4"/>
  <c r="K373" i="4"/>
  <c r="J373" i="4"/>
  <c r="I373" i="4"/>
  <c r="H373" i="4"/>
  <c r="U372" i="4"/>
  <c r="T372" i="4"/>
  <c r="S372" i="4"/>
  <c r="R372" i="4"/>
  <c r="P372" i="4"/>
  <c r="O372" i="4"/>
  <c r="N372" i="4"/>
  <c r="K372" i="4"/>
  <c r="J372" i="4"/>
  <c r="I372" i="4"/>
  <c r="H372" i="4"/>
  <c r="U371" i="4"/>
  <c r="T371" i="4"/>
  <c r="S371" i="4"/>
  <c r="R371" i="4"/>
  <c r="O371" i="4"/>
  <c r="N371" i="4"/>
  <c r="P371" i="4" s="1"/>
  <c r="K371" i="4"/>
  <c r="J371" i="4"/>
  <c r="I371" i="4"/>
  <c r="H371" i="4"/>
  <c r="U370" i="4"/>
  <c r="T370" i="4"/>
  <c r="S370" i="4"/>
  <c r="R370" i="4"/>
  <c r="V370" i="4" s="1"/>
  <c r="O370" i="4"/>
  <c r="N370" i="4"/>
  <c r="K370" i="4"/>
  <c r="J370" i="4"/>
  <c r="I370" i="4"/>
  <c r="H370" i="4"/>
  <c r="L370" i="4" s="1"/>
  <c r="U369" i="4"/>
  <c r="T369" i="4"/>
  <c r="S369" i="4"/>
  <c r="R369" i="4"/>
  <c r="O369" i="4"/>
  <c r="N369" i="4"/>
  <c r="K369" i="4"/>
  <c r="J369" i="4"/>
  <c r="I369" i="4"/>
  <c r="H369" i="4"/>
  <c r="L369" i="4" s="1"/>
  <c r="U368" i="4"/>
  <c r="T368" i="4"/>
  <c r="S368" i="4"/>
  <c r="R368" i="4"/>
  <c r="O368" i="4"/>
  <c r="N368" i="4"/>
  <c r="P368" i="4" s="1"/>
  <c r="K368" i="4"/>
  <c r="J368" i="4"/>
  <c r="I368" i="4"/>
  <c r="H368" i="4"/>
  <c r="U361" i="4"/>
  <c r="T361" i="4"/>
  <c r="S361" i="4"/>
  <c r="R361" i="4"/>
  <c r="O361" i="4"/>
  <c r="N361" i="4"/>
  <c r="K361" i="4"/>
  <c r="J361" i="4"/>
  <c r="I361" i="4"/>
  <c r="H361" i="4"/>
  <c r="L361" i="4" s="1"/>
  <c r="U360" i="4"/>
  <c r="T360" i="4"/>
  <c r="S360" i="4"/>
  <c r="R360" i="4"/>
  <c r="O360" i="4"/>
  <c r="N360" i="4"/>
  <c r="P360" i="4" s="1"/>
  <c r="K360" i="4"/>
  <c r="J360" i="4"/>
  <c r="I360" i="4"/>
  <c r="H360" i="4"/>
  <c r="U359" i="4"/>
  <c r="T359" i="4"/>
  <c r="V359" i="4" s="1"/>
  <c r="S359" i="4"/>
  <c r="R359" i="4"/>
  <c r="O359" i="4"/>
  <c r="N359" i="4"/>
  <c r="P359" i="4" s="1"/>
  <c r="K359" i="4"/>
  <c r="J359" i="4"/>
  <c r="I359" i="4"/>
  <c r="H359" i="4"/>
  <c r="U358" i="4"/>
  <c r="T358" i="4"/>
  <c r="S358" i="4"/>
  <c r="R358" i="4"/>
  <c r="V358" i="4" s="1"/>
  <c r="O358" i="4"/>
  <c r="P358" i="4" s="1"/>
  <c r="N358" i="4"/>
  <c r="K358" i="4"/>
  <c r="J358" i="4"/>
  <c r="I358" i="4"/>
  <c r="H358" i="4"/>
  <c r="L358" i="4" s="1"/>
  <c r="U357" i="4"/>
  <c r="T357" i="4"/>
  <c r="S357" i="4"/>
  <c r="R357" i="4"/>
  <c r="O357" i="4"/>
  <c r="N357" i="4"/>
  <c r="P357" i="4" s="1"/>
  <c r="K357" i="4"/>
  <c r="J357" i="4"/>
  <c r="I357" i="4"/>
  <c r="H357" i="4"/>
  <c r="U356" i="4"/>
  <c r="T356" i="4"/>
  <c r="S356" i="4"/>
  <c r="R356" i="4"/>
  <c r="O356" i="4"/>
  <c r="N356" i="4"/>
  <c r="K356" i="4"/>
  <c r="J356" i="4"/>
  <c r="L356" i="4" s="1"/>
  <c r="I356" i="4"/>
  <c r="H356" i="4"/>
  <c r="U355" i="4"/>
  <c r="T355" i="4"/>
  <c r="S355" i="4"/>
  <c r="R355" i="4"/>
  <c r="O355" i="4"/>
  <c r="P355" i="4" s="1"/>
  <c r="N355" i="4"/>
  <c r="K355" i="4"/>
  <c r="J355" i="4"/>
  <c r="I355" i="4"/>
  <c r="H355" i="4"/>
  <c r="L355" i="4" s="1"/>
  <c r="U354" i="4"/>
  <c r="T354" i="4"/>
  <c r="S354" i="4"/>
  <c r="R354" i="4"/>
  <c r="O354" i="4"/>
  <c r="N354" i="4"/>
  <c r="P354" i="4" s="1"/>
  <c r="K354" i="4"/>
  <c r="J354" i="4"/>
  <c r="I354" i="4"/>
  <c r="H354" i="4"/>
  <c r="U353" i="4"/>
  <c r="T353" i="4"/>
  <c r="S353" i="4"/>
  <c r="R353" i="4"/>
  <c r="O353" i="4"/>
  <c r="N353" i="4"/>
  <c r="K353" i="4"/>
  <c r="L353" i="4" s="1"/>
  <c r="J353" i="4"/>
  <c r="I353" i="4"/>
  <c r="H353" i="4"/>
  <c r="U352" i="4"/>
  <c r="T352" i="4"/>
  <c r="S352" i="4"/>
  <c r="R352" i="4"/>
  <c r="O352" i="4"/>
  <c r="N352" i="4"/>
  <c r="K352" i="4"/>
  <c r="J352" i="4"/>
  <c r="I352" i="4"/>
  <c r="H352" i="4"/>
  <c r="L352" i="4" s="1"/>
  <c r="U351" i="4"/>
  <c r="T351" i="4"/>
  <c r="S351" i="4"/>
  <c r="R351" i="4"/>
  <c r="O351" i="4"/>
  <c r="N351" i="4"/>
  <c r="P351" i="4" s="1"/>
  <c r="K351" i="4"/>
  <c r="J351" i="4"/>
  <c r="I351" i="4"/>
  <c r="H351" i="4"/>
  <c r="U350" i="4"/>
  <c r="T350" i="4"/>
  <c r="S350" i="4"/>
  <c r="R350" i="4"/>
  <c r="V350" i="4" s="1"/>
  <c r="O350" i="4"/>
  <c r="N350" i="4"/>
  <c r="P350" i="4" s="1"/>
  <c r="K350" i="4"/>
  <c r="J350" i="4"/>
  <c r="I350" i="4"/>
  <c r="H350" i="4"/>
  <c r="L350" i="4" s="1"/>
  <c r="U349" i="4"/>
  <c r="T349" i="4"/>
  <c r="S349" i="4"/>
  <c r="R349" i="4"/>
  <c r="O349" i="4"/>
  <c r="N349" i="4"/>
  <c r="P349" i="4" s="1"/>
  <c r="K349" i="4"/>
  <c r="J349" i="4"/>
  <c r="I349" i="4"/>
  <c r="H349" i="4"/>
  <c r="U348" i="4"/>
  <c r="T348" i="4"/>
  <c r="S348" i="4"/>
  <c r="R348" i="4"/>
  <c r="O348" i="4"/>
  <c r="N348" i="4"/>
  <c r="K348" i="4"/>
  <c r="J348" i="4"/>
  <c r="I348" i="4"/>
  <c r="H348" i="4"/>
  <c r="U347" i="4"/>
  <c r="T347" i="4"/>
  <c r="S347" i="4"/>
  <c r="R347" i="4"/>
  <c r="O347" i="4"/>
  <c r="N347" i="4"/>
  <c r="P347" i="4" s="1"/>
  <c r="K347" i="4"/>
  <c r="J347" i="4"/>
  <c r="I347" i="4"/>
  <c r="H347" i="4"/>
  <c r="L347" i="4" s="1"/>
  <c r="U346" i="4"/>
  <c r="T346" i="4"/>
  <c r="S346" i="4"/>
  <c r="R346" i="4"/>
  <c r="O346" i="4"/>
  <c r="N346" i="4"/>
  <c r="P346" i="4" s="1"/>
  <c r="K346" i="4"/>
  <c r="J346" i="4"/>
  <c r="I346" i="4"/>
  <c r="H346" i="4"/>
  <c r="U345" i="4"/>
  <c r="V345" i="4" s="1"/>
  <c r="T345" i="4"/>
  <c r="S345" i="4"/>
  <c r="R345" i="4"/>
  <c r="O345" i="4"/>
  <c r="N345" i="4"/>
  <c r="P345" i="4" s="1"/>
  <c r="K345" i="4"/>
  <c r="J345" i="4"/>
  <c r="L345" i="4" s="1"/>
  <c r="I345" i="4"/>
  <c r="H345" i="4"/>
  <c r="U344" i="4"/>
  <c r="T344" i="4"/>
  <c r="S344" i="4"/>
  <c r="R344" i="4"/>
  <c r="O344" i="4"/>
  <c r="N344" i="4"/>
  <c r="P344" i="4" s="1"/>
  <c r="K344" i="4"/>
  <c r="J344" i="4"/>
  <c r="I344" i="4"/>
  <c r="H344" i="4"/>
  <c r="L344" i="4" s="1"/>
  <c r="U343" i="4"/>
  <c r="T343" i="4"/>
  <c r="S343" i="4"/>
  <c r="R343" i="4"/>
  <c r="O343" i="4"/>
  <c r="N343" i="4"/>
  <c r="P343" i="4" s="1"/>
  <c r="K343" i="4"/>
  <c r="J343" i="4"/>
  <c r="L343" i="4" s="1"/>
  <c r="I343" i="4"/>
  <c r="H343" i="4"/>
  <c r="U342" i="4"/>
  <c r="T342" i="4"/>
  <c r="S342" i="4"/>
  <c r="R342" i="4"/>
  <c r="V342" i="4" s="1"/>
  <c r="P342" i="4"/>
  <c r="O342" i="4"/>
  <c r="N342" i="4"/>
  <c r="K342" i="4"/>
  <c r="J342" i="4"/>
  <c r="I342" i="4"/>
  <c r="H342" i="4"/>
  <c r="L342" i="4" s="1"/>
  <c r="U341" i="4"/>
  <c r="T341" i="4"/>
  <c r="S341" i="4"/>
  <c r="R341" i="4"/>
  <c r="O341" i="4"/>
  <c r="N341" i="4"/>
  <c r="P341" i="4" s="1"/>
  <c r="K341" i="4"/>
  <c r="J341" i="4"/>
  <c r="I341" i="4"/>
  <c r="H341" i="4"/>
  <c r="U340" i="4"/>
  <c r="T340" i="4"/>
  <c r="V340" i="4" s="1"/>
  <c r="S340" i="4"/>
  <c r="R340" i="4"/>
  <c r="O340" i="4"/>
  <c r="N340" i="4"/>
  <c r="K340" i="4"/>
  <c r="J340" i="4"/>
  <c r="I340" i="4"/>
  <c r="H340" i="4"/>
  <c r="U333" i="4"/>
  <c r="T333" i="4"/>
  <c r="S333" i="4"/>
  <c r="R333" i="4"/>
  <c r="O333" i="4"/>
  <c r="N333" i="4"/>
  <c r="P333" i="4" s="1"/>
  <c r="K333" i="4"/>
  <c r="J333" i="4"/>
  <c r="I333" i="4"/>
  <c r="H333" i="4"/>
  <c r="L333" i="4" s="1"/>
  <c r="U332" i="4"/>
  <c r="T332" i="4"/>
  <c r="S332" i="4"/>
  <c r="R332" i="4"/>
  <c r="O332" i="4"/>
  <c r="N332" i="4"/>
  <c r="P332" i="4" s="1"/>
  <c r="K332" i="4"/>
  <c r="J332" i="4"/>
  <c r="I332" i="4"/>
  <c r="H332" i="4"/>
  <c r="U331" i="4"/>
  <c r="T331" i="4"/>
  <c r="S331" i="4"/>
  <c r="R331" i="4"/>
  <c r="O331" i="4"/>
  <c r="N331" i="4"/>
  <c r="K331" i="4"/>
  <c r="J331" i="4"/>
  <c r="L331" i="4" s="1"/>
  <c r="I331" i="4"/>
  <c r="H331" i="4"/>
  <c r="U330" i="4"/>
  <c r="T330" i="4"/>
  <c r="S330" i="4"/>
  <c r="R330" i="4"/>
  <c r="O330" i="4"/>
  <c r="P330" i="4" s="1"/>
  <c r="N330" i="4"/>
  <c r="K330" i="4"/>
  <c r="J330" i="4"/>
  <c r="I330" i="4"/>
  <c r="H330" i="4"/>
  <c r="U329" i="4"/>
  <c r="T329" i="4"/>
  <c r="S329" i="4"/>
  <c r="R329" i="4"/>
  <c r="P329" i="4"/>
  <c r="O329" i="4"/>
  <c r="N329" i="4"/>
  <c r="K329" i="4"/>
  <c r="J329" i="4"/>
  <c r="I329" i="4"/>
  <c r="H329" i="4"/>
  <c r="U328" i="4"/>
  <c r="T328" i="4"/>
  <c r="S328" i="4"/>
  <c r="R328" i="4"/>
  <c r="V328" i="4" s="1"/>
  <c r="O328" i="4"/>
  <c r="N328" i="4"/>
  <c r="L328" i="4"/>
  <c r="K328" i="4"/>
  <c r="J328" i="4"/>
  <c r="I328" i="4"/>
  <c r="H328" i="4"/>
  <c r="U327" i="4"/>
  <c r="T327" i="4"/>
  <c r="S327" i="4"/>
  <c r="R327" i="4"/>
  <c r="O327" i="4"/>
  <c r="N327" i="4"/>
  <c r="P327" i="4" s="1"/>
  <c r="K327" i="4"/>
  <c r="J327" i="4"/>
  <c r="I327" i="4"/>
  <c r="H327" i="4"/>
  <c r="U326" i="4"/>
  <c r="T326" i="4"/>
  <c r="S326" i="4"/>
  <c r="R326" i="4"/>
  <c r="O326" i="4"/>
  <c r="N326" i="4"/>
  <c r="P326" i="4" s="1"/>
  <c r="K326" i="4"/>
  <c r="J326" i="4"/>
  <c r="I326" i="4"/>
  <c r="H326" i="4"/>
  <c r="U325" i="4"/>
  <c r="T325" i="4"/>
  <c r="S325" i="4"/>
  <c r="R325" i="4"/>
  <c r="V325" i="4" s="1"/>
  <c r="O325" i="4"/>
  <c r="P325" i="4" s="1"/>
  <c r="N325" i="4"/>
  <c r="K325" i="4"/>
  <c r="J325" i="4"/>
  <c r="I325" i="4"/>
  <c r="H325" i="4"/>
  <c r="L325" i="4" s="1"/>
  <c r="U324" i="4"/>
  <c r="T324" i="4"/>
  <c r="S324" i="4"/>
  <c r="R324" i="4"/>
  <c r="O324" i="4"/>
  <c r="N324" i="4"/>
  <c r="P324" i="4" s="1"/>
  <c r="K324" i="4"/>
  <c r="J324" i="4"/>
  <c r="I324" i="4"/>
  <c r="H324" i="4"/>
  <c r="U323" i="4"/>
  <c r="T323" i="4"/>
  <c r="S323" i="4"/>
  <c r="R323" i="4"/>
  <c r="O323" i="4"/>
  <c r="N323" i="4"/>
  <c r="P323" i="4" s="1"/>
  <c r="K323" i="4"/>
  <c r="J323" i="4"/>
  <c r="L323" i="4" s="1"/>
  <c r="I323" i="4"/>
  <c r="H323" i="4"/>
  <c r="U322" i="4"/>
  <c r="T322" i="4"/>
  <c r="S322" i="4"/>
  <c r="R322" i="4"/>
  <c r="O322" i="4"/>
  <c r="N322" i="4"/>
  <c r="P322" i="4" s="1"/>
  <c r="K322" i="4"/>
  <c r="J322" i="4"/>
  <c r="I322" i="4"/>
  <c r="H322" i="4"/>
  <c r="U321" i="4"/>
  <c r="T321" i="4"/>
  <c r="S321" i="4"/>
  <c r="R321" i="4"/>
  <c r="P321" i="4"/>
  <c r="O321" i="4"/>
  <c r="N321" i="4"/>
  <c r="K321" i="4"/>
  <c r="J321" i="4"/>
  <c r="I321" i="4"/>
  <c r="H321" i="4"/>
  <c r="U320" i="4"/>
  <c r="T320" i="4"/>
  <c r="S320" i="4"/>
  <c r="R320" i="4"/>
  <c r="V320" i="4" s="1"/>
  <c r="O320" i="4"/>
  <c r="N320" i="4"/>
  <c r="L320" i="4"/>
  <c r="K320" i="4"/>
  <c r="J320" i="4"/>
  <c r="I320" i="4"/>
  <c r="H320" i="4"/>
  <c r="U319" i="4"/>
  <c r="T319" i="4"/>
  <c r="S319" i="4"/>
  <c r="R319" i="4"/>
  <c r="O319" i="4"/>
  <c r="N319" i="4"/>
  <c r="P319" i="4" s="1"/>
  <c r="K319" i="4"/>
  <c r="J319" i="4"/>
  <c r="I319" i="4"/>
  <c r="H319" i="4"/>
  <c r="U318" i="4"/>
  <c r="T318" i="4"/>
  <c r="S318" i="4"/>
  <c r="R318" i="4"/>
  <c r="O318" i="4"/>
  <c r="N318" i="4"/>
  <c r="P318" i="4" s="1"/>
  <c r="K318" i="4"/>
  <c r="J318" i="4"/>
  <c r="I318" i="4"/>
  <c r="H318" i="4"/>
  <c r="U317" i="4"/>
  <c r="T317" i="4"/>
  <c r="S317" i="4"/>
  <c r="R317" i="4"/>
  <c r="V317" i="4" s="1"/>
  <c r="O317" i="4"/>
  <c r="P317" i="4" s="1"/>
  <c r="N317" i="4"/>
  <c r="K317" i="4"/>
  <c r="J317" i="4"/>
  <c r="I317" i="4"/>
  <c r="H317" i="4"/>
  <c r="L317" i="4" s="1"/>
  <c r="U316" i="4"/>
  <c r="T316" i="4"/>
  <c r="S316" i="4"/>
  <c r="R316" i="4"/>
  <c r="O316" i="4"/>
  <c r="N316" i="4"/>
  <c r="P316" i="4" s="1"/>
  <c r="K316" i="4"/>
  <c r="J316" i="4"/>
  <c r="I316" i="4"/>
  <c r="H316" i="4"/>
  <c r="U315" i="4"/>
  <c r="T315" i="4"/>
  <c r="S315" i="4"/>
  <c r="R315" i="4"/>
  <c r="O315" i="4"/>
  <c r="N315" i="4"/>
  <c r="P315" i="4" s="1"/>
  <c r="K315" i="4"/>
  <c r="J315" i="4"/>
  <c r="L315" i="4" s="1"/>
  <c r="I315" i="4"/>
  <c r="H315" i="4"/>
  <c r="U314" i="4"/>
  <c r="T314" i="4"/>
  <c r="S314" i="4"/>
  <c r="R314" i="4"/>
  <c r="O314" i="4"/>
  <c r="P314" i="4" s="1"/>
  <c r="N314" i="4"/>
  <c r="K314" i="4"/>
  <c r="J314" i="4"/>
  <c r="I314" i="4"/>
  <c r="H314" i="4"/>
  <c r="U313" i="4"/>
  <c r="T313" i="4"/>
  <c r="S313" i="4"/>
  <c r="R313" i="4"/>
  <c r="P313" i="4"/>
  <c r="O313" i="4"/>
  <c r="N313" i="4"/>
  <c r="K313" i="4"/>
  <c r="J313" i="4"/>
  <c r="I313" i="4"/>
  <c r="H313" i="4"/>
  <c r="U312" i="4"/>
  <c r="T312" i="4"/>
  <c r="S312" i="4"/>
  <c r="R312" i="4"/>
  <c r="V312" i="4" s="1"/>
  <c r="O312" i="4"/>
  <c r="N312" i="4"/>
  <c r="L312" i="4"/>
  <c r="K312" i="4"/>
  <c r="J312" i="4"/>
  <c r="I312" i="4"/>
  <c r="H312" i="4"/>
  <c r="U305" i="4"/>
  <c r="T305" i="4"/>
  <c r="S305" i="4"/>
  <c r="R305" i="4"/>
  <c r="O305" i="4"/>
  <c r="N305" i="4"/>
  <c r="P305" i="4" s="1"/>
  <c r="K305" i="4"/>
  <c r="J305" i="4"/>
  <c r="I305" i="4"/>
  <c r="H305" i="4"/>
  <c r="L305" i="4" s="1"/>
  <c r="U304" i="4"/>
  <c r="T304" i="4"/>
  <c r="S304" i="4"/>
  <c r="R304" i="4"/>
  <c r="O304" i="4"/>
  <c r="N304" i="4"/>
  <c r="P304" i="4" s="1"/>
  <c r="K304" i="4"/>
  <c r="J304" i="4"/>
  <c r="I304" i="4"/>
  <c r="H304" i="4"/>
  <c r="U303" i="4"/>
  <c r="T303" i="4"/>
  <c r="S303" i="4"/>
  <c r="R303" i="4"/>
  <c r="O303" i="4"/>
  <c r="N303" i="4"/>
  <c r="K303" i="4"/>
  <c r="J303" i="4"/>
  <c r="I303" i="4"/>
  <c r="H303" i="4"/>
  <c r="L303" i="4" s="1"/>
  <c r="U302" i="4"/>
  <c r="T302" i="4"/>
  <c r="S302" i="4"/>
  <c r="R302" i="4"/>
  <c r="O302" i="4"/>
  <c r="N302" i="4"/>
  <c r="K302" i="4"/>
  <c r="J302" i="4"/>
  <c r="I302" i="4"/>
  <c r="H302" i="4"/>
  <c r="L302" i="4" s="1"/>
  <c r="U301" i="4"/>
  <c r="T301" i="4"/>
  <c r="S301" i="4"/>
  <c r="R301" i="4"/>
  <c r="O301" i="4"/>
  <c r="N301" i="4"/>
  <c r="P301" i="4" s="1"/>
  <c r="K301" i="4"/>
  <c r="J301" i="4"/>
  <c r="I301" i="4"/>
  <c r="H301" i="4"/>
  <c r="U300" i="4"/>
  <c r="T300" i="4"/>
  <c r="S300" i="4"/>
  <c r="R300" i="4"/>
  <c r="P300" i="4"/>
  <c r="O300" i="4"/>
  <c r="N300" i="4"/>
  <c r="L300" i="4"/>
  <c r="K300" i="4"/>
  <c r="J300" i="4"/>
  <c r="I300" i="4"/>
  <c r="H300" i="4"/>
  <c r="U299" i="4"/>
  <c r="T299" i="4"/>
  <c r="S299" i="4"/>
  <c r="R299" i="4"/>
  <c r="O299" i="4"/>
  <c r="N299" i="4"/>
  <c r="K299" i="4"/>
  <c r="J299" i="4"/>
  <c r="I299" i="4"/>
  <c r="H299" i="4"/>
  <c r="U298" i="4"/>
  <c r="T298" i="4"/>
  <c r="V298" i="4" s="1"/>
  <c r="S298" i="4"/>
  <c r="R298" i="4"/>
  <c r="O298" i="4"/>
  <c r="N298" i="4"/>
  <c r="P298" i="4" s="1"/>
  <c r="K298" i="4"/>
  <c r="J298" i="4"/>
  <c r="I298" i="4"/>
  <c r="H298" i="4"/>
  <c r="U297" i="4"/>
  <c r="T297" i="4"/>
  <c r="S297" i="4"/>
  <c r="R297" i="4"/>
  <c r="P297" i="4"/>
  <c r="O297" i="4"/>
  <c r="N297" i="4"/>
  <c r="K297" i="4"/>
  <c r="J297" i="4"/>
  <c r="I297" i="4"/>
  <c r="H297" i="4"/>
  <c r="U296" i="4"/>
  <c r="T296" i="4"/>
  <c r="S296" i="4"/>
  <c r="R296" i="4"/>
  <c r="P296" i="4"/>
  <c r="O296" i="4"/>
  <c r="N296" i="4"/>
  <c r="K296" i="4"/>
  <c r="J296" i="4"/>
  <c r="I296" i="4"/>
  <c r="H296" i="4"/>
  <c r="U295" i="4"/>
  <c r="T295" i="4"/>
  <c r="S295" i="4"/>
  <c r="R295" i="4"/>
  <c r="O295" i="4"/>
  <c r="N295" i="4"/>
  <c r="L295" i="4"/>
  <c r="K295" i="4"/>
  <c r="J295" i="4"/>
  <c r="I295" i="4"/>
  <c r="H295" i="4"/>
  <c r="U294" i="4"/>
  <c r="T294" i="4"/>
  <c r="S294" i="4"/>
  <c r="R294" i="4"/>
  <c r="O294" i="4"/>
  <c r="N294" i="4"/>
  <c r="K294" i="4"/>
  <c r="J294" i="4"/>
  <c r="I294" i="4"/>
  <c r="H294" i="4"/>
  <c r="U293" i="4"/>
  <c r="T293" i="4"/>
  <c r="S293" i="4"/>
  <c r="R293" i="4"/>
  <c r="P293" i="4"/>
  <c r="O293" i="4"/>
  <c r="N293" i="4"/>
  <c r="K293" i="4"/>
  <c r="J293" i="4"/>
  <c r="I293" i="4"/>
  <c r="H293" i="4"/>
  <c r="U292" i="4"/>
  <c r="T292" i="4"/>
  <c r="S292" i="4"/>
  <c r="R292" i="4"/>
  <c r="O292" i="4"/>
  <c r="N292" i="4"/>
  <c r="P292" i="4" s="1"/>
  <c r="L292" i="4"/>
  <c r="K292" i="4"/>
  <c r="J292" i="4"/>
  <c r="I292" i="4"/>
  <c r="H292" i="4"/>
  <c r="U291" i="4"/>
  <c r="T291" i="4"/>
  <c r="S291" i="4"/>
  <c r="R291" i="4"/>
  <c r="O291" i="4"/>
  <c r="N291" i="4"/>
  <c r="P291" i="4" s="1"/>
  <c r="K291" i="4"/>
  <c r="J291" i="4"/>
  <c r="I291" i="4"/>
  <c r="H291" i="4"/>
  <c r="U290" i="4"/>
  <c r="T290" i="4"/>
  <c r="S290" i="4"/>
  <c r="R290" i="4"/>
  <c r="O290" i="4"/>
  <c r="N290" i="4"/>
  <c r="K290" i="4"/>
  <c r="J290" i="4"/>
  <c r="I290" i="4"/>
  <c r="H290" i="4"/>
  <c r="U289" i="4"/>
  <c r="T289" i="4"/>
  <c r="S289" i="4"/>
  <c r="R289" i="4"/>
  <c r="O289" i="4"/>
  <c r="N289" i="4"/>
  <c r="P289" i="4" s="1"/>
  <c r="K289" i="4"/>
  <c r="J289" i="4"/>
  <c r="I289" i="4"/>
  <c r="H289" i="4"/>
  <c r="U288" i="4"/>
  <c r="T288" i="4"/>
  <c r="S288" i="4"/>
  <c r="R288" i="4"/>
  <c r="P288" i="4"/>
  <c r="O288" i="4"/>
  <c r="N288" i="4"/>
  <c r="K288" i="4"/>
  <c r="J288" i="4"/>
  <c r="I288" i="4"/>
  <c r="H288" i="4"/>
  <c r="U287" i="4"/>
  <c r="T287" i="4"/>
  <c r="S287" i="4"/>
  <c r="R287" i="4"/>
  <c r="O287" i="4"/>
  <c r="N287" i="4"/>
  <c r="K287" i="4"/>
  <c r="J287" i="4"/>
  <c r="I287" i="4"/>
  <c r="H287" i="4"/>
  <c r="L287" i="4" s="1"/>
  <c r="U286" i="4"/>
  <c r="T286" i="4"/>
  <c r="S286" i="4"/>
  <c r="R286" i="4"/>
  <c r="O286" i="4"/>
  <c r="N286" i="4"/>
  <c r="P286" i="4" s="1"/>
  <c r="K286" i="4"/>
  <c r="J286" i="4"/>
  <c r="I286" i="4"/>
  <c r="H286" i="4"/>
  <c r="U285" i="4"/>
  <c r="T285" i="4"/>
  <c r="S285" i="4"/>
  <c r="R285" i="4"/>
  <c r="P285" i="4"/>
  <c r="O285" i="4"/>
  <c r="N285" i="4"/>
  <c r="K285" i="4"/>
  <c r="J285" i="4"/>
  <c r="I285" i="4"/>
  <c r="H285" i="4"/>
  <c r="U284" i="4"/>
  <c r="T284" i="4"/>
  <c r="S284" i="4"/>
  <c r="R284" i="4"/>
  <c r="P284" i="4"/>
  <c r="O284" i="4"/>
  <c r="N284" i="4"/>
  <c r="K284" i="4"/>
  <c r="J284" i="4"/>
  <c r="I284" i="4"/>
  <c r="H284" i="4"/>
  <c r="L284" i="4" s="1"/>
  <c r="U277" i="4"/>
  <c r="T277" i="4"/>
  <c r="S277" i="4"/>
  <c r="R277" i="4"/>
  <c r="O277" i="4"/>
  <c r="N277" i="4"/>
  <c r="P277" i="4" s="1"/>
  <c r="K277" i="4"/>
  <c r="J277" i="4"/>
  <c r="I277" i="4"/>
  <c r="H277" i="4"/>
  <c r="U276" i="4"/>
  <c r="T276" i="4"/>
  <c r="V276" i="4" s="1"/>
  <c r="S276" i="4"/>
  <c r="R276" i="4"/>
  <c r="O276" i="4"/>
  <c r="N276" i="4"/>
  <c r="P276" i="4" s="1"/>
  <c r="K276" i="4"/>
  <c r="J276" i="4"/>
  <c r="I276" i="4"/>
  <c r="H276" i="4"/>
  <c r="U275" i="4"/>
  <c r="T275" i="4"/>
  <c r="S275" i="4"/>
  <c r="R275" i="4"/>
  <c r="O275" i="4"/>
  <c r="N275" i="4"/>
  <c r="P275" i="4" s="1"/>
  <c r="K275" i="4"/>
  <c r="L275" i="4" s="1"/>
  <c r="J275" i="4"/>
  <c r="I275" i="4"/>
  <c r="H275" i="4"/>
  <c r="U274" i="4"/>
  <c r="T274" i="4"/>
  <c r="S274" i="4"/>
  <c r="R274" i="4"/>
  <c r="O274" i="4"/>
  <c r="N274" i="4"/>
  <c r="K274" i="4"/>
  <c r="J274" i="4"/>
  <c r="I274" i="4"/>
  <c r="H274" i="4"/>
  <c r="U273" i="4"/>
  <c r="T273" i="4"/>
  <c r="S273" i="4"/>
  <c r="R273" i="4"/>
  <c r="O273" i="4"/>
  <c r="N273" i="4"/>
  <c r="K273" i="4"/>
  <c r="J273" i="4"/>
  <c r="I273" i="4"/>
  <c r="H273" i="4"/>
  <c r="U272" i="4"/>
  <c r="T272" i="4"/>
  <c r="S272" i="4"/>
  <c r="R272" i="4"/>
  <c r="O272" i="4"/>
  <c r="N272" i="4"/>
  <c r="P272" i="4" s="1"/>
  <c r="K272" i="4"/>
  <c r="J272" i="4"/>
  <c r="I272" i="4"/>
  <c r="H272" i="4"/>
  <c r="U271" i="4"/>
  <c r="T271" i="4"/>
  <c r="S271" i="4"/>
  <c r="R271" i="4"/>
  <c r="P271" i="4"/>
  <c r="O271" i="4"/>
  <c r="N271" i="4"/>
  <c r="K271" i="4"/>
  <c r="J271" i="4"/>
  <c r="I271" i="4"/>
  <c r="H271" i="4"/>
  <c r="U270" i="4"/>
  <c r="T270" i="4"/>
  <c r="S270" i="4"/>
  <c r="R270" i="4"/>
  <c r="V270" i="4" s="1"/>
  <c r="O270" i="4"/>
  <c r="N270" i="4"/>
  <c r="K270" i="4"/>
  <c r="J270" i="4"/>
  <c r="I270" i="4"/>
  <c r="H270" i="4"/>
  <c r="L270" i="4" s="1"/>
  <c r="U269" i="4"/>
  <c r="T269" i="4"/>
  <c r="S269" i="4"/>
  <c r="R269" i="4"/>
  <c r="O269" i="4"/>
  <c r="N269" i="4"/>
  <c r="P269" i="4" s="1"/>
  <c r="K269" i="4"/>
  <c r="J269" i="4"/>
  <c r="I269" i="4"/>
  <c r="H269" i="4"/>
  <c r="U268" i="4"/>
  <c r="T268" i="4"/>
  <c r="S268" i="4"/>
  <c r="R268" i="4"/>
  <c r="O268" i="4"/>
  <c r="N268" i="4"/>
  <c r="P268" i="4" s="1"/>
  <c r="K268" i="4"/>
  <c r="J268" i="4"/>
  <c r="I268" i="4"/>
  <c r="H268" i="4"/>
  <c r="U267" i="4"/>
  <c r="T267" i="4"/>
  <c r="S267" i="4"/>
  <c r="R267" i="4"/>
  <c r="P267" i="4"/>
  <c r="O267" i="4"/>
  <c r="N267" i="4"/>
  <c r="K267" i="4"/>
  <c r="J267" i="4"/>
  <c r="I267" i="4"/>
  <c r="H267" i="4"/>
  <c r="L267" i="4" s="1"/>
  <c r="U266" i="4"/>
  <c r="T266" i="4"/>
  <c r="S266" i="4"/>
  <c r="R266" i="4"/>
  <c r="O266" i="4"/>
  <c r="N266" i="4"/>
  <c r="K266" i="4"/>
  <c r="J266" i="4"/>
  <c r="I266" i="4"/>
  <c r="H266" i="4"/>
  <c r="U265" i="4"/>
  <c r="T265" i="4"/>
  <c r="S265" i="4"/>
  <c r="R265" i="4"/>
  <c r="O265" i="4"/>
  <c r="N265" i="4"/>
  <c r="P265" i="4" s="1"/>
  <c r="K265" i="4"/>
  <c r="J265" i="4"/>
  <c r="I265" i="4"/>
  <c r="H265" i="4"/>
  <c r="U264" i="4"/>
  <c r="T264" i="4"/>
  <c r="S264" i="4"/>
  <c r="R264" i="4"/>
  <c r="P264" i="4"/>
  <c r="O264" i="4"/>
  <c r="N264" i="4"/>
  <c r="K264" i="4"/>
  <c r="J264" i="4"/>
  <c r="I264" i="4"/>
  <c r="H264" i="4"/>
  <c r="U263" i="4"/>
  <c r="T263" i="4"/>
  <c r="S263" i="4"/>
  <c r="R263" i="4"/>
  <c r="O263" i="4"/>
  <c r="N263" i="4"/>
  <c r="P263" i="4" s="1"/>
  <c r="K263" i="4"/>
  <c r="J263" i="4"/>
  <c r="I263" i="4"/>
  <c r="H263" i="4"/>
  <c r="U262" i="4"/>
  <c r="T262" i="4"/>
  <c r="S262" i="4"/>
  <c r="V262" i="4" s="1"/>
  <c r="R262" i="4"/>
  <c r="O262" i="4"/>
  <c r="N262" i="4"/>
  <c r="P262" i="4" s="1"/>
  <c r="K262" i="4"/>
  <c r="J262" i="4"/>
  <c r="I262" i="4"/>
  <c r="H262" i="4"/>
  <c r="L262" i="4" s="1"/>
  <c r="U261" i="4"/>
  <c r="T261" i="4"/>
  <c r="S261" i="4"/>
  <c r="R261" i="4"/>
  <c r="O261" i="4"/>
  <c r="N261" i="4"/>
  <c r="K261" i="4"/>
  <c r="J261" i="4"/>
  <c r="I261" i="4"/>
  <c r="H261" i="4"/>
  <c r="U260" i="4"/>
  <c r="T260" i="4"/>
  <c r="S260" i="4"/>
  <c r="R260" i="4"/>
  <c r="O260" i="4"/>
  <c r="N260" i="4"/>
  <c r="P260" i="4" s="1"/>
  <c r="K260" i="4"/>
  <c r="J260" i="4"/>
  <c r="L260" i="4" s="1"/>
  <c r="I260" i="4"/>
  <c r="H260" i="4"/>
  <c r="U259" i="4"/>
  <c r="T259" i="4"/>
  <c r="S259" i="4"/>
  <c r="R259" i="4"/>
  <c r="O259" i="4"/>
  <c r="P259" i="4" s="1"/>
  <c r="N259" i="4"/>
  <c r="K259" i="4"/>
  <c r="J259" i="4"/>
  <c r="I259" i="4"/>
  <c r="H259" i="4"/>
  <c r="L259" i="4" s="1"/>
  <c r="U258" i="4"/>
  <c r="T258" i="4"/>
  <c r="S258" i="4"/>
  <c r="R258" i="4"/>
  <c r="O258" i="4"/>
  <c r="N258" i="4"/>
  <c r="P258" i="4" s="1"/>
  <c r="K258" i="4"/>
  <c r="J258" i="4"/>
  <c r="I258" i="4"/>
  <c r="H258" i="4"/>
  <c r="U257" i="4"/>
  <c r="T257" i="4"/>
  <c r="S257" i="4"/>
  <c r="R257" i="4"/>
  <c r="O257" i="4"/>
  <c r="N257" i="4"/>
  <c r="K257" i="4"/>
  <c r="J257" i="4"/>
  <c r="I257" i="4"/>
  <c r="H257" i="4"/>
  <c r="U256" i="4"/>
  <c r="T256" i="4"/>
  <c r="S256" i="4"/>
  <c r="R256" i="4"/>
  <c r="O256" i="4"/>
  <c r="N256" i="4"/>
  <c r="P256" i="4" s="1"/>
  <c r="K256" i="4"/>
  <c r="J256" i="4"/>
  <c r="I256" i="4"/>
  <c r="H256" i="4"/>
  <c r="L256" i="4" s="1"/>
  <c r="U249" i="4"/>
  <c r="T249" i="4"/>
  <c r="S249" i="4"/>
  <c r="R249" i="4"/>
  <c r="O249" i="4"/>
  <c r="N249" i="4"/>
  <c r="P249" i="4" s="1"/>
  <c r="K249" i="4"/>
  <c r="J249" i="4"/>
  <c r="I249" i="4"/>
  <c r="H249" i="4"/>
  <c r="U248" i="4"/>
  <c r="T248" i="4"/>
  <c r="S248" i="4"/>
  <c r="R248" i="4"/>
  <c r="O248" i="4"/>
  <c r="N248" i="4"/>
  <c r="K248" i="4"/>
  <c r="J248" i="4"/>
  <c r="I248" i="4"/>
  <c r="H248" i="4"/>
  <c r="U247" i="4"/>
  <c r="T247" i="4"/>
  <c r="S247" i="4"/>
  <c r="R247" i="4"/>
  <c r="O247" i="4"/>
  <c r="N247" i="4"/>
  <c r="P247" i="4" s="1"/>
  <c r="K247" i="4"/>
  <c r="J247" i="4"/>
  <c r="I247" i="4"/>
  <c r="H247" i="4"/>
  <c r="U246" i="4"/>
  <c r="T246" i="4"/>
  <c r="S246" i="4"/>
  <c r="R246" i="4"/>
  <c r="O246" i="4"/>
  <c r="N246" i="4"/>
  <c r="P246" i="4" s="1"/>
  <c r="K246" i="4"/>
  <c r="J246" i="4"/>
  <c r="I246" i="4"/>
  <c r="H246" i="4"/>
  <c r="L246" i="4" s="1"/>
  <c r="U245" i="4"/>
  <c r="T245" i="4"/>
  <c r="S245" i="4"/>
  <c r="R245" i="4"/>
  <c r="O245" i="4"/>
  <c r="N245" i="4"/>
  <c r="P245" i="4" s="1"/>
  <c r="K245" i="4"/>
  <c r="J245" i="4"/>
  <c r="L245" i="4" s="1"/>
  <c r="I245" i="4"/>
  <c r="H245" i="4"/>
  <c r="U244" i="4"/>
  <c r="T244" i="4"/>
  <c r="S244" i="4"/>
  <c r="R244" i="4"/>
  <c r="O244" i="4"/>
  <c r="N244" i="4"/>
  <c r="K244" i="4"/>
  <c r="J244" i="4"/>
  <c r="I244" i="4"/>
  <c r="H244" i="4"/>
  <c r="U243" i="4"/>
  <c r="T243" i="4"/>
  <c r="S243" i="4"/>
  <c r="R243" i="4"/>
  <c r="O243" i="4"/>
  <c r="N243" i="4"/>
  <c r="P243" i="4" s="1"/>
  <c r="K243" i="4"/>
  <c r="J243" i="4"/>
  <c r="I243" i="4"/>
  <c r="H243" i="4"/>
  <c r="U242" i="4"/>
  <c r="T242" i="4"/>
  <c r="S242" i="4"/>
  <c r="R242" i="4"/>
  <c r="O242" i="4"/>
  <c r="N242" i="4"/>
  <c r="P242" i="4" s="1"/>
  <c r="K242" i="4"/>
  <c r="J242" i="4"/>
  <c r="I242" i="4"/>
  <c r="H242" i="4"/>
  <c r="U241" i="4"/>
  <c r="T241" i="4"/>
  <c r="S241" i="4"/>
  <c r="R241" i="4"/>
  <c r="O241" i="4"/>
  <c r="N241" i="4"/>
  <c r="P241" i="4" s="1"/>
  <c r="L241" i="4"/>
  <c r="K241" i="4"/>
  <c r="J241" i="4"/>
  <c r="I241" i="4"/>
  <c r="H241" i="4"/>
  <c r="U240" i="4"/>
  <c r="T240" i="4"/>
  <c r="S240" i="4"/>
  <c r="V240" i="4" s="1"/>
  <c r="R240" i="4"/>
  <c r="O240" i="4"/>
  <c r="N240" i="4"/>
  <c r="P240" i="4" s="1"/>
  <c r="K240" i="4"/>
  <c r="J240" i="4"/>
  <c r="I240" i="4"/>
  <c r="L240" i="4" s="1"/>
  <c r="H240" i="4"/>
  <c r="U239" i="4"/>
  <c r="T239" i="4"/>
  <c r="S239" i="4"/>
  <c r="R239" i="4"/>
  <c r="O239" i="4"/>
  <c r="P239" i="4" s="1"/>
  <c r="N239" i="4"/>
  <c r="K239" i="4"/>
  <c r="J239" i="4"/>
  <c r="I239" i="4"/>
  <c r="H239" i="4"/>
  <c r="U238" i="4"/>
  <c r="T238" i="4"/>
  <c r="S238" i="4"/>
  <c r="R238" i="4"/>
  <c r="O238" i="4"/>
  <c r="N238" i="4"/>
  <c r="P238" i="4" s="1"/>
  <c r="K238" i="4"/>
  <c r="J238" i="4"/>
  <c r="I238" i="4"/>
  <c r="H238" i="4"/>
  <c r="U237" i="4"/>
  <c r="T237" i="4"/>
  <c r="S237" i="4"/>
  <c r="R237" i="4"/>
  <c r="O237" i="4"/>
  <c r="N237" i="4"/>
  <c r="K237" i="4"/>
  <c r="J237" i="4"/>
  <c r="I237" i="4"/>
  <c r="H237" i="4"/>
  <c r="U236" i="4"/>
  <c r="T236" i="4"/>
  <c r="S236" i="4"/>
  <c r="R236" i="4"/>
  <c r="O236" i="4"/>
  <c r="N236" i="4"/>
  <c r="K236" i="4"/>
  <c r="J236" i="4"/>
  <c r="I236" i="4"/>
  <c r="H236" i="4"/>
  <c r="L236" i="4" s="1"/>
  <c r="U235" i="4"/>
  <c r="T235" i="4"/>
  <c r="S235" i="4"/>
  <c r="R235" i="4"/>
  <c r="O235" i="4"/>
  <c r="N235" i="4"/>
  <c r="P235" i="4" s="1"/>
  <c r="K235" i="4"/>
  <c r="J235" i="4"/>
  <c r="I235" i="4"/>
  <c r="H235" i="4"/>
  <c r="U234" i="4"/>
  <c r="T234" i="4"/>
  <c r="S234" i="4"/>
  <c r="R234" i="4"/>
  <c r="P234" i="4"/>
  <c r="O234" i="4"/>
  <c r="N234" i="4"/>
  <c r="K234" i="4"/>
  <c r="J234" i="4"/>
  <c r="I234" i="4"/>
  <c r="H234" i="4"/>
  <c r="L234" i="4" s="1"/>
  <c r="U233" i="4"/>
  <c r="T233" i="4"/>
  <c r="S233" i="4"/>
  <c r="R233" i="4"/>
  <c r="O233" i="4"/>
  <c r="N233" i="4"/>
  <c r="K233" i="4"/>
  <c r="J233" i="4"/>
  <c r="I233" i="4"/>
  <c r="H233" i="4"/>
  <c r="L233" i="4" s="1"/>
  <c r="U232" i="4"/>
  <c r="T232" i="4"/>
  <c r="S232" i="4"/>
  <c r="R232" i="4"/>
  <c r="O232" i="4"/>
  <c r="N232" i="4"/>
  <c r="K232" i="4"/>
  <c r="J232" i="4"/>
  <c r="I232" i="4"/>
  <c r="H232" i="4"/>
  <c r="U231" i="4"/>
  <c r="T231" i="4"/>
  <c r="S231" i="4"/>
  <c r="R231" i="4"/>
  <c r="O231" i="4"/>
  <c r="P231" i="4" s="1"/>
  <c r="N231" i="4"/>
  <c r="K231" i="4"/>
  <c r="J231" i="4"/>
  <c r="I231" i="4"/>
  <c r="H231" i="4"/>
  <c r="U230" i="4"/>
  <c r="T230" i="4"/>
  <c r="S230" i="4"/>
  <c r="R230" i="4"/>
  <c r="O230" i="4"/>
  <c r="N230" i="4"/>
  <c r="K230" i="4"/>
  <c r="J230" i="4"/>
  <c r="I230" i="4"/>
  <c r="H230" i="4"/>
  <c r="U229" i="4"/>
  <c r="T229" i="4"/>
  <c r="S229" i="4"/>
  <c r="R229" i="4"/>
  <c r="O229" i="4"/>
  <c r="N229" i="4"/>
  <c r="K229" i="4"/>
  <c r="J229" i="4"/>
  <c r="L229" i="4" s="1"/>
  <c r="I229" i="4"/>
  <c r="H229" i="4"/>
  <c r="U228" i="4"/>
  <c r="T228" i="4"/>
  <c r="S228" i="4"/>
  <c r="R228" i="4"/>
  <c r="V228" i="4" s="1"/>
  <c r="O228" i="4"/>
  <c r="N228" i="4"/>
  <c r="P228" i="4" s="1"/>
  <c r="K228" i="4"/>
  <c r="J228" i="4"/>
  <c r="I228" i="4"/>
  <c r="H228" i="4"/>
  <c r="U221" i="4"/>
  <c r="T221" i="4"/>
  <c r="S221" i="4"/>
  <c r="R221" i="4"/>
  <c r="P221" i="4"/>
  <c r="O221" i="4"/>
  <c r="N221" i="4"/>
  <c r="K221" i="4"/>
  <c r="J221" i="4"/>
  <c r="I221" i="4"/>
  <c r="H221" i="4"/>
  <c r="U220" i="4"/>
  <c r="T220" i="4"/>
  <c r="S220" i="4"/>
  <c r="R220" i="4"/>
  <c r="O220" i="4"/>
  <c r="N220" i="4"/>
  <c r="K220" i="4"/>
  <c r="J220" i="4"/>
  <c r="I220" i="4"/>
  <c r="H220" i="4"/>
  <c r="U219" i="4"/>
  <c r="T219" i="4"/>
  <c r="S219" i="4"/>
  <c r="R219" i="4"/>
  <c r="O219" i="4"/>
  <c r="N219" i="4"/>
  <c r="K219" i="4"/>
  <c r="J219" i="4"/>
  <c r="I219" i="4"/>
  <c r="H219" i="4"/>
  <c r="U218" i="4"/>
  <c r="T218" i="4"/>
  <c r="S218" i="4"/>
  <c r="R218" i="4"/>
  <c r="O218" i="4"/>
  <c r="N218" i="4"/>
  <c r="P218" i="4" s="1"/>
  <c r="K218" i="4"/>
  <c r="J218" i="4"/>
  <c r="I218" i="4"/>
  <c r="H218" i="4"/>
  <c r="U217" i="4"/>
  <c r="T217" i="4"/>
  <c r="S217" i="4"/>
  <c r="R217" i="4"/>
  <c r="P217" i="4"/>
  <c r="O217" i="4"/>
  <c r="N217" i="4"/>
  <c r="K217" i="4"/>
  <c r="J217" i="4"/>
  <c r="I217" i="4"/>
  <c r="H217" i="4"/>
  <c r="V216" i="4"/>
  <c r="U216" i="4"/>
  <c r="T216" i="4"/>
  <c r="S216" i="4"/>
  <c r="R216" i="4"/>
  <c r="O216" i="4"/>
  <c r="N216" i="4"/>
  <c r="K216" i="4"/>
  <c r="L216" i="4" s="1"/>
  <c r="J216" i="4"/>
  <c r="I216" i="4"/>
  <c r="H216" i="4"/>
  <c r="U215" i="4"/>
  <c r="T215" i="4"/>
  <c r="S215" i="4"/>
  <c r="R215" i="4"/>
  <c r="O215" i="4"/>
  <c r="N215" i="4"/>
  <c r="K215" i="4"/>
  <c r="J215" i="4"/>
  <c r="I215" i="4"/>
  <c r="H215" i="4"/>
  <c r="U214" i="4"/>
  <c r="T214" i="4"/>
  <c r="S214" i="4"/>
  <c r="R214" i="4"/>
  <c r="O214" i="4"/>
  <c r="N214" i="4"/>
  <c r="K214" i="4"/>
  <c r="J214" i="4"/>
  <c r="I214" i="4"/>
  <c r="H214" i="4"/>
  <c r="U213" i="4"/>
  <c r="T213" i="4"/>
  <c r="S213" i="4"/>
  <c r="R213" i="4"/>
  <c r="O213" i="4"/>
  <c r="N213" i="4"/>
  <c r="K213" i="4"/>
  <c r="J213" i="4"/>
  <c r="I213" i="4"/>
  <c r="H213" i="4"/>
  <c r="U212" i="4"/>
  <c r="T212" i="4"/>
  <c r="S212" i="4"/>
  <c r="R212" i="4"/>
  <c r="V212" i="4" s="1"/>
  <c r="O212" i="4"/>
  <c r="N212" i="4"/>
  <c r="P212" i="4" s="1"/>
  <c r="L212" i="4"/>
  <c r="K212" i="4"/>
  <c r="J212" i="4"/>
  <c r="I212" i="4"/>
  <c r="H212" i="4"/>
  <c r="U211" i="4"/>
  <c r="T211" i="4"/>
  <c r="S211" i="4"/>
  <c r="R211" i="4"/>
  <c r="O211" i="4"/>
  <c r="N211" i="4"/>
  <c r="K211" i="4"/>
  <c r="J211" i="4"/>
  <c r="I211" i="4"/>
  <c r="H211" i="4"/>
  <c r="U210" i="4"/>
  <c r="T210" i="4"/>
  <c r="V210" i="4" s="1"/>
  <c r="S210" i="4"/>
  <c r="R210" i="4"/>
  <c r="O210" i="4"/>
  <c r="N210" i="4"/>
  <c r="P210" i="4" s="1"/>
  <c r="K210" i="4"/>
  <c r="J210" i="4"/>
  <c r="I210" i="4"/>
  <c r="H210" i="4"/>
  <c r="U209" i="4"/>
  <c r="T209" i="4"/>
  <c r="S209" i="4"/>
  <c r="R209" i="4"/>
  <c r="P209" i="4"/>
  <c r="O209" i="4"/>
  <c r="N209" i="4"/>
  <c r="K209" i="4"/>
  <c r="J209" i="4"/>
  <c r="I209" i="4"/>
  <c r="H209" i="4"/>
  <c r="U208" i="4"/>
  <c r="T208" i="4"/>
  <c r="S208" i="4"/>
  <c r="R208" i="4"/>
  <c r="O208" i="4"/>
  <c r="N208" i="4"/>
  <c r="K208" i="4"/>
  <c r="J208" i="4"/>
  <c r="I208" i="4"/>
  <c r="H208" i="4"/>
  <c r="L208" i="4" s="1"/>
  <c r="U207" i="4"/>
  <c r="T207" i="4"/>
  <c r="S207" i="4"/>
  <c r="R207" i="4"/>
  <c r="O207" i="4"/>
  <c r="N207" i="4"/>
  <c r="P207" i="4" s="1"/>
  <c r="K207" i="4"/>
  <c r="J207" i="4"/>
  <c r="I207" i="4"/>
  <c r="H207" i="4"/>
  <c r="U206" i="4"/>
  <c r="T206" i="4"/>
  <c r="S206" i="4"/>
  <c r="R206" i="4"/>
  <c r="O206" i="4"/>
  <c r="P206" i="4" s="1"/>
  <c r="N206" i="4"/>
  <c r="K206" i="4"/>
  <c r="J206" i="4"/>
  <c r="I206" i="4"/>
  <c r="H206" i="4"/>
  <c r="U205" i="4"/>
  <c r="T205" i="4"/>
  <c r="S205" i="4"/>
  <c r="R205" i="4"/>
  <c r="O205" i="4"/>
  <c r="P205" i="4" s="1"/>
  <c r="N205" i="4"/>
  <c r="K205" i="4"/>
  <c r="J205" i="4"/>
  <c r="I205" i="4"/>
  <c r="H205" i="4"/>
  <c r="L205" i="4" s="1"/>
  <c r="U204" i="4"/>
  <c r="T204" i="4"/>
  <c r="S204" i="4"/>
  <c r="V204" i="4" s="1"/>
  <c r="R204" i="4"/>
  <c r="O204" i="4"/>
  <c r="N204" i="4"/>
  <c r="P204" i="4" s="1"/>
  <c r="K204" i="4"/>
  <c r="J204" i="4"/>
  <c r="I204" i="4"/>
  <c r="H204" i="4"/>
  <c r="U203" i="4"/>
  <c r="T203" i="4"/>
  <c r="S203" i="4"/>
  <c r="R203" i="4"/>
  <c r="O203" i="4"/>
  <c r="P203" i="4" s="1"/>
  <c r="N203" i="4"/>
  <c r="K203" i="4"/>
  <c r="J203" i="4"/>
  <c r="I203" i="4"/>
  <c r="H203" i="4"/>
  <c r="U202" i="4"/>
  <c r="T202" i="4"/>
  <c r="S202" i="4"/>
  <c r="V202" i="4" s="1"/>
  <c r="R202" i="4"/>
  <c r="O202" i="4"/>
  <c r="N202" i="4"/>
  <c r="P202" i="4" s="1"/>
  <c r="K202" i="4"/>
  <c r="J202" i="4"/>
  <c r="I202" i="4"/>
  <c r="H202" i="4"/>
  <c r="L202" i="4" s="1"/>
  <c r="U201" i="4"/>
  <c r="T201" i="4"/>
  <c r="S201" i="4"/>
  <c r="R201" i="4"/>
  <c r="O201" i="4"/>
  <c r="P201" i="4" s="1"/>
  <c r="N201" i="4"/>
  <c r="K201" i="4"/>
  <c r="J201" i="4"/>
  <c r="I201" i="4"/>
  <c r="H201" i="4"/>
  <c r="U200" i="4"/>
  <c r="T200" i="4"/>
  <c r="S200" i="4"/>
  <c r="R200" i="4"/>
  <c r="O200" i="4"/>
  <c r="P200" i="4" s="1"/>
  <c r="N200" i="4"/>
  <c r="K200" i="4"/>
  <c r="J200" i="4"/>
  <c r="I200" i="4"/>
  <c r="H200" i="4"/>
  <c r="U193" i="4"/>
  <c r="T193" i="4"/>
  <c r="S193" i="4"/>
  <c r="R193" i="4"/>
  <c r="O193" i="4"/>
  <c r="N193" i="4"/>
  <c r="P193" i="4" s="1"/>
  <c r="K193" i="4"/>
  <c r="J193" i="4"/>
  <c r="I193" i="4"/>
  <c r="H193" i="4"/>
  <c r="U192" i="4"/>
  <c r="T192" i="4"/>
  <c r="S192" i="4"/>
  <c r="R192" i="4"/>
  <c r="O192" i="4"/>
  <c r="P192" i="4" s="1"/>
  <c r="N192" i="4"/>
  <c r="K192" i="4"/>
  <c r="J192" i="4"/>
  <c r="I192" i="4"/>
  <c r="H192" i="4"/>
  <c r="U191" i="4"/>
  <c r="T191" i="4"/>
  <c r="S191" i="4"/>
  <c r="R191" i="4"/>
  <c r="P191" i="4"/>
  <c r="O191" i="4"/>
  <c r="N191" i="4"/>
  <c r="K191" i="4"/>
  <c r="J191" i="4"/>
  <c r="I191" i="4"/>
  <c r="H191" i="4"/>
  <c r="U190" i="4"/>
  <c r="T190" i="4"/>
  <c r="S190" i="4"/>
  <c r="R190" i="4"/>
  <c r="O190" i="4"/>
  <c r="N190" i="4"/>
  <c r="L190" i="4"/>
  <c r="K190" i="4"/>
  <c r="J190" i="4"/>
  <c r="I190" i="4"/>
  <c r="H190" i="4"/>
  <c r="U189" i="4"/>
  <c r="T189" i="4"/>
  <c r="S189" i="4"/>
  <c r="R189" i="4"/>
  <c r="O189" i="4"/>
  <c r="N189" i="4"/>
  <c r="P189" i="4" s="1"/>
  <c r="K189" i="4"/>
  <c r="J189" i="4"/>
  <c r="I189" i="4"/>
  <c r="H189" i="4"/>
  <c r="U188" i="4"/>
  <c r="T188" i="4"/>
  <c r="S188" i="4"/>
  <c r="R188" i="4"/>
  <c r="O188" i="4"/>
  <c r="N188" i="4"/>
  <c r="K188" i="4"/>
  <c r="J188" i="4"/>
  <c r="L188" i="4" s="1"/>
  <c r="I188" i="4"/>
  <c r="H188" i="4"/>
  <c r="U187" i="4"/>
  <c r="T187" i="4"/>
  <c r="S187" i="4"/>
  <c r="R187" i="4"/>
  <c r="O187" i="4"/>
  <c r="N187" i="4"/>
  <c r="P187" i="4" s="1"/>
  <c r="K187" i="4"/>
  <c r="J187" i="4"/>
  <c r="I187" i="4"/>
  <c r="H187" i="4"/>
  <c r="U186" i="4"/>
  <c r="T186" i="4"/>
  <c r="S186" i="4"/>
  <c r="R186" i="4"/>
  <c r="O186" i="4"/>
  <c r="N186" i="4"/>
  <c r="P186" i="4" s="1"/>
  <c r="K186" i="4"/>
  <c r="J186" i="4"/>
  <c r="I186" i="4"/>
  <c r="H186" i="4"/>
  <c r="L186" i="4" s="1"/>
  <c r="U185" i="4"/>
  <c r="T185" i="4"/>
  <c r="S185" i="4"/>
  <c r="R185" i="4"/>
  <c r="O185" i="4"/>
  <c r="N185" i="4"/>
  <c r="P185" i="4" s="1"/>
  <c r="K185" i="4"/>
  <c r="J185" i="4"/>
  <c r="I185" i="4"/>
  <c r="H185" i="4"/>
  <c r="U184" i="4"/>
  <c r="T184" i="4"/>
  <c r="S184" i="4"/>
  <c r="R184" i="4"/>
  <c r="O184" i="4"/>
  <c r="N184" i="4"/>
  <c r="P184" i="4" s="1"/>
  <c r="K184" i="4"/>
  <c r="J184" i="4"/>
  <c r="I184" i="4"/>
  <c r="H184" i="4"/>
  <c r="U183" i="4"/>
  <c r="T183" i="4"/>
  <c r="S183" i="4"/>
  <c r="V183" i="4" s="1"/>
  <c r="R183" i="4"/>
  <c r="O183" i="4"/>
  <c r="N183" i="4"/>
  <c r="P183" i="4" s="1"/>
  <c r="K183" i="4"/>
  <c r="J183" i="4"/>
  <c r="I183" i="4"/>
  <c r="H183" i="4"/>
  <c r="L183" i="4" s="1"/>
  <c r="U182" i="4"/>
  <c r="T182" i="4"/>
  <c r="S182" i="4"/>
  <c r="R182" i="4"/>
  <c r="V182" i="4" s="1"/>
  <c r="O182" i="4"/>
  <c r="N182" i="4"/>
  <c r="P182" i="4" s="1"/>
  <c r="K182" i="4"/>
  <c r="J182" i="4"/>
  <c r="I182" i="4"/>
  <c r="L182" i="4" s="1"/>
  <c r="H182" i="4"/>
  <c r="U181" i="4"/>
  <c r="T181" i="4"/>
  <c r="S181" i="4"/>
  <c r="R181" i="4"/>
  <c r="O181" i="4"/>
  <c r="N181" i="4"/>
  <c r="P181" i="4" s="1"/>
  <c r="K181" i="4"/>
  <c r="J181" i="4"/>
  <c r="I181" i="4"/>
  <c r="H181" i="4"/>
  <c r="U180" i="4"/>
  <c r="T180" i="4"/>
  <c r="S180" i="4"/>
  <c r="R180" i="4"/>
  <c r="O180" i="4"/>
  <c r="N180" i="4"/>
  <c r="P180" i="4" s="1"/>
  <c r="K180" i="4"/>
  <c r="J180" i="4"/>
  <c r="I180" i="4"/>
  <c r="H180" i="4"/>
  <c r="L180" i="4" s="1"/>
  <c r="U179" i="4"/>
  <c r="T179" i="4"/>
  <c r="S179" i="4"/>
  <c r="R179" i="4"/>
  <c r="P179" i="4"/>
  <c r="O179" i="4"/>
  <c r="N179" i="4"/>
  <c r="K179" i="4"/>
  <c r="J179" i="4"/>
  <c r="I179" i="4"/>
  <c r="H179" i="4"/>
  <c r="U178" i="4"/>
  <c r="T178" i="4"/>
  <c r="S178" i="4"/>
  <c r="R178" i="4"/>
  <c r="O178" i="4"/>
  <c r="P178" i="4" s="1"/>
  <c r="N178" i="4"/>
  <c r="K178" i="4"/>
  <c r="J178" i="4"/>
  <c r="I178" i="4"/>
  <c r="H178" i="4"/>
  <c r="L178" i="4" s="1"/>
  <c r="U177" i="4"/>
  <c r="T177" i="4"/>
  <c r="S177" i="4"/>
  <c r="R177" i="4"/>
  <c r="O177" i="4"/>
  <c r="N177" i="4"/>
  <c r="P177" i="4" s="1"/>
  <c r="K177" i="4"/>
  <c r="J177" i="4"/>
  <c r="I177" i="4"/>
  <c r="H177" i="4"/>
  <c r="U176" i="4"/>
  <c r="T176" i="4"/>
  <c r="S176" i="4"/>
  <c r="R176" i="4"/>
  <c r="O176" i="4"/>
  <c r="P176" i="4" s="1"/>
  <c r="N176" i="4"/>
  <c r="K176" i="4"/>
  <c r="J176" i="4"/>
  <c r="I176" i="4"/>
  <c r="H176" i="4"/>
  <c r="U175" i="4"/>
  <c r="T175" i="4"/>
  <c r="S175" i="4"/>
  <c r="R175" i="4"/>
  <c r="O175" i="4"/>
  <c r="N175" i="4"/>
  <c r="P175" i="4" s="1"/>
  <c r="K175" i="4"/>
  <c r="J175" i="4"/>
  <c r="I175" i="4"/>
  <c r="H175" i="4"/>
  <c r="L175" i="4" s="1"/>
  <c r="U174" i="4"/>
  <c r="T174" i="4"/>
  <c r="S174" i="4"/>
  <c r="R174" i="4"/>
  <c r="O174" i="4"/>
  <c r="N174" i="4"/>
  <c r="L174" i="4"/>
  <c r="K174" i="4"/>
  <c r="J174" i="4"/>
  <c r="I174" i="4"/>
  <c r="H174" i="4"/>
  <c r="U173" i="4"/>
  <c r="T173" i="4"/>
  <c r="S173" i="4"/>
  <c r="R173" i="4"/>
  <c r="O173" i="4"/>
  <c r="N173" i="4"/>
  <c r="P173" i="4" s="1"/>
  <c r="K173" i="4"/>
  <c r="J173" i="4"/>
  <c r="I173" i="4"/>
  <c r="H173" i="4"/>
  <c r="V172" i="4"/>
  <c r="U172" i="4"/>
  <c r="T172" i="4"/>
  <c r="S172" i="4"/>
  <c r="R172" i="4"/>
  <c r="O172" i="4"/>
  <c r="N172" i="4"/>
  <c r="K172" i="4"/>
  <c r="J172" i="4"/>
  <c r="I172" i="4"/>
  <c r="H172" i="4"/>
  <c r="L172" i="4" s="1"/>
  <c r="U165" i="4"/>
  <c r="T165" i="4"/>
  <c r="S165" i="4"/>
  <c r="R165" i="4"/>
  <c r="O165" i="4"/>
  <c r="N165" i="4"/>
  <c r="P165" i="4" s="1"/>
  <c r="K165" i="4"/>
  <c r="J165" i="4"/>
  <c r="I165" i="4"/>
  <c r="H165" i="4"/>
  <c r="L165" i="4" s="1"/>
  <c r="U164" i="4"/>
  <c r="T164" i="4"/>
  <c r="S164" i="4"/>
  <c r="R164" i="4"/>
  <c r="O164" i="4"/>
  <c r="N164" i="4"/>
  <c r="P164" i="4" s="1"/>
  <c r="K164" i="4"/>
  <c r="J164" i="4"/>
  <c r="I164" i="4"/>
  <c r="H164" i="4"/>
  <c r="U163" i="4"/>
  <c r="T163" i="4"/>
  <c r="S163" i="4"/>
  <c r="R163" i="4"/>
  <c r="V163" i="4" s="1"/>
  <c r="O163" i="4"/>
  <c r="N163" i="4"/>
  <c r="K163" i="4"/>
  <c r="J163" i="4"/>
  <c r="I163" i="4"/>
  <c r="H163" i="4"/>
  <c r="L163" i="4" s="1"/>
  <c r="U162" i="4"/>
  <c r="T162" i="4"/>
  <c r="S162" i="4"/>
  <c r="R162" i="4"/>
  <c r="O162" i="4"/>
  <c r="N162" i="4"/>
  <c r="P162" i="4" s="1"/>
  <c r="K162" i="4"/>
  <c r="J162" i="4"/>
  <c r="I162" i="4"/>
  <c r="H162" i="4"/>
  <c r="U161" i="4"/>
  <c r="T161" i="4"/>
  <c r="S161" i="4"/>
  <c r="R161" i="4"/>
  <c r="O161" i="4"/>
  <c r="N161" i="4"/>
  <c r="P161" i="4" s="1"/>
  <c r="K161" i="4"/>
  <c r="J161" i="4"/>
  <c r="I161" i="4"/>
  <c r="H161" i="4"/>
  <c r="L161" i="4" s="1"/>
  <c r="U160" i="4"/>
  <c r="T160" i="4"/>
  <c r="S160" i="4"/>
  <c r="V160" i="4" s="1"/>
  <c r="R160" i="4"/>
  <c r="O160" i="4"/>
  <c r="N160" i="4"/>
  <c r="K160" i="4"/>
  <c r="J160" i="4"/>
  <c r="I160" i="4"/>
  <c r="H160" i="4"/>
  <c r="L160" i="4" s="1"/>
  <c r="U159" i="4"/>
  <c r="T159" i="4"/>
  <c r="S159" i="4"/>
  <c r="R159" i="4"/>
  <c r="P159" i="4"/>
  <c r="O159" i="4"/>
  <c r="N159" i="4"/>
  <c r="K159" i="4"/>
  <c r="J159" i="4"/>
  <c r="I159" i="4"/>
  <c r="H159" i="4"/>
  <c r="U158" i="4"/>
  <c r="T158" i="4"/>
  <c r="S158" i="4"/>
  <c r="R158" i="4"/>
  <c r="P158" i="4"/>
  <c r="O158" i="4"/>
  <c r="N158" i="4"/>
  <c r="K158" i="4"/>
  <c r="J158" i="4"/>
  <c r="I158" i="4"/>
  <c r="H158" i="4"/>
  <c r="L158" i="4" s="1"/>
  <c r="U157" i="4"/>
  <c r="T157" i="4"/>
  <c r="S157" i="4"/>
  <c r="R157" i="4"/>
  <c r="O157" i="4"/>
  <c r="N157" i="4"/>
  <c r="P157" i="4" s="1"/>
  <c r="K157" i="4"/>
  <c r="J157" i="4"/>
  <c r="I157" i="4"/>
  <c r="H157" i="4"/>
  <c r="L157" i="4" s="1"/>
  <c r="U156" i="4"/>
  <c r="T156" i="4"/>
  <c r="S156" i="4"/>
  <c r="R156" i="4"/>
  <c r="O156" i="4"/>
  <c r="N156" i="4"/>
  <c r="P156" i="4" s="1"/>
  <c r="K156" i="4"/>
  <c r="J156" i="4"/>
  <c r="I156" i="4"/>
  <c r="H156" i="4"/>
  <c r="L156" i="4" s="1"/>
  <c r="U155" i="4"/>
  <c r="T155" i="4"/>
  <c r="S155" i="4"/>
  <c r="R155" i="4"/>
  <c r="V155" i="4" s="1"/>
  <c r="O155" i="4"/>
  <c r="N155" i="4"/>
  <c r="K155" i="4"/>
  <c r="J155" i="4"/>
  <c r="I155" i="4"/>
  <c r="H155" i="4"/>
  <c r="L155" i="4" s="1"/>
  <c r="U154" i="4"/>
  <c r="T154" i="4"/>
  <c r="S154" i="4"/>
  <c r="R154" i="4"/>
  <c r="V154" i="4" s="1"/>
  <c r="O154" i="4"/>
  <c r="N154" i="4"/>
  <c r="P154" i="4" s="1"/>
  <c r="K154" i="4"/>
  <c r="J154" i="4"/>
  <c r="I154" i="4"/>
  <c r="H154" i="4"/>
  <c r="U153" i="4"/>
  <c r="T153" i="4"/>
  <c r="S153" i="4"/>
  <c r="R153" i="4"/>
  <c r="P153" i="4"/>
  <c r="O153" i="4"/>
  <c r="N153" i="4"/>
  <c r="K153" i="4"/>
  <c r="J153" i="4"/>
  <c r="I153" i="4"/>
  <c r="H153" i="4"/>
  <c r="U152" i="4"/>
  <c r="T152" i="4"/>
  <c r="S152" i="4"/>
  <c r="R152" i="4"/>
  <c r="O152" i="4"/>
  <c r="N152" i="4"/>
  <c r="P152" i="4" s="1"/>
  <c r="K152" i="4"/>
  <c r="J152" i="4"/>
  <c r="I152" i="4"/>
  <c r="H152" i="4"/>
  <c r="L152" i="4" s="1"/>
  <c r="U151" i="4"/>
  <c r="T151" i="4"/>
  <c r="S151" i="4"/>
  <c r="R151" i="4"/>
  <c r="O151" i="4"/>
  <c r="N151" i="4"/>
  <c r="P151" i="4" s="1"/>
  <c r="K151" i="4"/>
  <c r="J151" i="4"/>
  <c r="I151" i="4"/>
  <c r="H151" i="4"/>
  <c r="L151" i="4" s="1"/>
  <c r="U150" i="4"/>
  <c r="T150" i="4"/>
  <c r="S150" i="4"/>
  <c r="R150" i="4"/>
  <c r="P150" i="4"/>
  <c r="O150" i="4"/>
  <c r="N150" i="4"/>
  <c r="K150" i="4"/>
  <c r="J150" i="4"/>
  <c r="I150" i="4"/>
  <c r="H150" i="4"/>
  <c r="L150" i="4" s="1"/>
  <c r="U149" i="4"/>
  <c r="T149" i="4"/>
  <c r="S149" i="4"/>
  <c r="R149" i="4"/>
  <c r="V149" i="4" s="1"/>
  <c r="O149" i="4"/>
  <c r="N149" i="4"/>
  <c r="P149" i="4" s="1"/>
  <c r="L149" i="4"/>
  <c r="K149" i="4"/>
  <c r="J149" i="4"/>
  <c r="I149" i="4"/>
  <c r="H149" i="4"/>
  <c r="U148" i="4"/>
  <c r="T148" i="4"/>
  <c r="S148" i="4"/>
  <c r="R148" i="4"/>
  <c r="P148" i="4"/>
  <c r="O148" i="4"/>
  <c r="N148" i="4"/>
  <c r="K148" i="4"/>
  <c r="J148" i="4"/>
  <c r="I148" i="4"/>
  <c r="H148" i="4"/>
  <c r="U147" i="4"/>
  <c r="T147" i="4"/>
  <c r="S147" i="4"/>
  <c r="R147" i="4"/>
  <c r="O147" i="4"/>
  <c r="N147" i="4"/>
  <c r="P147" i="4" s="1"/>
  <c r="K147" i="4"/>
  <c r="J147" i="4"/>
  <c r="I147" i="4"/>
  <c r="H147" i="4"/>
  <c r="L147" i="4" s="1"/>
  <c r="U146" i="4"/>
  <c r="T146" i="4"/>
  <c r="S146" i="4"/>
  <c r="R146" i="4"/>
  <c r="O146" i="4"/>
  <c r="N146" i="4"/>
  <c r="P146" i="4" s="1"/>
  <c r="K146" i="4"/>
  <c r="J146" i="4"/>
  <c r="I146" i="4"/>
  <c r="H146" i="4"/>
  <c r="U145" i="4"/>
  <c r="T145" i="4"/>
  <c r="S145" i="4"/>
  <c r="R145" i="4"/>
  <c r="O145" i="4"/>
  <c r="N145" i="4"/>
  <c r="P145" i="4" s="1"/>
  <c r="K145" i="4"/>
  <c r="J145" i="4"/>
  <c r="I145" i="4"/>
  <c r="H145" i="4"/>
  <c r="L145" i="4" s="1"/>
  <c r="V144" i="4"/>
  <c r="U144" i="4"/>
  <c r="T144" i="4"/>
  <c r="S144" i="4"/>
  <c r="R144" i="4"/>
  <c r="O144" i="4"/>
  <c r="N144" i="4"/>
  <c r="P144" i="4" s="1"/>
  <c r="L144" i="4"/>
  <c r="K144" i="4"/>
  <c r="J144" i="4"/>
  <c r="I144" i="4"/>
  <c r="H144" i="4"/>
  <c r="U137" i="4"/>
  <c r="T137" i="4"/>
  <c r="S137" i="4"/>
  <c r="R137" i="4"/>
  <c r="O137" i="4"/>
  <c r="N137" i="4"/>
  <c r="K137" i="4"/>
  <c r="J137" i="4"/>
  <c r="I137" i="4"/>
  <c r="H137" i="4"/>
  <c r="U136" i="4"/>
  <c r="T136" i="4"/>
  <c r="S136" i="4"/>
  <c r="R136" i="4"/>
  <c r="O136" i="4"/>
  <c r="P136" i="4" s="1"/>
  <c r="N136" i="4"/>
  <c r="K136" i="4"/>
  <c r="J136" i="4"/>
  <c r="I136" i="4"/>
  <c r="H136" i="4"/>
  <c r="L136" i="4" s="1"/>
  <c r="U135" i="4"/>
  <c r="T135" i="4"/>
  <c r="S135" i="4"/>
  <c r="R135" i="4"/>
  <c r="O135" i="4"/>
  <c r="N135" i="4"/>
  <c r="P135" i="4" s="1"/>
  <c r="K135" i="4"/>
  <c r="J135" i="4"/>
  <c r="I135" i="4"/>
  <c r="H135" i="4"/>
  <c r="U134" i="4"/>
  <c r="T134" i="4"/>
  <c r="S134" i="4"/>
  <c r="R134" i="4"/>
  <c r="O134" i="4"/>
  <c r="N134" i="4"/>
  <c r="P134" i="4" s="1"/>
  <c r="K134" i="4"/>
  <c r="J134" i="4"/>
  <c r="I134" i="4"/>
  <c r="H134" i="4"/>
  <c r="U133" i="4"/>
  <c r="T133" i="4"/>
  <c r="S133" i="4"/>
  <c r="R133" i="4"/>
  <c r="O133" i="4"/>
  <c r="P133" i="4" s="1"/>
  <c r="N133" i="4"/>
  <c r="K133" i="4"/>
  <c r="J133" i="4"/>
  <c r="I133" i="4"/>
  <c r="H133" i="4"/>
  <c r="L133" i="4" s="1"/>
  <c r="U132" i="4"/>
  <c r="T132" i="4"/>
  <c r="S132" i="4"/>
  <c r="R132" i="4"/>
  <c r="O132" i="4"/>
  <c r="N132" i="4"/>
  <c r="P132" i="4" s="1"/>
  <c r="L132" i="4"/>
  <c r="K132" i="4"/>
  <c r="J132" i="4"/>
  <c r="I132" i="4"/>
  <c r="H132" i="4"/>
  <c r="U131" i="4"/>
  <c r="T131" i="4"/>
  <c r="S131" i="4"/>
  <c r="R131" i="4"/>
  <c r="O131" i="4"/>
  <c r="N131" i="4"/>
  <c r="P131" i="4" s="1"/>
  <c r="K131" i="4"/>
  <c r="J131" i="4"/>
  <c r="I131" i="4"/>
  <c r="H131" i="4"/>
  <c r="L131" i="4" s="1"/>
  <c r="V130" i="4"/>
  <c r="U130" i="4"/>
  <c r="T130" i="4"/>
  <c r="S130" i="4"/>
  <c r="R130" i="4"/>
  <c r="O130" i="4"/>
  <c r="N130" i="4"/>
  <c r="K130" i="4"/>
  <c r="J130" i="4"/>
  <c r="I130" i="4"/>
  <c r="H130" i="4"/>
  <c r="L130" i="4" s="1"/>
  <c r="U129" i="4"/>
  <c r="T129" i="4"/>
  <c r="S129" i="4"/>
  <c r="R129" i="4"/>
  <c r="V129" i="4" s="1"/>
  <c r="O129" i="4"/>
  <c r="N129" i="4"/>
  <c r="K129" i="4"/>
  <c r="J129" i="4"/>
  <c r="I129" i="4"/>
  <c r="H129" i="4"/>
  <c r="U128" i="4"/>
  <c r="T128" i="4"/>
  <c r="S128" i="4"/>
  <c r="R128" i="4"/>
  <c r="O128" i="4"/>
  <c r="N128" i="4"/>
  <c r="K128" i="4"/>
  <c r="J128" i="4"/>
  <c r="I128" i="4"/>
  <c r="H128" i="4"/>
  <c r="L128" i="4" s="1"/>
  <c r="U127" i="4"/>
  <c r="V127" i="4" s="1"/>
  <c r="T127" i="4"/>
  <c r="S127" i="4"/>
  <c r="R127" i="4"/>
  <c r="O127" i="4"/>
  <c r="N127" i="4"/>
  <c r="P127" i="4" s="1"/>
  <c r="K127" i="4"/>
  <c r="J127" i="4"/>
  <c r="I127" i="4"/>
  <c r="H127" i="4"/>
  <c r="U126" i="4"/>
  <c r="T126" i="4"/>
  <c r="S126" i="4"/>
  <c r="R126" i="4"/>
  <c r="O126" i="4"/>
  <c r="N126" i="4"/>
  <c r="P126" i="4" s="1"/>
  <c r="K126" i="4"/>
  <c r="J126" i="4"/>
  <c r="I126" i="4"/>
  <c r="H126" i="4"/>
  <c r="U125" i="4"/>
  <c r="T125" i="4"/>
  <c r="S125" i="4"/>
  <c r="R125" i="4"/>
  <c r="O125" i="4"/>
  <c r="N125" i="4"/>
  <c r="P125" i="4" s="1"/>
  <c r="K125" i="4"/>
  <c r="J125" i="4"/>
  <c r="I125" i="4"/>
  <c r="H125" i="4"/>
  <c r="L125" i="4" s="1"/>
  <c r="U124" i="4"/>
  <c r="T124" i="4"/>
  <c r="S124" i="4"/>
  <c r="V124" i="4" s="1"/>
  <c r="R124" i="4"/>
  <c r="O124" i="4"/>
  <c r="N124" i="4"/>
  <c r="K124" i="4"/>
  <c r="J124" i="4"/>
  <c r="I124" i="4"/>
  <c r="H124" i="4"/>
  <c r="L124" i="4" s="1"/>
  <c r="U123" i="4"/>
  <c r="T123" i="4"/>
  <c r="S123" i="4"/>
  <c r="R123" i="4"/>
  <c r="P123" i="4"/>
  <c r="O123" i="4"/>
  <c r="N123" i="4"/>
  <c r="K123" i="4"/>
  <c r="J123" i="4"/>
  <c r="I123" i="4"/>
  <c r="H123" i="4"/>
  <c r="U122" i="4"/>
  <c r="T122" i="4"/>
  <c r="S122" i="4"/>
  <c r="R122" i="4"/>
  <c r="O122" i="4"/>
  <c r="N122" i="4"/>
  <c r="K122" i="4"/>
  <c r="J122" i="4"/>
  <c r="I122" i="4"/>
  <c r="H122" i="4"/>
  <c r="L122" i="4" s="1"/>
  <c r="U121" i="4"/>
  <c r="T121" i="4"/>
  <c r="S121" i="4"/>
  <c r="R121" i="4"/>
  <c r="O121" i="4"/>
  <c r="N121" i="4"/>
  <c r="P121" i="4" s="1"/>
  <c r="K121" i="4"/>
  <c r="J121" i="4"/>
  <c r="I121" i="4"/>
  <c r="H121" i="4"/>
  <c r="U120" i="4"/>
  <c r="T120" i="4"/>
  <c r="S120" i="4"/>
  <c r="R120" i="4"/>
  <c r="P120" i="4"/>
  <c r="O120" i="4"/>
  <c r="N120" i="4"/>
  <c r="K120" i="4"/>
  <c r="J120" i="4"/>
  <c r="I120" i="4"/>
  <c r="H120" i="4"/>
  <c r="U119" i="4"/>
  <c r="T119" i="4"/>
  <c r="S119" i="4"/>
  <c r="R119" i="4"/>
  <c r="O119" i="4"/>
  <c r="N119" i="4"/>
  <c r="K119" i="4"/>
  <c r="J119" i="4"/>
  <c r="I119" i="4"/>
  <c r="H119" i="4"/>
  <c r="U118" i="4"/>
  <c r="T118" i="4"/>
  <c r="S118" i="4"/>
  <c r="R118" i="4"/>
  <c r="O118" i="4"/>
  <c r="N118" i="4"/>
  <c r="P118" i="4" s="1"/>
  <c r="K118" i="4"/>
  <c r="J118" i="4"/>
  <c r="I118" i="4"/>
  <c r="H118" i="4"/>
  <c r="U117" i="4"/>
  <c r="T117" i="4"/>
  <c r="S117" i="4"/>
  <c r="R117" i="4"/>
  <c r="V117" i="4" s="1"/>
  <c r="O117" i="4"/>
  <c r="N117" i="4"/>
  <c r="P117" i="4" s="1"/>
  <c r="K117" i="4"/>
  <c r="J117" i="4"/>
  <c r="I117" i="4"/>
  <c r="H117" i="4"/>
  <c r="L117" i="4" s="1"/>
  <c r="U116" i="4"/>
  <c r="T116" i="4"/>
  <c r="S116" i="4"/>
  <c r="V116" i="4" s="1"/>
  <c r="R116" i="4"/>
  <c r="O116" i="4"/>
  <c r="N116" i="4"/>
  <c r="P116" i="4" s="1"/>
  <c r="K116" i="4"/>
  <c r="J116" i="4"/>
  <c r="I116" i="4"/>
  <c r="H116" i="4"/>
  <c r="L116" i="4" s="1"/>
  <c r="U109" i="4"/>
  <c r="T109" i="4"/>
  <c r="S109" i="4"/>
  <c r="R109" i="4"/>
  <c r="P109" i="4"/>
  <c r="O109" i="4"/>
  <c r="N109" i="4"/>
  <c r="K109" i="4"/>
  <c r="J109" i="4"/>
  <c r="I109" i="4"/>
  <c r="H109" i="4"/>
  <c r="U108" i="4"/>
  <c r="T108" i="4"/>
  <c r="S108" i="4"/>
  <c r="R108" i="4"/>
  <c r="P108" i="4"/>
  <c r="O108" i="4"/>
  <c r="N108" i="4"/>
  <c r="K108" i="4"/>
  <c r="J108" i="4"/>
  <c r="I108" i="4"/>
  <c r="H108" i="4"/>
  <c r="U107" i="4"/>
  <c r="T107" i="4"/>
  <c r="S107" i="4"/>
  <c r="R107" i="4"/>
  <c r="O107" i="4"/>
  <c r="N107" i="4"/>
  <c r="P107" i="4" s="1"/>
  <c r="K107" i="4"/>
  <c r="J107" i="4"/>
  <c r="I107" i="4"/>
  <c r="H107" i="4"/>
  <c r="U106" i="4"/>
  <c r="T106" i="4"/>
  <c r="S106" i="4"/>
  <c r="R106" i="4"/>
  <c r="O106" i="4"/>
  <c r="P106" i="4" s="1"/>
  <c r="N106" i="4"/>
  <c r="K106" i="4"/>
  <c r="J106" i="4"/>
  <c r="I106" i="4"/>
  <c r="H106" i="4"/>
  <c r="U105" i="4"/>
  <c r="T105" i="4"/>
  <c r="S105" i="4"/>
  <c r="V105" i="4" s="1"/>
  <c r="R105" i="4"/>
  <c r="O105" i="4"/>
  <c r="N105" i="4"/>
  <c r="K105" i="4"/>
  <c r="J105" i="4"/>
  <c r="I105" i="4"/>
  <c r="H105" i="4"/>
  <c r="L105" i="4" s="1"/>
  <c r="U104" i="4"/>
  <c r="T104" i="4"/>
  <c r="S104" i="4"/>
  <c r="R104" i="4"/>
  <c r="O104" i="4"/>
  <c r="N104" i="4"/>
  <c r="K104" i="4"/>
  <c r="J104" i="4"/>
  <c r="I104" i="4"/>
  <c r="H104" i="4"/>
  <c r="U103" i="4"/>
  <c r="T103" i="4"/>
  <c r="S103" i="4"/>
  <c r="R103" i="4"/>
  <c r="O103" i="4"/>
  <c r="N103" i="4"/>
  <c r="P103" i="4" s="1"/>
  <c r="K103" i="4"/>
  <c r="J103" i="4"/>
  <c r="I103" i="4"/>
  <c r="H103" i="4"/>
  <c r="U102" i="4"/>
  <c r="T102" i="4"/>
  <c r="S102" i="4"/>
  <c r="R102" i="4"/>
  <c r="O102" i="4"/>
  <c r="N102" i="4"/>
  <c r="K102" i="4"/>
  <c r="L102" i="4" s="1"/>
  <c r="J102" i="4"/>
  <c r="I102" i="4"/>
  <c r="H102" i="4"/>
  <c r="U101" i="4"/>
  <c r="T101" i="4"/>
  <c r="S101" i="4"/>
  <c r="R101" i="4"/>
  <c r="P101" i="4"/>
  <c r="O101" i="4"/>
  <c r="N101" i="4"/>
  <c r="K101" i="4"/>
  <c r="J101" i="4"/>
  <c r="I101" i="4"/>
  <c r="H101" i="4"/>
  <c r="U100" i="4"/>
  <c r="T100" i="4"/>
  <c r="S100" i="4"/>
  <c r="R100" i="4"/>
  <c r="O100" i="4"/>
  <c r="P100" i="4" s="1"/>
  <c r="N100" i="4"/>
  <c r="K100" i="4"/>
  <c r="J100" i="4"/>
  <c r="I100" i="4"/>
  <c r="H100" i="4"/>
  <c r="U99" i="4"/>
  <c r="T99" i="4"/>
  <c r="S99" i="4"/>
  <c r="R99" i="4"/>
  <c r="O99" i="4"/>
  <c r="N99" i="4"/>
  <c r="K99" i="4"/>
  <c r="J99" i="4"/>
  <c r="I99" i="4"/>
  <c r="H99" i="4"/>
  <c r="U98" i="4"/>
  <c r="T98" i="4"/>
  <c r="S98" i="4"/>
  <c r="R98" i="4"/>
  <c r="O98" i="4"/>
  <c r="N98" i="4"/>
  <c r="P98" i="4" s="1"/>
  <c r="K98" i="4"/>
  <c r="J98" i="4"/>
  <c r="I98" i="4"/>
  <c r="H98" i="4"/>
  <c r="U97" i="4"/>
  <c r="T97" i="4"/>
  <c r="S97" i="4"/>
  <c r="R97" i="4"/>
  <c r="O97" i="4"/>
  <c r="N97" i="4"/>
  <c r="K97" i="4"/>
  <c r="J97" i="4"/>
  <c r="I97" i="4"/>
  <c r="H97" i="4"/>
  <c r="U96" i="4"/>
  <c r="T96" i="4"/>
  <c r="S96" i="4"/>
  <c r="R96" i="4"/>
  <c r="O96" i="4"/>
  <c r="N96" i="4"/>
  <c r="P96" i="4" s="1"/>
  <c r="K96" i="4"/>
  <c r="J96" i="4"/>
  <c r="I96" i="4"/>
  <c r="H96" i="4"/>
  <c r="U95" i="4"/>
  <c r="T95" i="4"/>
  <c r="S95" i="4"/>
  <c r="R95" i="4"/>
  <c r="P95" i="4"/>
  <c r="O95" i="4"/>
  <c r="N95" i="4"/>
  <c r="K95" i="4"/>
  <c r="J95" i="4"/>
  <c r="I95" i="4"/>
  <c r="H95" i="4"/>
  <c r="U94" i="4"/>
  <c r="T94" i="4"/>
  <c r="S94" i="4"/>
  <c r="R94" i="4"/>
  <c r="O94" i="4"/>
  <c r="N94" i="4"/>
  <c r="K94" i="4"/>
  <c r="J94" i="4"/>
  <c r="I94" i="4"/>
  <c r="H94" i="4"/>
  <c r="U93" i="4"/>
  <c r="T93" i="4"/>
  <c r="S93" i="4"/>
  <c r="R93" i="4"/>
  <c r="O93" i="4"/>
  <c r="N93" i="4"/>
  <c r="P93" i="4" s="1"/>
  <c r="K93" i="4"/>
  <c r="J93" i="4"/>
  <c r="I93" i="4"/>
  <c r="H93" i="4"/>
  <c r="U92" i="4"/>
  <c r="T92" i="4"/>
  <c r="S92" i="4"/>
  <c r="R92" i="4"/>
  <c r="O92" i="4"/>
  <c r="N92" i="4"/>
  <c r="P92" i="4" s="1"/>
  <c r="K92" i="4"/>
  <c r="J92" i="4"/>
  <c r="I92" i="4"/>
  <c r="H92" i="4"/>
  <c r="U91" i="4"/>
  <c r="T91" i="4"/>
  <c r="S91" i="4"/>
  <c r="R91" i="4"/>
  <c r="O91" i="4"/>
  <c r="N91" i="4"/>
  <c r="K91" i="4"/>
  <c r="J91" i="4"/>
  <c r="I91" i="4"/>
  <c r="H91" i="4"/>
  <c r="U90" i="4"/>
  <c r="T90" i="4"/>
  <c r="S90" i="4"/>
  <c r="R90" i="4"/>
  <c r="O90" i="4"/>
  <c r="N90" i="4"/>
  <c r="K90" i="4"/>
  <c r="J90" i="4"/>
  <c r="I90" i="4"/>
  <c r="H90" i="4"/>
  <c r="U89" i="4"/>
  <c r="T89" i="4"/>
  <c r="S89" i="4"/>
  <c r="R89" i="4"/>
  <c r="O89" i="4"/>
  <c r="N89" i="4"/>
  <c r="K89" i="4"/>
  <c r="J89" i="4"/>
  <c r="I89" i="4"/>
  <c r="H89" i="4"/>
  <c r="U88" i="4"/>
  <c r="T88" i="4"/>
  <c r="S88" i="4"/>
  <c r="R88" i="4"/>
  <c r="O88" i="4"/>
  <c r="N88" i="4"/>
  <c r="P88" i="4" s="1"/>
  <c r="K88" i="4"/>
  <c r="J88" i="4"/>
  <c r="I88" i="4"/>
  <c r="H88" i="4"/>
  <c r="U81" i="4"/>
  <c r="T81" i="4"/>
  <c r="S81" i="4"/>
  <c r="R81" i="4"/>
  <c r="P81" i="4"/>
  <c r="O81" i="4"/>
  <c r="N81" i="4"/>
  <c r="K81" i="4"/>
  <c r="J81" i="4"/>
  <c r="I81" i="4"/>
  <c r="H81" i="4"/>
  <c r="U80" i="4"/>
  <c r="T80" i="4"/>
  <c r="S80" i="4"/>
  <c r="R80" i="4"/>
  <c r="O80" i="4"/>
  <c r="N80" i="4"/>
  <c r="P80" i="4" s="1"/>
  <c r="K80" i="4"/>
  <c r="J80" i="4"/>
  <c r="I80" i="4"/>
  <c r="L80" i="4" s="1"/>
  <c r="H80" i="4"/>
  <c r="U79" i="4"/>
  <c r="T79" i="4"/>
  <c r="S79" i="4"/>
  <c r="R79" i="4"/>
  <c r="O79" i="4"/>
  <c r="N79" i="4"/>
  <c r="P79" i="4" s="1"/>
  <c r="K79" i="4"/>
  <c r="J79" i="4"/>
  <c r="I79" i="4"/>
  <c r="H79" i="4"/>
  <c r="U78" i="4"/>
  <c r="T78" i="4"/>
  <c r="S78" i="4"/>
  <c r="R78" i="4"/>
  <c r="O78" i="4"/>
  <c r="P78" i="4" s="1"/>
  <c r="N78" i="4"/>
  <c r="K78" i="4"/>
  <c r="J78" i="4"/>
  <c r="I78" i="4"/>
  <c r="H78" i="4"/>
  <c r="V77" i="4"/>
  <c r="U77" i="4"/>
  <c r="T77" i="4"/>
  <c r="S77" i="4"/>
  <c r="R77" i="4"/>
  <c r="O77" i="4"/>
  <c r="N77" i="4"/>
  <c r="K77" i="4"/>
  <c r="J77" i="4"/>
  <c r="I77" i="4"/>
  <c r="L77" i="4" s="1"/>
  <c r="H77" i="4"/>
  <c r="U76" i="4"/>
  <c r="T76" i="4"/>
  <c r="S76" i="4"/>
  <c r="R76" i="4"/>
  <c r="P76" i="4"/>
  <c r="O76" i="4"/>
  <c r="N76" i="4"/>
  <c r="K76" i="4"/>
  <c r="J76" i="4"/>
  <c r="I76" i="4"/>
  <c r="H76" i="4"/>
  <c r="U75" i="4"/>
  <c r="T75" i="4"/>
  <c r="S75" i="4"/>
  <c r="V75" i="4" s="1"/>
  <c r="R75" i="4"/>
  <c r="P75" i="4"/>
  <c r="O75" i="4"/>
  <c r="N75" i="4"/>
  <c r="K75" i="4"/>
  <c r="J75" i="4"/>
  <c r="I75" i="4"/>
  <c r="L75" i="4" s="1"/>
  <c r="H75" i="4"/>
  <c r="U74" i="4"/>
  <c r="T74" i="4"/>
  <c r="S74" i="4"/>
  <c r="R74" i="4"/>
  <c r="O74" i="4"/>
  <c r="N74" i="4"/>
  <c r="K74" i="4"/>
  <c r="J74" i="4"/>
  <c r="I74" i="4"/>
  <c r="L74" i="4" s="1"/>
  <c r="H74" i="4"/>
  <c r="U73" i="4"/>
  <c r="T73" i="4"/>
  <c r="S73" i="4"/>
  <c r="R73" i="4"/>
  <c r="O73" i="4"/>
  <c r="N73" i="4"/>
  <c r="P73" i="4" s="1"/>
  <c r="K73" i="4"/>
  <c r="J73" i="4"/>
  <c r="I73" i="4"/>
  <c r="H73" i="4"/>
  <c r="U72" i="4"/>
  <c r="T72" i="4"/>
  <c r="S72" i="4"/>
  <c r="R72" i="4"/>
  <c r="O72" i="4"/>
  <c r="N72" i="4"/>
  <c r="L72" i="4"/>
  <c r="K72" i="4"/>
  <c r="J72" i="4"/>
  <c r="I72" i="4"/>
  <c r="H72" i="4"/>
  <c r="U71" i="4"/>
  <c r="T71" i="4"/>
  <c r="S71" i="4"/>
  <c r="R71" i="4"/>
  <c r="O71" i="4"/>
  <c r="N71" i="4"/>
  <c r="P71" i="4" s="1"/>
  <c r="K71" i="4"/>
  <c r="J71" i="4"/>
  <c r="I71" i="4"/>
  <c r="H71" i="4"/>
  <c r="U70" i="4"/>
  <c r="T70" i="4"/>
  <c r="S70" i="4"/>
  <c r="R70" i="4"/>
  <c r="O70" i="4"/>
  <c r="N70" i="4"/>
  <c r="P70" i="4" s="1"/>
  <c r="K70" i="4"/>
  <c r="J70" i="4"/>
  <c r="I70" i="4"/>
  <c r="H70" i="4"/>
  <c r="U69" i="4"/>
  <c r="T69" i="4"/>
  <c r="S69" i="4"/>
  <c r="R69" i="4"/>
  <c r="O69" i="4"/>
  <c r="N69" i="4"/>
  <c r="L69" i="4"/>
  <c r="K69" i="4"/>
  <c r="J69" i="4"/>
  <c r="I69" i="4"/>
  <c r="H69" i="4"/>
  <c r="U68" i="4"/>
  <c r="T68" i="4"/>
  <c r="S68" i="4"/>
  <c r="R68" i="4"/>
  <c r="O68" i="4"/>
  <c r="P68" i="4" s="1"/>
  <c r="N68" i="4"/>
  <c r="K68" i="4"/>
  <c r="J68" i="4"/>
  <c r="I68" i="4"/>
  <c r="H68" i="4"/>
  <c r="U67" i="4"/>
  <c r="T67" i="4"/>
  <c r="S67" i="4"/>
  <c r="R67" i="4"/>
  <c r="P67" i="4"/>
  <c r="O67" i="4"/>
  <c r="N67" i="4"/>
  <c r="K67" i="4"/>
  <c r="J67" i="4"/>
  <c r="I67" i="4"/>
  <c r="L67" i="4" s="1"/>
  <c r="H67" i="4"/>
  <c r="U66" i="4"/>
  <c r="T66" i="4"/>
  <c r="S66" i="4"/>
  <c r="R66" i="4"/>
  <c r="V66" i="4" s="1"/>
  <c r="O66" i="4"/>
  <c r="N66" i="4"/>
  <c r="P66" i="4" s="1"/>
  <c r="K66" i="4"/>
  <c r="J66" i="4"/>
  <c r="I66" i="4"/>
  <c r="H66" i="4"/>
  <c r="U65" i="4"/>
  <c r="T65" i="4"/>
  <c r="S65" i="4"/>
  <c r="R65" i="4"/>
  <c r="O65" i="4"/>
  <c r="N65" i="4"/>
  <c r="P65" i="4" s="1"/>
  <c r="K65" i="4"/>
  <c r="J65" i="4"/>
  <c r="I65" i="4"/>
  <c r="H65" i="4"/>
  <c r="U64" i="4"/>
  <c r="T64" i="4"/>
  <c r="S64" i="4"/>
  <c r="R64" i="4"/>
  <c r="O64" i="4"/>
  <c r="N64" i="4"/>
  <c r="L64" i="4"/>
  <c r="K64" i="4"/>
  <c r="J64" i="4"/>
  <c r="I64" i="4"/>
  <c r="H64" i="4"/>
  <c r="U63" i="4"/>
  <c r="T63" i="4"/>
  <c r="S63" i="4"/>
  <c r="R63" i="4"/>
  <c r="O63" i="4"/>
  <c r="N63" i="4"/>
  <c r="P63" i="4" s="1"/>
  <c r="K63" i="4"/>
  <c r="J63" i="4"/>
  <c r="I63" i="4"/>
  <c r="H63" i="4"/>
  <c r="U62" i="4"/>
  <c r="T62" i="4"/>
  <c r="S62" i="4"/>
  <c r="R62" i="4"/>
  <c r="O62" i="4"/>
  <c r="N62" i="4"/>
  <c r="P62" i="4" s="1"/>
  <c r="K62" i="4"/>
  <c r="J62" i="4"/>
  <c r="I62" i="4"/>
  <c r="H62" i="4"/>
  <c r="U61" i="4"/>
  <c r="T61" i="4"/>
  <c r="S61" i="4"/>
  <c r="V61" i="4" s="1"/>
  <c r="R61" i="4"/>
  <c r="O61" i="4"/>
  <c r="N61" i="4"/>
  <c r="P61" i="4" s="1"/>
  <c r="K61" i="4"/>
  <c r="J61" i="4"/>
  <c r="I61" i="4"/>
  <c r="H61" i="4"/>
  <c r="U60" i="4"/>
  <c r="T60" i="4"/>
  <c r="S60" i="4"/>
  <c r="R60" i="4"/>
  <c r="V60" i="4" s="1"/>
  <c r="O60" i="4"/>
  <c r="P60" i="4" s="1"/>
  <c r="N60" i="4"/>
  <c r="K60" i="4"/>
  <c r="J60" i="4"/>
  <c r="I60" i="4"/>
  <c r="H60" i="4"/>
  <c r="U53" i="4"/>
  <c r="T53" i="4"/>
  <c r="S53" i="4"/>
  <c r="R53" i="4"/>
  <c r="O53" i="4"/>
  <c r="N53" i="4"/>
  <c r="P53" i="4" s="1"/>
  <c r="K53" i="4"/>
  <c r="J53" i="4"/>
  <c r="I53" i="4"/>
  <c r="H53" i="4"/>
  <c r="L53" i="4" s="1"/>
  <c r="U52" i="4"/>
  <c r="T52" i="4"/>
  <c r="S52" i="4"/>
  <c r="R52" i="4"/>
  <c r="O52" i="4"/>
  <c r="N52" i="4"/>
  <c r="P52" i="4" s="1"/>
  <c r="K52" i="4"/>
  <c r="J52" i="4"/>
  <c r="L52" i="4" s="1"/>
  <c r="I52" i="4"/>
  <c r="H52" i="4"/>
  <c r="U51" i="4"/>
  <c r="T51" i="4"/>
  <c r="S51" i="4"/>
  <c r="R51" i="4"/>
  <c r="O51" i="4"/>
  <c r="P51" i="4" s="1"/>
  <c r="N51" i="4"/>
  <c r="K51" i="4"/>
  <c r="J51" i="4"/>
  <c r="I51" i="4"/>
  <c r="H51" i="4"/>
  <c r="U50" i="4"/>
  <c r="T50" i="4"/>
  <c r="S50" i="4"/>
  <c r="R50" i="4"/>
  <c r="O50" i="4"/>
  <c r="P50" i="4" s="1"/>
  <c r="N50" i="4"/>
  <c r="L50" i="4"/>
  <c r="K50" i="4"/>
  <c r="J50" i="4"/>
  <c r="I50" i="4"/>
  <c r="H50" i="4"/>
  <c r="U49" i="4"/>
  <c r="T49" i="4"/>
  <c r="S49" i="4"/>
  <c r="R49" i="4"/>
  <c r="O49" i="4"/>
  <c r="N49" i="4"/>
  <c r="P49" i="4" s="1"/>
  <c r="K49" i="4"/>
  <c r="J49" i="4"/>
  <c r="I49" i="4"/>
  <c r="H49" i="4"/>
  <c r="U48" i="4"/>
  <c r="T48" i="4"/>
  <c r="S48" i="4"/>
  <c r="R48" i="4"/>
  <c r="O48" i="4"/>
  <c r="N48" i="4"/>
  <c r="K48" i="4"/>
  <c r="J48" i="4"/>
  <c r="I48" i="4"/>
  <c r="H48" i="4"/>
  <c r="U47" i="4"/>
  <c r="T47" i="4"/>
  <c r="S47" i="4"/>
  <c r="R47" i="4"/>
  <c r="O47" i="4"/>
  <c r="N47" i="4"/>
  <c r="K47" i="4"/>
  <c r="J47" i="4"/>
  <c r="I47" i="4"/>
  <c r="H47" i="4"/>
  <c r="L47" i="4" s="1"/>
  <c r="U46" i="4"/>
  <c r="T46" i="4"/>
  <c r="S46" i="4"/>
  <c r="R46" i="4"/>
  <c r="P46" i="4"/>
  <c r="O46" i="4"/>
  <c r="N46" i="4"/>
  <c r="K46" i="4"/>
  <c r="J46" i="4"/>
  <c r="I46" i="4"/>
  <c r="H46" i="4"/>
  <c r="U45" i="4"/>
  <c r="T45" i="4"/>
  <c r="S45" i="4"/>
  <c r="R45" i="4"/>
  <c r="O45" i="4"/>
  <c r="N45" i="4"/>
  <c r="P45" i="4" s="1"/>
  <c r="K45" i="4"/>
  <c r="J45" i="4"/>
  <c r="I45" i="4"/>
  <c r="H45" i="4"/>
  <c r="L45" i="4" s="1"/>
  <c r="U44" i="4"/>
  <c r="T44" i="4"/>
  <c r="V44" i="4" s="1"/>
  <c r="S44" i="4"/>
  <c r="R44" i="4"/>
  <c r="O44" i="4"/>
  <c r="N44" i="4"/>
  <c r="P44" i="4" s="1"/>
  <c r="K44" i="4"/>
  <c r="J44" i="4"/>
  <c r="I44" i="4"/>
  <c r="H44" i="4"/>
  <c r="U43" i="4"/>
  <c r="T43" i="4"/>
  <c r="S43" i="4"/>
  <c r="R43" i="4"/>
  <c r="O43" i="4"/>
  <c r="N43" i="4"/>
  <c r="P43" i="4" s="1"/>
  <c r="K43" i="4"/>
  <c r="J43" i="4"/>
  <c r="I43" i="4"/>
  <c r="H43" i="4"/>
  <c r="U42" i="4"/>
  <c r="T42" i="4"/>
  <c r="S42" i="4"/>
  <c r="R42" i="4"/>
  <c r="P42" i="4"/>
  <c r="O42" i="4"/>
  <c r="N42" i="4"/>
  <c r="K42" i="4"/>
  <c r="J42" i="4"/>
  <c r="I42" i="4"/>
  <c r="H42" i="4"/>
  <c r="L42" i="4" s="1"/>
  <c r="U41" i="4"/>
  <c r="T41" i="4"/>
  <c r="S41" i="4"/>
  <c r="R41" i="4"/>
  <c r="O41" i="4"/>
  <c r="N41" i="4"/>
  <c r="K41" i="4"/>
  <c r="J41" i="4"/>
  <c r="L41" i="4" s="1"/>
  <c r="I41" i="4"/>
  <c r="H41" i="4"/>
  <c r="U40" i="4"/>
  <c r="T40" i="4"/>
  <c r="S40" i="4"/>
  <c r="R40" i="4"/>
  <c r="O40" i="4"/>
  <c r="N40" i="4"/>
  <c r="P40" i="4" s="1"/>
  <c r="K40" i="4"/>
  <c r="J40" i="4"/>
  <c r="I40" i="4"/>
  <c r="H40" i="4"/>
  <c r="U39" i="4"/>
  <c r="T39" i="4"/>
  <c r="S39" i="4"/>
  <c r="R39" i="4"/>
  <c r="P39" i="4"/>
  <c r="O39" i="4"/>
  <c r="N39" i="4"/>
  <c r="K39" i="4"/>
  <c r="J39" i="4"/>
  <c r="I39" i="4"/>
  <c r="H39" i="4"/>
  <c r="L39" i="4" s="1"/>
  <c r="U38" i="4"/>
  <c r="T38" i="4"/>
  <c r="S38" i="4"/>
  <c r="R38" i="4"/>
  <c r="O38" i="4"/>
  <c r="N38" i="4"/>
  <c r="P38" i="4" s="1"/>
  <c r="K38" i="4"/>
  <c r="J38" i="4"/>
  <c r="I38" i="4"/>
  <c r="L38" i="4" s="1"/>
  <c r="H38" i="4"/>
  <c r="U37" i="4"/>
  <c r="T37" i="4"/>
  <c r="S37" i="4"/>
  <c r="R37" i="4"/>
  <c r="O37" i="4"/>
  <c r="N37" i="4"/>
  <c r="K37" i="4"/>
  <c r="J37" i="4"/>
  <c r="I37" i="4"/>
  <c r="H37" i="4"/>
  <c r="U36" i="4"/>
  <c r="T36" i="4"/>
  <c r="S36" i="4"/>
  <c r="R36" i="4"/>
  <c r="O36" i="4"/>
  <c r="P36" i="4" s="1"/>
  <c r="N36" i="4"/>
  <c r="K36" i="4"/>
  <c r="J36" i="4"/>
  <c r="I36" i="4"/>
  <c r="L36" i="4" s="1"/>
  <c r="H36" i="4"/>
  <c r="U35" i="4"/>
  <c r="V35" i="4" s="1"/>
  <c r="T35" i="4"/>
  <c r="S35" i="4"/>
  <c r="R35" i="4"/>
  <c r="O35" i="4"/>
  <c r="N35" i="4"/>
  <c r="P35" i="4" s="1"/>
  <c r="K35" i="4"/>
  <c r="J35" i="4"/>
  <c r="I35" i="4"/>
  <c r="H35" i="4"/>
  <c r="U34" i="4"/>
  <c r="T34" i="4"/>
  <c r="S34" i="4"/>
  <c r="R34" i="4"/>
  <c r="V34" i="4" s="1"/>
  <c r="O34" i="4"/>
  <c r="N34" i="4"/>
  <c r="P34" i="4" s="1"/>
  <c r="K34" i="4"/>
  <c r="J34" i="4"/>
  <c r="I34" i="4"/>
  <c r="H34" i="4"/>
  <c r="U33" i="4"/>
  <c r="T33" i="4"/>
  <c r="S33" i="4"/>
  <c r="R33" i="4"/>
  <c r="O33" i="4"/>
  <c r="N33" i="4"/>
  <c r="P33" i="4" s="1"/>
  <c r="K33" i="4"/>
  <c r="J33" i="4"/>
  <c r="I33" i="4"/>
  <c r="H33" i="4"/>
  <c r="U32" i="4"/>
  <c r="T32" i="4"/>
  <c r="S32" i="4"/>
  <c r="R32" i="4"/>
  <c r="O32" i="4"/>
  <c r="N32" i="4"/>
  <c r="P32" i="4" s="1"/>
  <c r="K32" i="4"/>
  <c r="J32" i="4"/>
  <c r="I32" i="4"/>
  <c r="H32" i="4"/>
  <c r="U25" i="4"/>
  <c r="T25" i="4"/>
  <c r="S25" i="4"/>
  <c r="R25" i="4"/>
  <c r="O25" i="4"/>
  <c r="N25" i="4"/>
  <c r="K25" i="4"/>
  <c r="J25" i="4"/>
  <c r="I25" i="4"/>
  <c r="H25" i="4"/>
  <c r="U24" i="4"/>
  <c r="T24" i="4"/>
  <c r="S24" i="4"/>
  <c r="V24" i="4" s="1"/>
  <c r="R24" i="4"/>
  <c r="O24" i="4"/>
  <c r="N24" i="4"/>
  <c r="K24" i="4"/>
  <c r="J24" i="4"/>
  <c r="I24" i="4"/>
  <c r="L24" i="4" s="1"/>
  <c r="H24" i="4"/>
  <c r="U23" i="4"/>
  <c r="T23" i="4"/>
  <c r="S23" i="4"/>
  <c r="R23" i="4"/>
  <c r="O23" i="4"/>
  <c r="N23" i="4"/>
  <c r="P23" i="4" s="1"/>
  <c r="K23" i="4"/>
  <c r="J23" i="4"/>
  <c r="I23" i="4"/>
  <c r="H23" i="4"/>
  <c r="U22" i="4"/>
  <c r="T22" i="4"/>
  <c r="S22" i="4"/>
  <c r="R22" i="4"/>
  <c r="V22" i="4" s="1"/>
  <c r="O22" i="4"/>
  <c r="N22" i="4"/>
  <c r="P22" i="4" s="1"/>
  <c r="K22" i="4"/>
  <c r="J22" i="4"/>
  <c r="I22" i="4"/>
  <c r="H22" i="4"/>
  <c r="U21" i="4"/>
  <c r="T21" i="4"/>
  <c r="V21" i="4" s="1"/>
  <c r="S21" i="4"/>
  <c r="R21" i="4"/>
  <c r="O21" i="4"/>
  <c r="N21" i="4"/>
  <c r="K21" i="4"/>
  <c r="J21" i="4"/>
  <c r="I21" i="4"/>
  <c r="H21" i="4"/>
  <c r="L21" i="4" s="1"/>
  <c r="U20" i="4"/>
  <c r="T20" i="4"/>
  <c r="S20" i="4"/>
  <c r="R20" i="4"/>
  <c r="O20" i="4"/>
  <c r="N20" i="4"/>
  <c r="K20" i="4"/>
  <c r="J20" i="4"/>
  <c r="I20" i="4"/>
  <c r="H20" i="4"/>
  <c r="U19" i="4"/>
  <c r="T19" i="4"/>
  <c r="S19" i="4"/>
  <c r="V19" i="4" s="1"/>
  <c r="R19" i="4"/>
  <c r="O19" i="4"/>
  <c r="P19" i="4" s="1"/>
  <c r="N19" i="4"/>
  <c r="K19" i="4"/>
  <c r="J19" i="4"/>
  <c r="I19" i="4"/>
  <c r="H19" i="4"/>
  <c r="U18" i="4"/>
  <c r="T18" i="4"/>
  <c r="S18" i="4"/>
  <c r="R18" i="4"/>
  <c r="P18" i="4"/>
  <c r="O18" i="4"/>
  <c r="N18" i="4"/>
  <c r="K18" i="4"/>
  <c r="J18" i="4"/>
  <c r="I18" i="4"/>
  <c r="H18" i="4"/>
  <c r="U17" i="4"/>
  <c r="T17" i="4"/>
  <c r="S17" i="4"/>
  <c r="R17" i="4"/>
  <c r="O17" i="4"/>
  <c r="N17" i="4"/>
  <c r="P17" i="4" s="1"/>
  <c r="K17" i="4"/>
  <c r="J17" i="4"/>
  <c r="I17" i="4"/>
  <c r="H17" i="4"/>
  <c r="U16" i="4"/>
  <c r="T16" i="4"/>
  <c r="S16" i="4"/>
  <c r="R16" i="4"/>
  <c r="O16" i="4"/>
  <c r="N16" i="4"/>
  <c r="P16" i="4" s="1"/>
  <c r="K16" i="4"/>
  <c r="J16" i="4"/>
  <c r="I16" i="4"/>
  <c r="H16" i="4"/>
  <c r="U15" i="4"/>
  <c r="T15" i="4"/>
  <c r="S15" i="4"/>
  <c r="R15" i="4"/>
  <c r="V15" i="4" s="1"/>
  <c r="O15" i="4"/>
  <c r="P15" i="4" s="1"/>
  <c r="N15" i="4"/>
  <c r="K15" i="4"/>
  <c r="J15" i="4"/>
  <c r="I15" i="4"/>
  <c r="H15" i="4"/>
  <c r="U14" i="4"/>
  <c r="T14" i="4"/>
  <c r="S14" i="4"/>
  <c r="R14" i="4"/>
  <c r="O14" i="4"/>
  <c r="N14" i="4"/>
  <c r="P14" i="4" s="1"/>
  <c r="K14" i="4"/>
  <c r="J14" i="4"/>
  <c r="I14" i="4"/>
  <c r="H14" i="4"/>
  <c r="U13" i="4"/>
  <c r="T13" i="4"/>
  <c r="S13" i="4"/>
  <c r="V13" i="4" s="1"/>
  <c r="R13" i="4"/>
  <c r="O13" i="4"/>
  <c r="N13" i="4"/>
  <c r="K13" i="4"/>
  <c r="J13" i="4"/>
  <c r="I13" i="4"/>
  <c r="H13" i="4"/>
  <c r="L13" i="4" s="1"/>
  <c r="U12" i="4"/>
  <c r="T12" i="4"/>
  <c r="S12" i="4"/>
  <c r="R12" i="4"/>
  <c r="O12" i="4"/>
  <c r="N12" i="4"/>
  <c r="K12" i="4"/>
  <c r="J12" i="4"/>
  <c r="I12" i="4"/>
  <c r="H12" i="4"/>
  <c r="L12" i="4" s="1"/>
  <c r="U11" i="4"/>
  <c r="T11" i="4"/>
  <c r="S11" i="4"/>
  <c r="R11" i="4"/>
  <c r="O11" i="4"/>
  <c r="N11" i="4"/>
  <c r="K11" i="4"/>
  <c r="J11" i="4"/>
  <c r="I11" i="4"/>
  <c r="H11" i="4"/>
  <c r="U10" i="4"/>
  <c r="T10" i="4"/>
  <c r="S10" i="4"/>
  <c r="R10" i="4"/>
  <c r="O10" i="4"/>
  <c r="N10" i="4"/>
  <c r="P10" i="4" s="1"/>
  <c r="K10" i="4"/>
  <c r="J10" i="4"/>
  <c r="I10" i="4"/>
  <c r="H10" i="4"/>
  <c r="U9" i="4"/>
  <c r="T9" i="4"/>
  <c r="S9" i="4"/>
  <c r="R9" i="4"/>
  <c r="O9" i="4"/>
  <c r="N9" i="4"/>
  <c r="P9" i="4" s="1"/>
  <c r="K9" i="4"/>
  <c r="J9" i="4"/>
  <c r="I9" i="4"/>
  <c r="H9" i="4"/>
  <c r="U8" i="4"/>
  <c r="T8" i="4"/>
  <c r="S8" i="4"/>
  <c r="R8" i="4"/>
  <c r="O8" i="4"/>
  <c r="N8" i="4"/>
  <c r="P8" i="4" s="1"/>
  <c r="K8" i="4"/>
  <c r="J8" i="4"/>
  <c r="I8" i="4"/>
  <c r="L8" i="4" s="1"/>
  <c r="H8" i="4"/>
  <c r="U7" i="4"/>
  <c r="T7" i="4"/>
  <c r="S7" i="4"/>
  <c r="R7" i="4"/>
  <c r="O7" i="4"/>
  <c r="N7" i="4"/>
  <c r="P7" i="4" s="1"/>
  <c r="K7" i="4"/>
  <c r="J7" i="4"/>
  <c r="I7" i="4"/>
  <c r="H7" i="4"/>
  <c r="U6" i="4"/>
  <c r="T6" i="4"/>
  <c r="S6" i="4"/>
  <c r="R6" i="4"/>
  <c r="V6" i="4" s="1"/>
  <c r="O6" i="4"/>
  <c r="N6" i="4"/>
  <c r="P6" i="4" s="1"/>
  <c r="K6" i="4"/>
  <c r="J6" i="4"/>
  <c r="I6" i="4"/>
  <c r="H6" i="4"/>
  <c r="V5" i="4"/>
  <c r="U5" i="4"/>
  <c r="T5" i="4"/>
  <c r="S5" i="4"/>
  <c r="R5" i="4"/>
  <c r="O5" i="4"/>
  <c r="N5" i="4"/>
  <c r="P5" i="4" s="1"/>
  <c r="K5" i="4"/>
  <c r="J5" i="4"/>
  <c r="I5" i="4"/>
  <c r="H5" i="4"/>
  <c r="L5" i="4" s="1"/>
  <c r="U4" i="4"/>
  <c r="T4" i="4"/>
  <c r="S4" i="4"/>
  <c r="R4" i="4"/>
  <c r="O4" i="4"/>
  <c r="N4" i="4"/>
  <c r="K4" i="4"/>
  <c r="J4" i="4"/>
  <c r="I4" i="4"/>
  <c r="H4" i="4"/>
  <c r="H6" i="2"/>
  <c r="H5" i="2"/>
  <c r="H4" i="2"/>
  <c r="H3" i="2"/>
  <c r="H7" i="2"/>
  <c r="P457" i="4" l="1"/>
  <c r="V458" i="4"/>
  <c r="L464" i="4"/>
  <c r="L465" i="4"/>
  <c r="L467" i="4"/>
  <c r="P473" i="4"/>
  <c r="L452" i="4"/>
  <c r="L462" i="4"/>
  <c r="P453" i="4"/>
  <c r="P454" i="4"/>
  <c r="V463" i="4"/>
  <c r="V466" i="4"/>
  <c r="P470" i="4"/>
  <c r="L463" i="4"/>
  <c r="L469" i="4"/>
  <c r="V470" i="4"/>
  <c r="L456" i="4"/>
  <c r="L457" i="4"/>
  <c r="L459" i="4"/>
  <c r="P465" i="4"/>
  <c r="L472" i="4"/>
  <c r="L473" i="4"/>
  <c r="L454" i="4"/>
  <c r="L460" i="4"/>
  <c r="L470" i="4"/>
  <c r="P462" i="4"/>
  <c r="V424" i="4"/>
  <c r="P437" i="4"/>
  <c r="P428" i="4"/>
  <c r="L436" i="4"/>
  <c r="V442" i="4"/>
  <c r="P444" i="4"/>
  <c r="L424" i="4"/>
  <c r="L426" i="4"/>
  <c r="P432" i="4"/>
  <c r="L439" i="4"/>
  <c r="L440" i="4"/>
  <c r="L442" i="4"/>
  <c r="L427" i="4"/>
  <c r="L437" i="4"/>
  <c r="V444" i="4"/>
  <c r="V425" i="4"/>
  <c r="P429" i="4"/>
  <c r="V438" i="4"/>
  <c r="P439" i="4"/>
  <c r="V441" i="4"/>
  <c r="P445" i="4"/>
  <c r="L428" i="4"/>
  <c r="V429" i="4"/>
  <c r="P436" i="4"/>
  <c r="L444" i="4"/>
  <c r="V445" i="4"/>
  <c r="P424" i="4"/>
  <c r="L431" i="4"/>
  <c r="L434" i="4"/>
  <c r="P440" i="4"/>
  <c r="L396" i="4"/>
  <c r="L402" i="4"/>
  <c r="L412" i="4"/>
  <c r="V407" i="4"/>
  <c r="L417" i="4"/>
  <c r="L397" i="4"/>
  <c r="V400" i="4"/>
  <c r="L403" i="4"/>
  <c r="P411" i="4"/>
  <c r="L413" i="4"/>
  <c r="P402" i="4"/>
  <c r="L404" i="4"/>
  <c r="L410" i="4"/>
  <c r="V408" i="4"/>
  <c r="P403" i="4"/>
  <c r="L411" i="4"/>
  <c r="V412" i="4"/>
  <c r="V415" i="4"/>
  <c r="V375" i="4"/>
  <c r="P377" i="4"/>
  <c r="L389" i="4"/>
  <c r="P369" i="4"/>
  <c r="V379" i="4"/>
  <c r="V382" i="4"/>
  <c r="P385" i="4"/>
  <c r="L387" i="4"/>
  <c r="V389" i="4"/>
  <c r="V371" i="4"/>
  <c r="L379" i="4"/>
  <c r="L386" i="4"/>
  <c r="L371" i="4"/>
  <c r="L373" i="4"/>
  <c r="L376" i="4"/>
  <c r="P378" i="4"/>
  <c r="P386" i="4"/>
  <c r="L388" i="4"/>
  <c r="L368" i="4"/>
  <c r="P370" i="4"/>
  <c r="L377" i="4"/>
  <c r="L384" i="4"/>
  <c r="L372" i="4"/>
  <c r="P387" i="4"/>
  <c r="V356" i="4"/>
  <c r="V361" i="4"/>
  <c r="V348" i="4"/>
  <c r="P352" i="4"/>
  <c r="V353" i="4"/>
  <c r="L354" i="4"/>
  <c r="L357" i="4"/>
  <c r="V360" i="4"/>
  <c r="L346" i="4"/>
  <c r="L348" i="4"/>
  <c r="L349" i="4"/>
  <c r="V351" i="4"/>
  <c r="V352" i="4"/>
  <c r="L359" i="4"/>
  <c r="P361" i="4"/>
  <c r="L340" i="4"/>
  <c r="L341" i="4"/>
  <c r="V343" i="4"/>
  <c r="V344" i="4"/>
  <c r="L351" i="4"/>
  <c r="P353" i="4"/>
  <c r="L360" i="4"/>
  <c r="V333" i="4"/>
  <c r="L313" i="4"/>
  <c r="L316" i="4"/>
  <c r="L321" i="4"/>
  <c r="L324" i="4"/>
  <c r="L329" i="4"/>
  <c r="L332" i="4"/>
  <c r="P312" i="4"/>
  <c r="L318" i="4"/>
  <c r="P320" i="4"/>
  <c r="L326" i="4"/>
  <c r="P328" i="4"/>
  <c r="L288" i="4"/>
  <c r="L290" i="4"/>
  <c r="L291" i="4"/>
  <c r="L293" i="4"/>
  <c r="P295" i="4"/>
  <c r="V300" i="4"/>
  <c r="V303" i="4"/>
  <c r="L294" i="4"/>
  <c r="L297" i="4"/>
  <c r="L285" i="4"/>
  <c r="P287" i="4"/>
  <c r="P290" i="4"/>
  <c r="V292" i="4"/>
  <c r="V295" i="4"/>
  <c r="P299" i="4"/>
  <c r="L286" i="4"/>
  <c r="L306" i="4" s="1"/>
  <c r="L289" i="4"/>
  <c r="P302" i="4"/>
  <c r="V284" i="4"/>
  <c r="V287" i="4"/>
  <c r="L304" i="4"/>
  <c r="P294" i="4"/>
  <c r="V290" i="4"/>
  <c r="L296" i="4"/>
  <c r="L298" i="4"/>
  <c r="L299" i="4"/>
  <c r="L301" i="4"/>
  <c r="P303" i="4"/>
  <c r="V266" i="4"/>
  <c r="L271" i="4"/>
  <c r="L273" i="4"/>
  <c r="L274" i="4"/>
  <c r="L276" i="4"/>
  <c r="V257" i="4"/>
  <c r="P261" i="4"/>
  <c r="V263" i="4"/>
  <c r="V258" i="4"/>
  <c r="L263" i="4"/>
  <c r="L265" i="4"/>
  <c r="L266" i="4"/>
  <c r="L268" i="4"/>
  <c r="P270" i="4"/>
  <c r="P273" i="4"/>
  <c r="V275" i="4"/>
  <c r="L257" i="4"/>
  <c r="V260" i="4"/>
  <c r="L272" i="4"/>
  <c r="P274" i="4"/>
  <c r="V267" i="4"/>
  <c r="L264" i="4"/>
  <c r="L258" i="4"/>
  <c r="P257" i="4"/>
  <c r="V259" i="4"/>
  <c r="P266" i="4"/>
  <c r="P229" i="4"/>
  <c r="L244" i="4"/>
  <c r="L247" i="4"/>
  <c r="P233" i="4"/>
  <c r="L238" i="4"/>
  <c r="V245" i="4"/>
  <c r="L237" i="4"/>
  <c r="V241" i="4"/>
  <c r="P230" i="4"/>
  <c r="L232" i="4"/>
  <c r="P237" i="4"/>
  <c r="L242" i="4"/>
  <c r="V230" i="4"/>
  <c r="V233" i="4"/>
  <c r="L235" i="4"/>
  <c r="P244" i="4"/>
  <c r="V246" i="4"/>
  <c r="L248" i="4"/>
  <c r="L230" i="4"/>
  <c r="V234" i="4"/>
  <c r="V237" i="4"/>
  <c r="L204" i="4"/>
  <c r="P213" i="4"/>
  <c r="P220" i="4"/>
  <c r="L209" i="4"/>
  <c r="L221" i="4"/>
  <c r="L200" i="4"/>
  <c r="L203" i="4"/>
  <c r="P211" i="4"/>
  <c r="P214" i="4"/>
  <c r="L218" i="4"/>
  <c r="P208" i="4"/>
  <c r="L213" i="4"/>
  <c r="V217" i="4"/>
  <c r="L220" i="4"/>
  <c r="L201" i="4"/>
  <c r="L207" i="4"/>
  <c r="V208" i="4"/>
  <c r="L217" i="4"/>
  <c r="L211" i="4"/>
  <c r="P216" i="4"/>
  <c r="V174" i="4"/>
  <c r="L187" i="4"/>
  <c r="V180" i="4"/>
  <c r="V190" i="4"/>
  <c r="V188" i="4"/>
  <c r="V175" i="4"/>
  <c r="V177" i="4"/>
  <c r="L191" i="4"/>
  <c r="L193" i="4"/>
  <c r="L173" i="4"/>
  <c r="P174" i="4"/>
  <c r="L177" i="4"/>
  <c r="V179" i="4"/>
  <c r="L185" i="4"/>
  <c r="P190" i="4"/>
  <c r="L179" i="4"/>
  <c r="L192" i="4"/>
  <c r="L148" i="4"/>
  <c r="L153" i="4"/>
  <c r="V158" i="4"/>
  <c r="V146" i="4"/>
  <c r="V161" i="4"/>
  <c r="V159" i="4"/>
  <c r="V157" i="4"/>
  <c r="P160" i="4"/>
  <c r="V147" i="4"/>
  <c r="V152" i="4"/>
  <c r="L162" i="4"/>
  <c r="V165" i="4"/>
  <c r="V145" i="4"/>
  <c r="V150" i="4"/>
  <c r="V125" i="4"/>
  <c r="L135" i="4"/>
  <c r="L120" i="4"/>
  <c r="L123" i="4"/>
  <c r="P124" i="4"/>
  <c r="L127" i="4"/>
  <c r="V134" i="4"/>
  <c r="L119" i="4"/>
  <c r="V126" i="4"/>
  <c r="L129" i="4"/>
  <c r="V132" i="4"/>
  <c r="P119" i="4"/>
  <c r="P122" i="4"/>
  <c r="L126" i="4"/>
  <c r="L118" i="4"/>
  <c r="L121" i="4"/>
  <c r="V122" i="4"/>
  <c r="P128" i="4"/>
  <c r="P137" i="4"/>
  <c r="V119" i="4"/>
  <c r="P129" i="4"/>
  <c r="V133" i="4"/>
  <c r="V135" i="4"/>
  <c r="P90" i="4"/>
  <c r="L89" i="4"/>
  <c r="L97" i="4"/>
  <c r="V100" i="4"/>
  <c r="P104" i="4"/>
  <c r="L100" i="4"/>
  <c r="L106" i="4"/>
  <c r="L99" i="4"/>
  <c r="V104" i="4"/>
  <c r="V92" i="4"/>
  <c r="L92" i="4"/>
  <c r="L107" i="4"/>
  <c r="L91" i="4"/>
  <c r="L94" i="4"/>
  <c r="L108" i="4"/>
  <c r="V91" i="4"/>
  <c r="P94" i="4"/>
  <c r="V99" i="4"/>
  <c r="V101" i="4"/>
  <c r="P102" i="4"/>
  <c r="L93" i="4"/>
  <c r="L96" i="4"/>
  <c r="L104" i="4"/>
  <c r="V107" i="4"/>
  <c r="V89" i="4"/>
  <c r="V97" i="4"/>
  <c r="V102" i="4"/>
  <c r="V108" i="4"/>
  <c r="L90" i="4"/>
  <c r="P91" i="4"/>
  <c r="L95" i="4"/>
  <c r="P99" i="4"/>
  <c r="L103" i="4"/>
  <c r="V64" i="4"/>
  <c r="V69" i="4"/>
  <c r="V72" i="4"/>
  <c r="V79" i="4"/>
  <c r="L66" i="4"/>
  <c r="V67" i="4"/>
  <c r="V62" i="4"/>
  <c r="V80" i="4"/>
  <c r="L61" i="4"/>
  <c r="L62" i="4"/>
  <c r="L70" i="4"/>
  <c r="P74" i="4"/>
  <c r="P69" i="4"/>
  <c r="V74" i="4"/>
  <c r="V76" i="4"/>
  <c r="L78" i="4"/>
  <c r="L63" i="4"/>
  <c r="L71" i="4"/>
  <c r="P77" i="4"/>
  <c r="L33" i="4"/>
  <c r="L37" i="4"/>
  <c r="P41" i="4"/>
  <c r="L44" i="4"/>
  <c r="L34" i="4"/>
  <c r="V38" i="4"/>
  <c r="L49" i="4"/>
  <c r="V49" i="4"/>
  <c r="L32" i="4"/>
  <c r="P37" i="4"/>
  <c r="P48" i="4"/>
  <c r="V50" i="4"/>
  <c r="L35" i="4"/>
  <c r="V42" i="4"/>
  <c r="V8" i="4"/>
  <c r="L10" i="4"/>
  <c r="V12" i="4"/>
  <c r="L14" i="4"/>
  <c r="L17" i="4"/>
  <c r="L23" i="4"/>
  <c r="V36" i="4"/>
  <c r="V39" i="4"/>
  <c r="V52" i="4"/>
  <c r="V103" i="4"/>
  <c r="V128" i="4"/>
  <c r="V207" i="4"/>
  <c r="V220" i="4"/>
  <c r="V238" i="4"/>
  <c r="V247" i="4"/>
  <c r="V313" i="4"/>
  <c r="V321" i="4"/>
  <c r="V329" i="4"/>
  <c r="V387" i="4"/>
  <c r="V396" i="4"/>
  <c r="V405" i="4"/>
  <c r="V411" i="4"/>
  <c r="V428" i="4"/>
  <c r="V443" i="4"/>
  <c r="V468" i="4"/>
  <c r="P4" i="4"/>
  <c r="V9" i="4"/>
  <c r="L11" i="4"/>
  <c r="P13" i="4"/>
  <c r="P25" i="4"/>
  <c r="V33" i="4"/>
  <c r="V37" i="4"/>
  <c r="V53" i="4"/>
  <c r="V78" i="4"/>
  <c r="V106" i="4"/>
  <c r="V118" i="4"/>
  <c r="V121" i="4"/>
  <c r="V131" i="4"/>
  <c r="V136" i="4"/>
  <c r="V156" i="4"/>
  <c r="V173" i="4"/>
  <c r="V178" i="4"/>
  <c r="V289" i="4"/>
  <c r="V297" i="4"/>
  <c r="V305" i="4"/>
  <c r="V318" i="4"/>
  <c r="V319" i="4"/>
  <c r="V326" i="4"/>
  <c r="V327" i="4"/>
  <c r="V346" i="4"/>
  <c r="V354" i="4"/>
  <c r="V373" i="4"/>
  <c r="V374" i="4"/>
  <c r="V381" i="4"/>
  <c r="V386" i="4"/>
  <c r="V401" i="4"/>
  <c r="V402" i="4"/>
  <c r="V414" i="4"/>
  <c r="V431" i="4"/>
  <c r="V432" i="4"/>
  <c r="V453" i="4"/>
  <c r="V456" i="4"/>
  <c r="V457" i="4"/>
  <c r="V4" i="4"/>
  <c r="L6" i="4"/>
  <c r="L9" i="4"/>
  <c r="L15" i="4"/>
  <c r="P20" i="4"/>
  <c r="V25" i="4"/>
  <c r="V45" i="4"/>
  <c r="V65" i="4"/>
  <c r="V181" i="4"/>
  <c r="V205" i="4"/>
  <c r="V229" i="4"/>
  <c r="V242" i="4"/>
  <c r="V248" i="4"/>
  <c r="V265" i="4"/>
  <c r="V273" i="4"/>
  <c r="V274" i="4"/>
  <c r="V314" i="4"/>
  <c r="V322" i="4"/>
  <c r="V330" i="4"/>
  <c r="V368" i="4"/>
  <c r="V369" i="4"/>
  <c r="V376" i="4"/>
  <c r="V377" i="4"/>
  <c r="V403" i="4"/>
  <c r="V434" i="4"/>
  <c r="V435" i="4"/>
  <c r="V459" i="4"/>
  <c r="V460" i="4"/>
  <c r="V469" i="4"/>
  <c r="V472" i="4"/>
  <c r="V473" i="4"/>
  <c r="V18" i="4"/>
  <c r="V47" i="4"/>
  <c r="V185" i="4"/>
  <c r="V186" i="4"/>
  <c r="V193" i="4"/>
  <c r="V200" i="4"/>
  <c r="V215" i="4"/>
  <c r="V271" i="4"/>
  <c r="V384" i="4"/>
  <c r="V406" i="4"/>
  <c r="V417" i="4"/>
  <c r="L4" i="4"/>
  <c r="V7" i="4"/>
  <c r="P11" i="4"/>
  <c r="V16" i="4"/>
  <c r="L18" i="4"/>
  <c r="V20" i="4"/>
  <c r="L22" i="4"/>
  <c r="L25" i="4"/>
  <c r="V70" i="4"/>
  <c r="V94" i="4"/>
  <c r="V95" i="4"/>
  <c r="V109" i="4"/>
  <c r="V176" i="4"/>
  <c r="V191" i="4"/>
  <c r="V268" i="4"/>
  <c r="V291" i="4"/>
  <c r="V299" i="4"/>
  <c r="V404" i="4"/>
  <c r="V436" i="4"/>
  <c r="L7" i="4"/>
  <c r="P12" i="4"/>
  <c r="V17" i="4"/>
  <c r="L19" i="4"/>
  <c r="L26" i="4" s="1"/>
  <c r="P21" i="4"/>
  <c r="V32" i="4"/>
  <c r="V43" i="4"/>
  <c r="V164" i="4"/>
  <c r="V189" i="4"/>
  <c r="V209" i="4"/>
  <c r="V221" i="4"/>
  <c r="V288" i="4"/>
  <c r="V296" i="4"/>
  <c r="V304" i="4"/>
  <c r="V409" i="4"/>
  <c r="V426" i="4"/>
  <c r="V439" i="4"/>
  <c r="V440" i="4"/>
  <c r="V461" i="4"/>
  <c r="V464" i="4"/>
  <c r="V465" i="4"/>
  <c r="V10" i="4"/>
  <c r="V11" i="4"/>
  <c r="V14" i="4"/>
  <c r="L16" i="4"/>
  <c r="L20" i="4"/>
  <c r="V23" i="4"/>
  <c r="P24" i="4"/>
  <c r="V41" i="4"/>
  <c r="V120" i="4"/>
  <c r="V153" i="4"/>
  <c r="V213" i="4"/>
  <c r="V232" i="4"/>
  <c r="V243" i="4"/>
  <c r="V256" i="4"/>
  <c r="V264" i="4"/>
  <c r="V272" i="4"/>
  <c r="V285" i="4"/>
  <c r="V293" i="4"/>
  <c r="V301" i="4"/>
  <c r="V315" i="4"/>
  <c r="V316" i="4"/>
  <c r="V323" i="4"/>
  <c r="V324" i="4"/>
  <c r="V331" i="4"/>
  <c r="V332" i="4"/>
  <c r="V398" i="4"/>
  <c r="V437" i="4"/>
  <c r="V462" i="4"/>
  <c r="L43" i="4"/>
  <c r="V48" i="4"/>
  <c r="L60" i="4"/>
  <c r="V63" i="4"/>
  <c r="L65" i="4"/>
  <c r="L76" i="4"/>
  <c r="V81" i="4"/>
  <c r="L101" i="4"/>
  <c r="P105" i="4"/>
  <c r="P130" i="4"/>
  <c r="V137" i="4"/>
  <c r="L154" i="4"/>
  <c r="P155" i="4"/>
  <c r="P172" i="4"/>
  <c r="V46" i="4"/>
  <c r="L48" i="4"/>
  <c r="P64" i="4"/>
  <c r="L81" i="4"/>
  <c r="V90" i="4"/>
  <c r="V148" i="4"/>
  <c r="L181" i="4"/>
  <c r="L46" i="4"/>
  <c r="P47" i="4"/>
  <c r="L79" i="4"/>
  <c r="V88" i="4"/>
  <c r="L138" i="4"/>
  <c r="L137" i="4"/>
  <c r="V68" i="4"/>
  <c r="V73" i="4"/>
  <c r="P89" i="4"/>
  <c r="V98" i="4"/>
  <c r="L109" i="4"/>
  <c r="L134" i="4"/>
  <c r="L146" i="4"/>
  <c r="L159" i="4"/>
  <c r="L176" i="4"/>
  <c r="L40" i="4"/>
  <c r="L54" i="4" s="1"/>
  <c r="V51" i="4"/>
  <c r="L68" i="4"/>
  <c r="V71" i="4"/>
  <c r="L73" i="4"/>
  <c r="L88" i="4"/>
  <c r="V96" i="4"/>
  <c r="L98" i="4"/>
  <c r="V162" i="4"/>
  <c r="L164" i="4"/>
  <c r="V184" i="4"/>
  <c r="V187" i="4"/>
  <c r="L189" i="4"/>
  <c r="V192" i="4"/>
  <c r="V201" i="4"/>
  <c r="L215" i="4"/>
  <c r="V40" i="4"/>
  <c r="L51" i="4"/>
  <c r="P72" i="4"/>
  <c r="V93" i="4"/>
  <c r="P97" i="4"/>
  <c r="V123" i="4"/>
  <c r="V151" i="4"/>
  <c r="P163" i="4"/>
  <c r="L184" i="4"/>
  <c r="P188" i="4"/>
  <c r="L405" i="4"/>
  <c r="V214" i="4"/>
  <c r="L228" i="4"/>
  <c r="L319" i="4"/>
  <c r="L327" i="4"/>
  <c r="P331" i="4"/>
  <c r="L443" i="4"/>
  <c r="P464" i="4"/>
  <c r="L468" i="4"/>
  <c r="V206" i="4"/>
  <c r="L214" i="4"/>
  <c r="P215" i="4"/>
  <c r="P219" i="4"/>
  <c r="V239" i="4"/>
  <c r="V249" i="4"/>
  <c r="L314" i="4"/>
  <c r="L322" i="4"/>
  <c r="L330" i="4"/>
  <c r="P340" i="4"/>
  <c r="V347" i="4"/>
  <c r="P348" i="4"/>
  <c r="V355" i="4"/>
  <c r="P356" i="4"/>
  <c r="L374" i="4"/>
  <c r="L382" i="4"/>
  <c r="V388" i="4"/>
  <c r="P389" i="4"/>
  <c r="V397" i="4"/>
  <c r="P398" i="4"/>
  <c r="L415" i="4"/>
  <c r="L432" i="4"/>
  <c r="L438" i="4"/>
  <c r="L206" i="4"/>
  <c r="L222" i="4" s="1"/>
  <c r="V231" i="4"/>
  <c r="L239" i="4"/>
  <c r="V261" i="4"/>
  <c r="V269" i="4"/>
  <c r="V277" i="4"/>
  <c r="V385" i="4"/>
  <c r="V218" i="4"/>
  <c r="V219" i="4"/>
  <c r="L231" i="4"/>
  <c r="P232" i="4"/>
  <c r="P236" i="4"/>
  <c r="L249" i="4"/>
  <c r="V372" i="4"/>
  <c r="P373" i="4"/>
  <c r="V380" i="4"/>
  <c r="P381" i="4"/>
  <c r="V413" i="4"/>
  <c r="P414" i="4"/>
  <c r="V430" i="4"/>
  <c r="P431" i="4"/>
  <c r="V455" i="4"/>
  <c r="P456" i="4"/>
  <c r="V211" i="4"/>
  <c r="V244" i="4"/>
  <c r="L261" i="4"/>
  <c r="L269" i="4"/>
  <c r="L277" i="4"/>
  <c r="V286" i="4"/>
  <c r="V294" i="4"/>
  <c r="V302" i="4"/>
  <c r="L385" i="4"/>
  <c r="V410" i="4"/>
  <c r="V427" i="4"/>
  <c r="L430" i="4"/>
  <c r="V452" i="4"/>
  <c r="L455" i="4"/>
  <c r="V203" i="4"/>
  <c r="L210" i="4"/>
  <c r="L219" i="4"/>
  <c r="V235" i="4"/>
  <c r="V236" i="4"/>
  <c r="L243" i="4"/>
  <c r="P248" i="4"/>
  <c r="V341" i="4"/>
  <c r="V349" i="4"/>
  <c r="V357" i="4"/>
  <c r="V399" i="4"/>
  <c r="V471" i="4"/>
  <c r="P472" i="4"/>
  <c r="L474" i="4" l="1"/>
  <c r="L446" i="4"/>
  <c r="L418" i="4"/>
  <c r="L390" i="4"/>
  <c r="L362" i="4"/>
  <c r="L334" i="4"/>
  <c r="L278" i="4"/>
  <c r="L250" i="4"/>
  <c r="L194" i="4"/>
  <c r="L166" i="4"/>
  <c r="L82" i="4"/>
  <c r="L110" i="4"/>
  <c r="L476" i="4" s="1"/>
</calcChain>
</file>

<file path=xl/sharedStrings.xml><?xml version="1.0" encoding="utf-8"?>
<sst xmlns="http://schemas.openxmlformats.org/spreadsheetml/2006/main" count="6676" uniqueCount="1215">
  <si>
    <t>Radio ON!</t>
  </si>
  <si>
    <t xml:space="preserve"> 38408 P 0.18 0 137227 9691203 21890 63493 0 59393 137227 9691203 21890 63493 0 59393 (radio 0.86% / 0.86% tx 0.22% / 0.22% listen 0.64% / 0.64%)</t>
  </si>
  <si>
    <t xml:space="preserve"> 38407 P 0.18 0 168034 9662284 20242 88216 0 68206 168034 9662284 20242 88216 0 68206 (radio 1.10% / 1.10% tx 0.20% / 0.20% listen 0.89% / 0.89%)</t>
  </si>
  <si>
    <t xml:space="preserve"> 38408 P 0.18 0 142165 9686192 24571 63107 0 59204 142165 9686192 24571 63107 0 59204 (radio 0.89% / 0.89% tx 0.25% / 0.25% listen 0.64% / 0.64%)</t>
  </si>
  <si>
    <t xml:space="preserve"> 38407 P 0.18 0 168941 9661339 30508 86310 0 65092 168941 9661339 30508 86310 0 65092 (radio 1.18% / 1.18% tx 0.31% / 0.31% listen 0.87% / 0.87%)</t>
  </si>
  <si>
    <t xml:space="preserve"> 38408 P 0.18 0 136822 9691561 21473 63013 0 59343 136822 9691561 21473 63013 0 59343 (radio 0.85% / 0.85% tx 0.21% / 0.21% listen 0.64% / 0.64%)</t>
  </si>
  <si>
    <t xml:space="preserve"> 38407 P 0.18 0 181360 9648958 37365 82309 0 62865 181360 9648958 37365 82309 0 62865 (radio 1.21% / 1.21% tx 0.38% / 0.38% listen 0.83% / 0.83%)</t>
  </si>
  <si>
    <t xml:space="preserve"> 38407 P 0.18 0 202343 9627667 32884 95692 0 70393 202343 9627667 32884 95692 0 70393 (radio 1.30% / 1.30% tx 0.33% / 0.33% listen 0.97% / 0.97%)</t>
  </si>
  <si>
    <t xml:space="preserve"> 38408 P 0.18 0 162388 9668043 18842 65199 0 59362 162388 9668043 18842 65199 0 59362 (radio 0.85% / 0.85% tx 0.19% / 0.19% listen 0.66% / 0.66%)</t>
  </si>
  <si>
    <t xml:space="preserve"> 38407 P 0.18 0 102223 9728137 13071 67677 0 59340 102223 9728137 13071 67677 0 59340 (radio 0.82% / 0.82% tx 0.13% / 0.13% listen 0.68% / 0.68%)</t>
  </si>
  <si>
    <t xml:space="preserve"> 38408 P 0.18 0 169403 9661050 24118 67544 0 59496 169403 9661050 24118 67544 0 59496 (radio 0.93% / 0.93% tx 0.24% / 0.24% listen 0.68% / 0.68%)</t>
  </si>
  <si>
    <t xml:space="preserve"> 38407 P 0.18 0 190590 9639631 25231 96980 0 75730 190590 9639631 25231 96980 0 75730 (radio 1.24% / 1.24% tx 0.25% / 0.25% listen 0.98% / 0.98%)</t>
  </si>
  <si>
    <t xml:space="preserve"> 38408 P 0.18 0 170843 9659496 19389 67117 0 59507 170843 9659496 19389 67117 0 59507 (radio 0.87% / 0.87% tx 0.19% / 0.19% listen 0.68% / 0.68%)</t>
  </si>
  <si>
    <t xml:space="preserve"> 38407 P 0.18 0 180445 9649779 31592 86952 0 67597 180445 9649779 31592 86952 0 67597 (radio 1.20% / 1.20% tx 0.32% / 0.32% listen 0.88% / 0.88%)</t>
  </si>
  <si>
    <t xml:space="preserve"> 38407 P 0.18 0 177059 9653165 25728 88826 0 70767 177059 9653165 25728 88826 0 70767 (radio 1.16% / 1.16% tx 0.26% / 0.26% listen 0.90% / 0.90%)</t>
  </si>
  <si>
    <t xml:space="preserve"> 38408 P 0.18 0 138019 9690373 21039 61748 0 58765 138019 9690373 21039 61748 0 58765 (radio 0.84% / 0.84% tx 0.21% / 0.21% listen 0.62% / 0.62%)</t>
  </si>
  <si>
    <t xml:space="preserve"> 38408 P 0.18 0 182438 9647804 24193 92264 0 70630 182438 9647804 24193 92264 0 70630 (radio 1.18% / 1.18% tx 0.24% / 0.24% listen 0.93% / 0.93%)</t>
  </si>
  <si>
    <t xml:space="preserve"> 38407 P 0.18 0 187208 9642970 23774 91296 0 71809 187208 9642970 23774 91296 0 71809 (radio 1.17% / 1.17% tx 0.24% / 0.24% listen 0.92% / 0.92%)</t>
  </si>
  <si>
    <t xml:space="preserve"> 38407 P 0.18 0 100898 9729448 13071 65202 0 59673 100898 9729448 13071 65202 0 59673 (radio 0.79% / 0.79% tx 0.13% / 0.13% listen 0.66% / 0.66%)</t>
  </si>
  <si>
    <t xml:space="preserve"> 38425 P 0.18 0 170688 9664038 24108 94165 0 76523 170688 9664038 24108 94165 0 76523 (radio 1.20% / 1.20% tx 0.24% / 0.24% listen 0.95% / 0.95%)</t>
  </si>
  <si>
    <t xml:space="preserve"> 38408 P 0.18 0 133188 9695189 18441 61788 0 58987 133188 9695189 18441 61788 0 58987 (radio 0.81% / 0.81% tx 0.18% / 0.18% listen 0.62% / 0.62%)</t>
  </si>
  <si>
    <t xml:space="preserve"> 38408 P 0.18 0 163234 9667177 18913 64981 0 58887 163234 9667177 18913 64981 0 58887 (radio 0.85% / 0.85% tx 0.19% / 0.19% listen 0.66% / 0.66%)</t>
  </si>
  <si>
    <t xml:space="preserve"> 38407 P 0.18 0 185115 9644883 24197 97370 0 75418 185115 9644883 24197 97370 0 75418 (radio 1.23% / 1.23% tx 0.24% / 0.24% listen 0.99% / 0.99%)</t>
  </si>
  <si>
    <t xml:space="preserve"> 38407 P 0.18 0 155711 9674598 24034 77934 0 61527 155711 9674598 24034 77934 0 61527 (radio 1.03% / 1.03% tx 0.24% / 0.24% listen 0.79% / 0.79%)</t>
  </si>
  <si>
    <t xml:space="preserve"> 38408 P 0.18 0 173745 9656837 31000 80237 0 63712 173745 9656837 31000 80237 0 63712 (radio 1.13% / 1.13% tx 0.31% / 0.31% listen 0.81% / 0.81%)</t>
  </si>
  <si>
    <t xml:space="preserve"> 38407 P 0.18 0 345651 9484518 110121 129766 0 62588 345651 9484518 110121 129766 0 62588 (radio 2.44% / 2.44% tx 1.12% / 1.12% listen 1.32% / 1.32%)</t>
  </si>
  <si>
    <t xml:space="preserve"> 38407 P 0.18 0 194455 9635748 26173 93201 0 69540 194455 9635748 26173 93201 0 69540 (radio 1.21% / 1.21% tx 0.26% / 0.26% listen 0.94% / 0.94%)</t>
  </si>
  <si>
    <t xml:space="preserve"> 38408 P 0.18 0 137564 9690778 21041 61734 0 59029 137564 9690778 21041 61734 0 59029 (radio 0.84% / 0.84% tx 0.21% / 0.21% listen 0.62% / 0.62%)</t>
  </si>
  <si>
    <t>DATA send to 1 'Hello 1'</t>
  </si>
  <si>
    <t>DATA recv 'Hello 1 from the client' from 34</t>
  </si>
  <si>
    <t>DATA recv 'Hello 1 from the client' from 28</t>
  </si>
  <si>
    <t>DATA recv 'Hello 1 from the client' from 7</t>
  </si>
  <si>
    <t>DATA recv 'Hello 1 from the client' from 25</t>
  </si>
  <si>
    <t>DATA recv 'Hello 1 from the client' from 27</t>
  </si>
  <si>
    <t>DATA recv 'Hello 1 from the client' from 33</t>
  </si>
  <si>
    <t>DATA recv 'Hello 1 from the client' from 29</t>
  </si>
  <si>
    <t>DATA recv 'Hello 1 from the client' from 30</t>
  </si>
  <si>
    <t>DATA recv 'Hello 1 from the client' from 31</t>
  </si>
  <si>
    <t>DATA recv 'Hello 1 from the client' from 26</t>
  </si>
  <si>
    <t>DATA recv 'Hello 1 from the client' from 32</t>
  </si>
  <si>
    <t>DATA recv 'Hello 1 from the client' from 5</t>
  </si>
  <si>
    <t>DATA recv 'Hello 1 from the client' from 14</t>
  </si>
  <si>
    <t>DATA recv 'Hello 1 from the client' from 6</t>
  </si>
  <si>
    <t>Radio OFF!</t>
  </si>
  <si>
    <t xml:space="preserve"> 76808 P 0.18 1 238827 19417443 22270 71642 0 67273 101597 9726240 380 8149 0 7880 (radio 0.47% / 0.08% tx 0.11% / 0.00% listen 0.36% / 0.08%)</t>
  </si>
  <si>
    <t xml:space="preserve"> 76807 P 0.18 1 525126 19132801 25453 109945 0 83310 357089 9470517 5211 21729 0 15104 (radio 0.68% / 0.27% tx 0.12% / 0.05% listen 0.55% / 0.22%)</t>
  </si>
  <si>
    <t xml:space="preserve"> 76808 P 0.18 1 243823 19412350 24951 71256 0 67084 101655 9726158 380 8149 0 7880 (radio 0.48% / 0.08% tx 0.12% / 0.00% listen 0.36% / 0.08%)</t>
  </si>
  <si>
    <t xml:space="preserve"> 76807 P 0.18 1 431812 19228445 35406 98773 0 75055 262868 9567106 4898 12463 0 9963 (radio 0.68% / 0.17% tx 0.18% / 0.04% listen 0.50% / 0.12%)</t>
  </si>
  <si>
    <t xml:space="preserve"> 76808 P 0.18 1 238557 19417642 21774 71132 0 67223 101732 9726081 301 8119 0 7880 (radio 0.47% / 0.08% tx 0.11% / 0.00% listen 0.36% / 0.08%)</t>
  </si>
  <si>
    <t xml:space="preserve"> 76807 P 0.18 1 447530 19212751 42260 97678 0 74617 266167 9563793 4895 15369 0 11752 (radio 0.71% / 0.20% tx 0.21% / 0.04% listen 0.49% / 0.15%)</t>
  </si>
  <si>
    <t xml:space="preserve"> 76808 P 0.18 1 288306 19371764 19014 73702 0 67451 125915 9703721 172 8503 0 8089 (radio 0.47% / 0.08% tx 0.09% / 0.00% listen 0.37% / 0.08%)</t>
  </si>
  <si>
    <t xml:space="preserve"> 76807 P 0.18 1 571634 19086015 44069 124793 0 92809 369288 9458348 11185 29101 0 22416 (radio 0.85% / 0.40% tx 0.22% / 0.11% listen 0.63% / 0.29%)</t>
  </si>
  <si>
    <t xml:space="preserve"> 76807 P 0.18 1 183616 19476378 15682 75647 0 67235 81390 9748241 2611 7970 0 7895 (radio 0.46% / 0.10% tx 0.07% / 0.02% listen 0.38% / 0.08%)</t>
  </si>
  <si>
    <t xml:space="preserve"> 76808 P 0.18 1 295303 19364784 24730 76085 0 67365 125897 9703734 612 8541 0 7869 (radio 0.51% / 0.09% tx 0.12% / 0.00% listen 0.38% / 0.08%)</t>
  </si>
  <si>
    <t xml:space="preserve"> 76807 P 0.18 1 574544 19085483 29757 127755 0 99396 383951 9445852 4526 30775 0 23666 (radio 0.80% / 0.35% tx 0.15% / 0.04% listen 0.64% / 0.31%)</t>
  </si>
  <si>
    <t xml:space="preserve"> 76808 P 0.18 1 297387 19362503 19657 75753 0 67564 126541 9703007 268 8636 0 8057 (radio 0.48% / 0.09% tx 0.09% / 0.00% listen 0.38% / 0.08%)</t>
  </si>
  <si>
    <t xml:space="preserve"> 76807 P 0.18 1 521529 19138522 35759 106012 0 81772 341081 9488743 4167 19060 0 14175 (radio 0.72% / 0.23% tx 0.18% / 0.04% listen 0.53% / 0.19%)</t>
  </si>
  <si>
    <t xml:space="preserve"> 76807 P 0.18 1 502871 19157006 38436 116942 0 92465 325809 9503841 12708 28116 0 21698 (radio 0.79% / 0.41% tx 0.19% / 0.12% listen 0.59% / 0.28%)</t>
  </si>
  <si>
    <t xml:space="preserve"> 76807 P 0.18 1 550600 19109586 60135 131554 0 96070 379907 9445548 36027 37389 0 19547 (radio 0.97% / 0.74% tx 0.30% / 0.36% listen 0.66% / 0.38%)</t>
  </si>
  <si>
    <t xml:space="preserve"> 76808 P 0.18 1 239110 19417095 21115 69770 0 66645 101088 9726722 76 8022 0 7880 (radio 0.46% / 0.08% tx 0.10% / 0.00% listen 0.35% / 0.08%)</t>
  </si>
  <si>
    <t xml:space="preserve"> 76808 P 0.18 1 588293 19069624 63193 129448 0 90522 405852 9421820 39000 37184 0 19892 (radio 0.97% / 0.77% tx 0.32% / 0.39% listen 0.65% / 0.37%)</t>
  </si>
  <si>
    <t xml:space="preserve"> 76807 P 0.18 1 572835 19086863 28111 120352 0 93411 385624 9443893 4337 29056 0 21602 (radio 0.75% / 0.33% tx 0.14% / 0.04% listen 0.61% / 0.29%)</t>
  </si>
  <si>
    <t xml:space="preserve"> 76807 P 0.18 1 182291 19477689 15682 73132 0 67528 81390 9748241 2611 7930 0 7855 (radio 0.45% / 0.10% tx 0.07% / 0.02% listen 0.37% / 0.08%)</t>
  </si>
  <si>
    <t xml:space="preserve"> 76808 P 0.18 1 234361 19421833 18517 69811 0 66867 101170 9726644 76 8023 0 7880 (radio 0.44% / 0.08% tx 0.09% / 0.00% listen 0.35% / 0.08%)</t>
  </si>
  <si>
    <t xml:space="preserve"> 76808 P 0.18 1 288655 19371389 19085 73357 0 66755 125418 9704212 172 8376 0 7868 (radio 0.47% / 0.08% tx 0.09% / 0.00% listen 0.37% / 0.08%)</t>
  </si>
  <si>
    <t xml:space="preserve"> 76807 P 0.18 1 590510 19067132 63123 134182 0 95130 405392 9422249 38926 36812 0 19712 (radio 1.00% / 0.77% tx 0.32% / 0.39% listen 0.68% / 0.37%)</t>
  </si>
  <si>
    <t xml:space="preserve"> 76807 P 0.18 1 310158 19350017 27483 86556 0 69398 154444 9675419 3449 8622 0 7871 (radio 0.58% / 0.12% tx 0.13% / 0.03% listen 0.44% / 0.08%)</t>
  </si>
  <si>
    <t xml:space="preserve"> 76808 P 0.18 1 443146 19217415 38879 94009 0 74226 269398 9560578 7879 13772 0 10514 (radio 0.67% / 0.22% tx 0.19% / 0.08% listen 0.47% / 0.14%)</t>
  </si>
  <si>
    <t xml:space="preserve"> 76807 P 0.18 1 836573 18821242 202793 188927 0 78881 490919 9336724 92672 59161 0 16293 (radio 1.99% / 1.54% tx 1.03% / 0.94% listen 0.96% / 0.60%)</t>
  </si>
  <si>
    <t xml:space="preserve"> 76807 P 0.18 1 625900 19033823 65192 132843 0 90657 431442 9398075 39019 39642 0 21117 (radio 1.00% / 0.80% tx 0.33% / 0.39% listen 0.67% / 0.40%)</t>
  </si>
  <si>
    <t xml:space="preserve"> 76808 P 0.18 1 238670 19417488 21117 69756 0 66909 101103 9726710 76 8022 0 7880 (radio 0.46% / 0.08% tx 0.10% / 0.00% listen 0.35% / 0.08%)</t>
  </si>
  <si>
    <t>DATA send to 1 'Hello 2'</t>
  </si>
  <si>
    <t>DATA recv 'Hello 2 from the client' from 30</t>
  </si>
  <si>
    <t>DATA recv 'Hello 2 from the client' from 34</t>
  </si>
  <si>
    <t>DATA recv 'Hello 2 from the client' from 27</t>
  </si>
  <si>
    <t>DATA recv 'Hello 2 from the client' from 28</t>
  </si>
  <si>
    <t>DATA recv 'Hello 2 from the client' from 31</t>
  </si>
  <si>
    <t>DATA recv 'Hello 2 from the client' from 33</t>
  </si>
  <si>
    <t>DATA recv 'Hello 2 from the client' from 25</t>
  </si>
  <si>
    <t>DATA recv 'Hello 2 from the client' from 29</t>
  </si>
  <si>
    <t>DATA recv 'Hello 2 from the client' from 26</t>
  </si>
  <si>
    <t>DATA recv 'Hello 2 from the client' from 32</t>
  </si>
  <si>
    <t xml:space="preserve"> 115208 P 0.18 2 343963 29140215 23553 80880 0 75117 105133 9722772 1283 9238 0 7844 (radio 0.35% / 0.10% tx 0.07% / 0.01% listen 0.27% / 0.09%)</t>
  </si>
  <si>
    <t xml:space="preserve"> 115207 P 0.18 2 934732 28551387 74105 135473 0 90797 409603 9418586 48652 25528 0 7487 (radio 0.71% / 0.75% tx 0.25% / 0.49% listen 0.45% / 0.25%)</t>
  </si>
  <si>
    <t xml:space="preserve"> 115208 P 0.18 2 348255 29135663 25815 80179 0 74904 104429 9723313 864 8923 0 7820 (radio 0.35% / 0.09% tx 0.08% / 0.00% listen 0.27% / 0.09%)</t>
  </si>
  <si>
    <t xml:space="preserve"> 115207 P 0.18 2 700808 28789470 47643 111950 0 82826 268993 9561025 12237 13177 0 7771 (radio 0.54% / 0.25% tx 0.16% / 0.12% listen 0.37% / 0.13%)</t>
  </si>
  <si>
    <t xml:space="preserve"> 115208 P 0.18 2 346564 29137397 23821 80893 0 75042 108004 9719755 2047 9761 0 7819 (radio 0.35% / 0.12% tx 0.08% / 0.02% listen 0.27% / 0.09%)</t>
  </si>
  <si>
    <t xml:space="preserve"> 115207 P 0.18 2 717096 28773221 54492 111847 0 83360 269563 9560470 12232 14169 0 8743 (radio 0.56% / 0.26% tx 0.18% / 0.12% listen 0.37% / 0.14%)</t>
  </si>
  <si>
    <t xml:space="preserve"> 115207 P 0.18 2 910737 28574763 45969 133910 0 100717 339100 9488748 1900 9117 0 7908 (radio 0.61% / 0.11% tx 0.15% / 0.01% listen 0.45% / 0.09%)</t>
  </si>
  <si>
    <t xml:space="preserve"> 115208 P 0.18 2 420266 29069649 21203 84533 0 75730 131957 9697885 2189 10831 0 8279 (radio 0.35% / 0.13% tx 0.07% / 0.02% listen 0.28% / 0.11%)</t>
  </si>
  <si>
    <t xml:space="preserve"> 115207 P 0.18 2 265243 29224466 18293 83604 0 75119 81624 9748088 2611 7957 0 7884 (radio 0.34% / 0.10% tx 0.06% / 0.02% listen 0.28% / 0.08%)</t>
  </si>
  <si>
    <t xml:space="preserve"> 115208 P 0.18 2 426497 29063439 26946 86791 0 75635 131191 9698655 2216 10706 0 8270 (radio 0.38% / 0.13% tx 0.09% / 0.02% listen 0.29% / 0.10%)</t>
  </si>
  <si>
    <t xml:space="preserve"> 115207 P 0.18 2 934131 28555418 30060 141963 0 112338 359584 9469935 303 14208 0 12942 (radio 0.58% / 0.14% tx 0.10% / 0.00% listen 0.48% / 0.14%)</t>
  </si>
  <si>
    <t xml:space="preserve"> 115208 P 0.18 2 431811 29057840 22576 86991 0 75731 134421 9695337 2919 11238 0 8167 (radio 0.37% / 0.14% tx 0.07% / 0.02% listen 0.29% / 0.11%)</t>
  </si>
  <si>
    <t xml:space="preserve"> 115207 P 0.18 2 841513 28648437 37659 115340 0 89891 319981 9509915 1900 9328 0 8119 (radio 0.51% / 0.11% tx 0.12% / 0.01% listen 0.39% / 0.09%)</t>
  </si>
  <si>
    <t xml:space="preserve"> 115207 P 0.18 2 800512 28689208 40337 126015 0 100334 297638 9532202 1901 9073 0 7869 (radio 0.56% / 0.11% tx 0.13% / 0.01% listen 0.42% / 0.09%)</t>
  </si>
  <si>
    <t xml:space="preserve"> 115207 P 0.18 2 890934 28599318 76850 149047 0 105326 340331 9489732 16715 17493 0 9256 (radio 0.76% / 0.34% tx 0.26% / 0.17% listen 0.50% / 0.17%)</t>
  </si>
  <si>
    <t xml:space="preserve"> 115208 P 0.18 2 342226 29141708 21331 78464 0 74491 103113 9724613 216 8694 0 7846 (radio 0.33% / 0.09% tx 0.07% / 0.00% listen 0.26% / 0.08%)</t>
  </si>
  <si>
    <t xml:space="preserve"> 115208 P 0.18 2 988198 28497581 104201 152223 0 99168 399902 9427957 41008 22775 0 8646 (radio 0.86% / 0.64% tx 0.35% / 0.41% listen 0.51% / 0.23%)</t>
  </si>
  <si>
    <t xml:space="preserve"> 115207 P 0.18 2 936239 28552821 30011 133125 0 104390 363401 9465958 1900 12773 0 10979 (radio 0.55% / 0.14% tx 0.10% / 0.01% listen 0.45% / 0.12%)</t>
  </si>
  <si>
    <t xml:space="preserve"> 115207 P 0.18 2 263918 29225777 18293 81050 0 75373 81624 9748088 2611 7918 0 7845 (radio 0.33% / 0.10% tx 0.06% / 0.02% listen 0.27% / 0.08%)</t>
  </si>
  <si>
    <t xml:space="preserve"> 115208 P 0.18 2 337433 29146499 18733 78511 0 74901 103069 9724666 216 8700 0 8034 (radio 0.32% / 0.09% tx 0.06% / 0.00% listen 0.26% / 0.08%)</t>
  </si>
  <si>
    <t xml:space="preserve"> 115208 P 0.18 2 420222 29069653 21001 83721 0 74974 131564 9698264 1916 10364 0 8219 (radio 0.35% / 0.12% tx 0.07% / 0.01% listen 0.28% / 0.10%)</t>
  </si>
  <si>
    <t xml:space="preserve"> 115207 P 0.18 2 946781 28538713 77941 148404 0 102892 356268 9471581 14818 14222 0 7762 (radio 0.76% / 0.29% tx 0.26% / 0.15% listen 0.50% / 0.14%)</t>
  </si>
  <si>
    <t xml:space="preserve"> 115207 P 0.18 2 462281 29027813 29383 95870 0 77504 152120 9677796 1900 9314 0 8106 (radio 0.42% / 0.11% tx 0.09% / 0.01% listen 0.32% / 0.09%)</t>
  </si>
  <si>
    <t xml:space="preserve"> 115208 P 0.18 2 712854 28777747 51113 107953 0 82754 269705 9560332 12234 13944 0 8528 (radio 0.53% / 0.26% tx 0.17% / 0.12% listen 0.36% / 0.14%)</t>
  </si>
  <si>
    <t xml:space="preserve"> 115207 P 0.18 2 1244111 28241820 248670 217655 0 88326 407535 9420578 45877 28728 0 9445 (radio 1.-88% / 0.75% tx 0.84% / 0.46% listen 0.73% / 0.29%)</t>
  </si>
  <si>
    <t xml:space="preserve"> 115207 P 0.18 2 1040123 28448886 101915 156143 0 100609 414220 9415063 36723 23300 0 9952 (radio 0.87% / 0.61% tx 0.34% / 0.37% listen 0.52% / 0.23%)</t>
  </si>
  <si>
    <t xml:space="preserve"> 115208 P 0.18 2 341634 29142259 21333 78382 0 74728 102961 9724771 216 8626 0 7819 (radio 0.33% / 0.08% tx 0.07% / 0.00% listen 0.26% / 0.08%)</t>
  </si>
  <si>
    <t>DATA send to 1 'Hello 3'</t>
  </si>
  <si>
    <t>DATA recv 'Hello 3 from the client' from 34</t>
  </si>
  <si>
    <t>DATA recv 'Hello 3 from the client' from 30</t>
  </si>
  <si>
    <t>DATA recv 'Hello 3 from the client' from 31</t>
  </si>
  <si>
    <t>DATA recv 'Hello 3 from the client' from 28</t>
  </si>
  <si>
    <t>DATA recv 'Hello 3 from the client' from 27</t>
  </si>
  <si>
    <t>DATA recv 'Hello 3 from the client' from 33</t>
  </si>
  <si>
    <t>DATA recv 'Hello 3 from the client' from 25</t>
  </si>
  <si>
    <t>DATA recv 'Hello 3 from the client' from 29</t>
  </si>
  <si>
    <t>DATA recv 'Hello 3 from the client' from 26</t>
  </si>
  <si>
    <t>DATA recv 'Hello 3 from the client' from 32</t>
  </si>
  <si>
    <t xml:space="preserve"> 153608 P 0.18 3 446962 38867176 24098 89450 0 83203 102996 9726961 545 8570 0 8086 (radio 0.28% / 0.09% tx 0.06% / 0.00% listen 0.22% / 0.08%)</t>
  </si>
  <si>
    <t xml:space="preserve"> 153607 P 0.18 3 1417303 37898627 179782 191196 0 100434 482568 9347240 105677 55723 0 9637 (radio 0.94% / 1.64% tx 0.45% / 1.07% listen 0.48% / 0.56%)</t>
  </si>
  <si>
    <t xml:space="preserve"> 153608 P 0.18 3 450005 38863960 26043 88250 0 82773 101747 9728297 228 8071 0 7869 (radio 0.29% / 0.08% tx 0.06% / 0.00% listen 0.22% / 0.08%)</t>
  </si>
  <si>
    <t xml:space="preserve"> 153607 P 0.18 3 1005728 38314394 91099 142690 0 93605 304917 9524924 43456 30740 0 10779 (radio 0.59% / 0.75% tx 0.23% / 0.44% listen 0.36% / 0.31%)</t>
  </si>
  <si>
    <t xml:space="preserve"> 153608 P 0.18 3 448123 38865888 24125 88995 0 82911 101556 9728491 304 8102 0 7869 (radio 0.28% / 0.08% tx 0.06% / 0.00% listen 0.22% / 0.08%)</t>
  </si>
  <si>
    <t xml:space="preserve"> 153607 P 0.18 3 1023411 38296519 97884 146104 0 97431 306312 9523298 43392 34257 0 14071 (radio 0.62% / 0.78% tx 0.24% / 0.44% listen 0.37% / 0.34%)</t>
  </si>
  <si>
    <t xml:space="preserve"> 153608 P 0.18 3 543209 38776343 21375 92846 0 83574 122940 9706694 172 8313 0 7844 (radio 0.29% / 0.08% tx 0.05% / 0.00% listen 0.23% / 0.08%)</t>
  </si>
  <si>
    <t xml:space="preserve"> 153607 P 0.18 3 1238064 38077334 47508 148215 0 113111 327324 9502571 1539 14305 0 12394 (radio 0.49% / 0.16% tx 0.12% / 0.01% listen 0.37% / 0.14%)</t>
  </si>
  <si>
    <t xml:space="preserve"> 153607 P 0.18 3 347108 38972238 20904 91736 0 82977 81862 9747772 2611 8132 0 7858 (radio 0.28% / 0.10% tx 0.05% / 0.02% listen 0.23% / 0.08%)</t>
  </si>
  <si>
    <t xml:space="preserve"> 153608 P 0.18 3 555565 38763990 30865 95721 0 83631 129065 9700551 3919 8930 0 7996 (radio 0.32% / 0.13% tx 0.07% / 0.03% listen 0.24% / 0.09%)</t>
  </si>
  <si>
    <t xml:space="preserve"> 153607 P 0.18 3 1365817 37953710 82963 175486 0 122083 431683 9398292 52903 33523 0 9745 (radio 0.65% / 0.87% tx 0.21% / 0.53% listen 0.44% / 0.34%)</t>
  </si>
  <si>
    <t xml:space="preserve"> 153608 P 0.18 3 556618 38762618 22925 96174 0 83957 124804 9704778 349 9183 0 8226 (radio 0.30% / 0.09% tx 0.05% / 0.00% listen 0.24% / 0.09%)</t>
  </si>
  <si>
    <t xml:space="preserve"> 153607 P 0.18 3 1267337 38052126 115690 156340 0 97149 425821 9403689 78031 41000 0 7258 (radio 0.69% / 1.21% tx 0.29% / 0.79% listen 0.39% / 0.41%)</t>
  </si>
  <si>
    <t xml:space="preserve"> 153607 P 0.18 3 1141943 38177661 81299 153290 0 108688 341428 9488453 40962 27275 0 8354 (radio 0.59% / 0.69% tx 0.20% / 0.41% listen 0.38% / 0.27%)</t>
  </si>
  <si>
    <t xml:space="preserve"> 153607 P 0.18 3 1285002 38033186 137467 186690 0 115540 394065 9433868 60617 37643 0 10214 (radio 0.82% / 0.99% tx 0.34% / 0.61% listen 0.47% / 0.38%)</t>
  </si>
  <si>
    <t xml:space="preserve"> 153608 P 0.18 3 445763 38865942 21557 87097 0 82286 103534 9724234 226 8633 0 7795 (radio 0.27% / 0.09% tx 0.05% / 0.00% listen 0.22% / 0.08%)</t>
  </si>
  <si>
    <t xml:space="preserve"> 153608 P 0.18 3 1477007 37838408 214024 204883 0 106017 488806 9340827 109823 52660 0 6849 (radio 1.06% / 1.65% tx 0.54% / 1.11% listen 0.52% / 0.53%)</t>
  </si>
  <si>
    <t xml:space="preserve"> 153607 P 0.18 3 1389677 37929238 104259 171876 0 111638 453435 9376417 74248 38751 0 7248 (radio 0.70% / 1.14% tx 0.26% / 0.75% listen 0.43% / 0.39%)</t>
  </si>
  <si>
    <t xml:space="preserve"> 153607 P 0.18 3 345787 38973547 20904 89163 0 83192 81866 9747770 2611 8113 0 7819 (radio 0.27% / 0.10% tx 0.05% / 0.02% listen 0.22% / 0.08%)</t>
  </si>
  <si>
    <t xml:space="preserve"> 153608 P 0.18 3 438584 38875400 18809 86520 0 82770 101148 9728901 76 8009 0 7869 (radio 0.26% / 0.08% tx 0.04% / 0.00% listen 0.22% / 0.08%)</t>
  </si>
  <si>
    <t xml:space="preserve"> 153608 P 0.18 3 546206 38772706 21321 92729 0 82756 125981 9703053 320 9008 0 7782 (radio 0.29% / 0.09% tx 0.05% / 0.00% listen 0.23% / 0.09%)</t>
  </si>
  <si>
    <t xml:space="preserve"> 153607 P 0.18 3 1329915 37983280 121424 175840 0 110379 383131 9444567 43483 27436 0 7487 (radio 0.75% / 0.72% tx 0.30% / 0.44% listen 0.44% / 0.27%)</t>
  </si>
  <si>
    <t xml:space="preserve"> 153607 P 0.18 3 687534 38632321 70192 124838 0 87355 225250 9604508 40809 28968 0 9851 (radio 0.49% / 0.70% tx 0.17% / 0.41% listen 0.31% / 0.29%)</t>
  </si>
  <si>
    <t xml:space="preserve"> 153608 P 0.18 3 1017854 38302347 94511 136241 0 91124 304997 9524600 43398 28288 0 8370 (radio 0.58% / 0.72% tx 0.24% / 0.44% listen 0.34% / 0.28%)</t>
  </si>
  <si>
    <t xml:space="preserve"> 153607 P 0.18 3 1849790 37465958 430935 300625 0 94703 605676 9224138 182265 82970 0 6377 (radio 1.-24% / 2.69% tx 1.-100% / 1.85% listen 0.76% / 0.84%)</t>
  </si>
  <si>
    <t xml:space="preserve"> 153607 P 0.18 3 1392113 37926747 104138 177865 0 120002 351987 9477861 2223 21722 0 19393 (radio 0.71% / 0.24% tx 0.26% / 0.02% listen 0.45% / 0.22%)</t>
  </si>
  <si>
    <t xml:space="preserve"> 153608 P 0.18 3 463106 38849920 21790 92223 0 87955 121469 9707661 457 13841 0 13227 (radio 0.29% / 0.14% tx 0.05% / 0.00% listen 0.23% / 0.14%)</t>
  </si>
  <si>
    <t>DATA send to 1 'Hello 4'</t>
  </si>
  <si>
    <t>DATA recv 'Hello 4 from the client' from 34</t>
  </si>
  <si>
    <t>DATA recv 'Hello 4 from the client' from 30</t>
  </si>
  <si>
    <t>DATA recv 'Hello 4 from the client' from 31</t>
  </si>
  <si>
    <t>DATA recv 'Hello 4 from the client' from 28</t>
  </si>
  <si>
    <t>DATA recv 'Hello 4 from the client' from 8</t>
  </si>
  <si>
    <t>DATA recv 'Hello 4 from the client' from 27</t>
  </si>
  <si>
    <t>DATA recv 'Hello 4 from the client' from 33</t>
  </si>
  <si>
    <t>DATA recv 'Hello 4 from the client' from 25</t>
  </si>
  <si>
    <t>DATA recv 'Hello 4 from the client' from 7</t>
  </si>
  <si>
    <t>DATA recv 'Hello 4 from the client' from 29</t>
  </si>
  <si>
    <t>DATA recv 'Hello 4 from the client' from 9</t>
  </si>
  <si>
    <t>DATA recv 'Hello 4 from the client' from 26</t>
  </si>
  <si>
    <t>DATA recv 'Hello 4 from the client' from 32</t>
  </si>
  <si>
    <t>DATA recv 'Hello 4 from the client' from 17</t>
  </si>
  <si>
    <t>DATA recv 'Hello 4 from the client' from 14</t>
  </si>
  <si>
    <t>DATA recv 'Hello 4 from the client' from 3</t>
  </si>
  <si>
    <t>DATA recv 'Hello 4 from the client' from 13</t>
  </si>
  <si>
    <t xml:space="preserve"> 192008 P 0.18 4 552298 48589685 25378 98631 0 91245 105333 9722509 1280 9181 0 8042 (radio 0.25% / 0.10% tx 0.05% / 0.01% listen 0.20% / 0.09%)</t>
  </si>
  <si>
    <t xml:space="preserve"> 192007 P 0.18 4 1847673 47295920 194909 211972 0 111667 430367 9397293 15127 20776 0 11233 (radio 0.82% / 0.36% tx 0.39% / 0.15% listen 0.43% / 0.21%)</t>
  </si>
  <si>
    <t xml:space="preserve"> 192008 P 0.18 4 554366 48587445 26908 97179 0 90593 104358 9723485 865 8929 0 7820 (radio 0.25% / 0.09% tx 0.05% / 0.00% listen 0.19% / 0.09%)</t>
  </si>
  <si>
    <t xml:space="preserve"> 192007 P 0.18 4 1443914 47704024 194929 208473 0 113855 438183 9389630 103830 65783 0 20250 (radio 0.82% / 1.72% tx 0.39% / 1.05% listen 0.42% / 0.66%)</t>
  </si>
  <si>
    <t xml:space="preserve"> 192008 P 0.18 4 552682 48589173 24990 97967 0 91136 104556 9723285 865 8972 0 8225 (radio 0.25% / 0.10% tx 0.05% / 0.00% listen 0.19% / 0.09%)</t>
  </si>
  <si>
    <t xml:space="preserve"> 192007 P 0.18 4 1259216 47890554 97884 154013 0 105340 235802 9594035 0 7909 0 7909 (radio 0.51% / 0.08% tx 0.19% / 0.00% listen 0.31% / 0.08%)</t>
  </si>
  <si>
    <t xml:space="preserve"> 192007 P 0.18 4 1566638 47576609 52396 157346 0 120970 328571 9499275 4888 9131 0 7859 (radio 0.42% / 0.14% tx 0.10% / 0.04% listen 0.32% / 0.09%)</t>
  </si>
  <si>
    <t xml:space="preserve"> 192008 P 0.18 4 673045 48476301 22247 102504 0 91332 129833 9699958 872 9658 0 7758 (radio 0.25% / 0.10% tx 0.04% / 0.00% listen 0.20% / 0.09%)</t>
  </si>
  <si>
    <t xml:space="preserve"> 192007 P 0.18 4 429144 48719918 23515 99693 0 90861 82033 9747680 2611 7957 0 7884 (radio 0.25% / 0.10% tx 0.04% / 0.02% listen 0.20% / 0.08%)</t>
  </si>
  <si>
    <t xml:space="preserve"> 192008 P 0.18 4 686860 48462507 32672 106065 0 91556 131292 9698517 1807 10344 0 7925 (radio 0.28% / 0.12% tx 0.06% / 0.01% listen 0.21% / 0.10%)</t>
  </si>
  <si>
    <t xml:space="preserve"> 192007 P 0.18 4 1701477 47448267 82963 183572 0 130169 335657 9494557 0 8086 0 8086 (radio 0.54% / 0.08% tx 0.16% / 0.00% listen 0.37% / 0.08%)</t>
  </si>
  <si>
    <t xml:space="preserve"> 192008 P 0.18 4 688585 48460450 24314 106712 0 91892 131964 9697832 1389 10538 0 7935 (radio 0.26% / 0.12% tx 0.04% / 0.01% listen 0.21% / 0.10%)</t>
  </si>
  <si>
    <t xml:space="preserve"> 192007 P 0.18 4 1666355 47482943 128451 173046 0 107081 399015 9430817 12761 16706 0 9932 (radio 0.61% / 0.29% tx 0.26% / 0.12% listen 0.35% / 0.16%)</t>
  </si>
  <si>
    <t xml:space="preserve"> 192007 P 0.18 4 1485317 47662212 104400 170250 0 117229 343371 9484551 23101 16960 0 8541 (radio 0.55% / 0.40% tx 0.21% / 0.23% listen 0.34% / 0.17%)</t>
  </si>
  <si>
    <t xml:space="preserve"> 192007 P 0.18 4 1817903 47328005 281866 266732 0 131953 532898 9294819 144399 80042 0 16413 (radio 1.-76% / 2.28% tx 0.57% / 1.46% listen 0.54% / 0.81%)</t>
  </si>
  <si>
    <t xml:space="preserve"> 192008 P 0.18 4 547082 48594656 21633 95109 0 90155 101316 9728714 76 8012 0 7869 (radio 0.23% / 0.08% tx 0.04% / 0.00% listen 0.19% / 0.08%)</t>
  </si>
  <si>
    <t xml:space="preserve"> 192008 P 0.18 4 1790867 47354181 214024 212752 0 113886 313857 9515773 0 7869 0 7869 (radio 0.86% / 0.08% tx 0.43% / 0.00% listen 0.43% / 0.08%)</t>
  </si>
  <si>
    <t xml:space="preserve"> 192007 P 0.18 4 1724241 47424702 104259 179746 0 119508 334561 9495464 0 7870 0 7870 (radio 0.57% / 0.08% tx 0.21% / 0.00% listen 0.36% / 0.08%)</t>
  </si>
  <si>
    <t xml:space="preserve"> 192007 P 0.18 4 427823 48721228 23515 97080 0 91036 82033 9747681 2611 7917 0 7844 (radio 0.24% / 0.10% tx 0.04% / 0.02% listen 0.19% / 0.08%)</t>
  </si>
  <si>
    <t xml:space="preserve"> 192008 P 0.18 4 541898 48599929 19025 95121 0 90590 103311 9724529 216 8601 0 7820 (radio 0.23% / 0.08% tx 0.03% / 0.00% listen 0.19% / 0.08%)</t>
  </si>
  <si>
    <t xml:space="preserve"> 192008 P 0.18 4 672330 48476747 22053 101847 0 90551 126121 9704041 732 9118 0 7795 (radio 0.25% / 0.10% tx 0.04% / 0.00% listen 0.20% / 0.09%)</t>
  </si>
  <si>
    <t xml:space="preserve"> 192007 P 0.18 4 1733398 47409581 140482 191837 0 118584 403480 9426301 19058 15997 0 8205 (radio 0.67% / 0.35% tx 0.28% / 0.19% listen 0.39% / 0.16%)</t>
  </si>
  <si>
    <t xml:space="preserve"> 192007 P 0.18 4 980289 48169607 109221 158752 0 105974 292752 9537286 39029 33914 0 18619 (radio 0.54% / 0.74% tx 0.22% / 0.39% listen 0.32% / 0.34%)</t>
  </si>
  <si>
    <t xml:space="preserve"> 192008 P 0.18 4 1311268 47836757 110748 150864 0 100045 293411 9534410 16237 14623 0 8921 (radio 0.53% / 0.31% tx 0.22% / 0.16% listen 0.30% / 0.14%)</t>
  </si>
  <si>
    <t xml:space="preserve"> 192007 P 0.18 4 2290996 46852743 496628 355652 0 118761 441203 9386785 65693 55027 0 24058 (radio 1.-14% / 1.22% tx 1.-87% / 0.66% listen 0.72% / 0.55%)</t>
  </si>
  <si>
    <t xml:space="preserve"> 192007 P 0.18 4 1846657 47302071 129440 213607 0 139954 454541 9375324 25302 35742 0 19952 (radio 0.69% / 0.62% tx 0.26% / 0.25% listen 0.43% / 0.36%)</t>
  </si>
  <si>
    <t xml:space="preserve"> 192008 P 0.18 4 730099 48412737 32367 111581 0 98548 266990 9562817 10577 19358 0 10593 (radio 0.29% / 0.30% tx 0.06% / 0.10% listen 0.22% / 0.19%)</t>
  </si>
  <si>
    <t>DATA send to 1 'Hello 5'</t>
  </si>
  <si>
    <t>DATA recv 'Hello 5 from the client' from 34</t>
  </si>
  <si>
    <t>DATA recv 'Hello 5 from the client' from 30</t>
  </si>
  <si>
    <t>DATA recv 'Hello 5 from the client' from 31</t>
  </si>
  <si>
    <t>DATA recv 'Hello 5 from the client' from 28</t>
  </si>
  <si>
    <t>DATA recv 'Hello 5 from the client' from 27</t>
  </si>
  <si>
    <t>DATA recv 'Hello 5 from the client' from 25</t>
  </si>
  <si>
    <t>DATA recv 'Hello 5 from the client' from 29</t>
  </si>
  <si>
    <t>DATA recv 'Hello 5 from the client' from 26</t>
  </si>
  <si>
    <t>DATA recv 'Hello 5 from the client' from 32</t>
  </si>
  <si>
    <t>DATA recv 'Hello 5 from the client' from 33</t>
  </si>
  <si>
    <t xml:space="preserve"> 230408 P 0.18 5 654168 58317771 25682 109490 0 101868 101867 9728086 304 10859 0 10623 (radio 0.22% / 0.11% tx 0.04% / 0.00% listen 0.18% / 0.11%)</t>
  </si>
  <si>
    <t xml:space="preserve"> 230407 P 0.18 5 2240064 56733095 196809 222727 0 121220 392388 9437175 1900 10755 0 9553 (radio 0.71% / 0.12% tx 0.33% / 0.01% listen 0.37% / 0.10%)</t>
  </si>
  <si>
    <t xml:space="preserve"> 230408 P 0.18 5 656036 58315642 27210 105432 0 98612 101667 9728197 302 8253 0 8019 (radio 0.22% / 0.08% tx 0.04% / 0.00% listen 0.17% / 0.08%)</t>
  </si>
  <si>
    <t xml:space="preserve"> 230407 P 0.18 5 1706303 57269578 195233 219980 0 125128 262386 9565554 304 11507 0 11273 (radio 0.70% / 0.12% tx 0.33% / 0.00% listen 0.37% / 0.11%)</t>
  </si>
  <si>
    <t xml:space="preserve"> 230408 P 0.18 5 654633 58317201 25292 106073 0 99005 101948 9728028 302 8106 0 7869 (radio 0.22% / 0.08% tx 0.04% / 0.00% listen 0.17% / 0.08%)</t>
  </si>
  <si>
    <t xml:space="preserve"> 230407 P 0.18 5 1494923 57484400 97884 164448 0 115775 235704 9593846 0 10435 0 10435 (radio 0.44% / 0.10% tx 0.16% / 0.00% listen 0.27% / 0.10%)</t>
  </si>
  <si>
    <t xml:space="preserve"> 230408 P 0.18 5 795764 58183392 22420 110765 0 99176 122716 9707091 173 8261 0 7844 (radio 0.22% / 0.08% tx 0.03% / 0.00% listen 0.18% / 0.08%)</t>
  </si>
  <si>
    <t xml:space="preserve"> 230407 P 0.18 5 1946721 57024322 93263 183737 0 128456 380080 9447713 40867 26391 0 7486 (radio 0.46% / 0.68% tx 0.15% / 0.41% listen 0.31% / 0.26%)</t>
  </si>
  <si>
    <t xml:space="preserve"> 230407 P 0.18 5 511301 58467400 26126 107650 0 98745 82154 9747482 2611 7957 0 7884 (radio 0.22% / 0.10% tx 0.04% / 0.02% listen 0.18% / 0.08%)</t>
  </si>
  <si>
    <t xml:space="preserve"> 230408 P 0.18 5 811704 58167471 33265 117235 0 102269 124841 9704964 593 11170 0 10713 (radio 0.25% / 0.11% tx 0.05% / 0.00% listen 0.19% / 0.11%)</t>
  </si>
  <si>
    <t xml:space="preserve"> 230407 P 0.18 5 2037007 56942875 82963 191481 0 138078 335527 9494608 0 7909 0 7909 (radio 0.46% / 0.08% tx 0.14% / 0.00% listen 0.32% / 0.08%)</t>
  </si>
  <si>
    <t xml:space="preserve"> 230408 P 0.18 5 813250 58165516 24580 118177 0 102481 124662 9705066 266 11465 0 10589 (radio 0.24% / 0.11% tx 0.04% / 0.00% listen 0.20% / 0.11%)</t>
  </si>
  <si>
    <t xml:space="preserve"> 230407 P 0.18 5 2036484 56940451 130352 183951 0 116784 370126 9457508 1901 10905 0 9703 (radio 0.53% / 0.13% tx 0.22% / 0.01% listen 0.31% / 0.11%)</t>
  </si>
  <si>
    <t xml:space="preserve"> 230407 P 0.18 5 1791202 57186091 106297 179219 0 124974 305882 9523879 1897 8969 0 7745 (radio 0.48% / 0.11% tx 0.18% / 0.01% listen 0.30% / 0.09%)</t>
  </si>
  <si>
    <t xml:space="preserve"> 230407 P 0.18 5 2116263 56859369 282168 275577 0 140559 298357 9531364 302 8845 0 8606 (radio 0.21% / 0.09% tx 0.47% / 0.00% listen 0.46% / 0.08%)</t>
  </si>
  <si>
    <t xml:space="preserve"> 230408 P 0.18 5 650795 58318625 21849 103770 0 97974 103710 9723969 216 8661 0 7819 (radio 0.21% / 0.09% tx 0.03% / 0.00% listen 0.17% / 0.08%)</t>
  </si>
  <si>
    <t xml:space="preserve"> 230408 P 0.18 5 2104728 56869877 214024 220621 0 121755 313858 9515696 0 7869 0 7869 (radio 0.00% / 0.08% tx 0.36% / 0.00% listen 0.37% / 0.08%)</t>
  </si>
  <si>
    <t xml:space="preserve"> 230407 P 0.18 5 2058675 56920211 104259 187615 0 127377 334431 9495509 0 7869 0 7869 (radio 0.49% / 0.08% tx 0.17% / 0.00% listen 0.31% / 0.08%)</t>
  </si>
  <si>
    <t xml:space="preserve"> 230407 P 0.18 5 554541 58424131 27488 106038 0 99021 126715 9702903 3973 8958 0 7985 (radio 0.22% / 0.13% tx 0.04% / 0.04% listen 0.17% / 0.09%)</t>
  </si>
  <si>
    <t xml:space="preserve"> 230408 P 0.18 5 643530 58328413 19102 103105 0 98434 101629 9728484 77 7984 0 7844 (radio 0.20% / 0.08% tx 0.03% / 0.00% listen 0.17% / 0.08%)</t>
  </si>
  <si>
    <t xml:space="preserve"> 230408 P 0.18 5 798183 58178842 22365 110884 0 98345 125850 9702095 312 9037 0 7794 (radio 0.22% / 0.09% tx 0.03% / 0.00% listen 0.18% / 0.09%)</t>
  </si>
  <si>
    <t xml:space="preserve"> 230407 P 0.18 5 2104101 56868518 142382 201763 0 127307 370700 9458937 1900 9926 0 8723 (radio 0.58% / 0.12% tx 0.24% / 0.01% listen 0.34% / 0.10%)</t>
  </si>
  <si>
    <t xml:space="preserve"> 230407 P 0.18 5 1231757 57745800 125415 174581 0 114677 251465 9576193 16194 15829 0 8703 (radio 0.50% / 0.32% tx 0.21% / 0.16% listen 0.29% / 0.16%)</t>
  </si>
  <si>
    <t xml:space="preserve"> 230408 P 0.18 5 1576729 57401118 112649 160600 0 108558 265458 9564361 1901 9736 0 8513 (radio 0.46% / 0.11% tx 0.19% / 0.01% listen 0.27% / 0.09%)</t>
  </si>
  <si>
    <t xml:space="preserve"> 230407 P 0.18 5 2620631 56352901 498032 365628 0 127085 329632 9500158 1404 9976 0 8324 (radio 1.-100% / 0.11% tx 0.11% / 0.01% listen 0.61% / 0.10%)</t>
  </si>
  <si>
    <t xml:space="preserve"> 230407 P 0.18 5 2274806 56703863 149832 231393 0 147664 428146 9401792 20392 17786 0 7710 (radio 0.64% / 0.38% tx 0.25% / 0.20% listen 0.39% / 0.18%)</t>
  </si>
  <si>
    <t xml:space="preserve"> 230408 P 0.18 5 965267 58007125 35437 120269 0 106543 235165 9594388 3070 8688 0 7995 (radio 0.26% / 0.11% tx 0.06% / 0.03% listen 0.20% / 0.08%)</t>
  </si>
  <si>
    <t>DATA send to 1 'Hello 6'</t>
  </si>
  <si>
    <t>DATA recv 'Hello 6 from the client' from 11</t>
  </si>
  <si>
    <t>DATA recv 'Hello 6 from the client' from 28</t>
  </si>
  <si>
    <t>DATA recv 'Hello 6 from the client' from 6</t>
  </si>
  <si>
    <t>DATA recv 'Hello 6 from the client' from 30</t>
  </si>
  <si>
    <t>DATA recv 'Hello 6 from the client' from 31</t>
  </si>
  <si>
    <t>DATA recv 'Hello 6 from the client' from 15</t>
  </si>
  <si>
    <t>DATA recv 'Hello 6 from the client' from 25</t>
  </si>
  <si>
    <t>DATA recv 'Hello 6 from the client' from 10</t>
  </si>
  <si>
    <t>DATA recv 'Hello 6 from the client' from 29</t>
  </si>
  <si>
    <t>DATA recv 'Hello 6 from the client' from 16</t>
  </si>
  <si>
    <t>DATA recv 'Hello 6 from the client' from 27</t>
  </si>
  <si>
    <t>DATA recv 'Hello 6 from the client' from 26</t>
  </si>
  <si>
    <t>DATA recv 'Hello 6 from the client' from 34</t>
  </si>
  <si>
    <t>DATA recv 'Hello 6 from the client' from 33</t>
  </si>
  <si>
    <t>DATA recv 'Hello 6 from the client' from 17</t>
  </si>
  <si>
    <t>DATA recv 'Hello 6 from the client' from 3</t>
  </si>
  <si>
    <t>DATA recv 'Hello 6 from the client' from 5</t>
  </si>
  <si>
    <t>DATA recv 'Hello 6 from the client' from 2</t>
  </si>
  <si>
    <t>DATA recv 'Hello 6 from the client' from 4</t>
  </si>
  <si>
    <t xml:space="preserve"> 268808 P 0.18 6 759079 68040697 26546 118471 0 109687 104908 9722926 864 8981 0 7819 (radio 0.21% / 0.10% tx 0.03% / 0.00% listen 0.17% / 0.09%)</t>
  </si>
  <si>
    <t xml:space="preserve"> 268807 P 0.18 6 2741553 66061320 242138 260647 0 133591 501486 9328225 45329 37920 0 12371 (radio 0.10% / 0.84% tx 0.35% / 0.46% listen 0.37% / 0.38%)</t>
  </si>
  <si>
    <t xml:space="preserve"> 268808 P 0.18 6 761021 68038495 28074 114365 0 106432 104982 9722853 864 8933 0 7820 (radio 0.20% / 0.09% tx 0.04% / 0.00% listen 0.16% / 0.09%)</t>
  </si>
  <si>
    <t xml:space="preserve"> 268807 P 0.18 6 2064441 66741380 206862 242207 0 139970 358135 9471802 11629 22227 0 14842 (radio 0.02% / 0.34% tx 0.30% / 0.11% listen 0.35% / 0.22%)</t>
  </si>
  <si>
    <t xml:space="preserve"> 268808 P 0.18 6 759674 68039998 26156 115006 0 106826 105038 9722797 864 8933 0 7821 (radio 0.20% / 0.09% tx 0.03% / 0.00% listen 0.16% / 0.09%)</t>
  </si>
  <si>
    <t xml:space="preserve"> 268807 P 0.18 6 1826290 66980864 124278 186487 0 127371 331364 9496464 26394 22039 0 11596 (radio 0.45% / 0.49% tx 0.18% / 0.26% listen 0.27% / 0.22%)</t>
  </si>
  <si>
    <t xml:space="preserve"> 268808 P 0.18 6 926873 67882088 23290 120553 0 106898 131106 9698696 870 9788 0 7722 (radio 0.20% / 0.10% tx 0.03% / 0.00% listen 0.17% / 0.09%)</t>
  </si>
  <si>
    <t xml:space="preserve"> 268807 P 0.18 6 2303728 66495004 102396 200304 0 142964 357004 9470682 9133 16567 0 14508 (radio 0.43% / 0.26% tx 0.14% / 0.09% listen 0.29% / 0.16%)</t>
  </si>
  <si>
    <t xml:space="preserve"> 268807 P 0.18 6 634234 68172240 38058 118747 0 107615 122930 9704840 11932 11097 0 8870 (radio 0.22% / 0.23% tx 0.05% / 0.12% listen 0.17% / 0.11%)</t>
  </si>
  <si>
    <t xml:space="preserve"> 268808 P 0.18 6 987184 67819620 35736 133232 0 114194 175477 9652149 2471 15997 0 11925 (radio 0.24% / 0.18% tx 0.05% / 0.02% listen 0.19% / 0.16%)</t>
  </si>
  <si>
    <t xml:space="preserve"> 268807 P 0.18 6 2372999 66437100 82963 199391 0 145988 335989 9494225 0 7910 0 7910 (radio 0.41% / 0.08% tx 0.12% / 0.00% listen 0.28% / 0.08%)</t>
  </si>
  <si>
    <t xml:space="preserve"> 268808 P 0.18 6 1052146 67756456 26203 137402 0 116703 238893 9590940 1623 19225 0 14222 (radio 0.23% / 0.21% tx 0.03% / 0.01% listen 0.19% / 0.19%)</t>
  </si>
  <si>
    <t xml:space="preserve"> 268807 P 0.18 6 2466393 66340493 174098 217525 0 129005 429906 9400042 43746 33574 0 12221 (radio 0.56% / 0.78% tx 0.25% / 0.44% listen 0.31% / 0.34%)</t>
  </si>
  <si>
    <t xml:space="preserve"> 268807 P 0.18 6 2156812 66650598 150048 210705 0 136235 365607 9464507 43751 31486 0 11261 (radio 0.52% / 0.76% tx 0.21% / 0.44% listen 0.30% / 0.32%)</t>
  </si>
  <si>
    <t xml:space="preserve"> 268807 P 0.18 6 2480961 66322311 293302 295987 0 156252 364695 9462942 11134 20410 0 15693 (radio 0.23% / 0.32% tx 0.42% / 0.11% listen 0.43% / 0.20%)</t>
  </si>
  <si>
    <t xml:space="preserve"> 268808 P 0.18 6 752803 68046830 21925 111780 0 105843 102005 9728205 76 8010 0 7869 (radio 0.19% / 0.08% tx 0.03% / 0.00% listen 0.16% / 0.08%)</t>
  </si>
  <si>
    <t xml:space="preserve"> 268808 P 0.18 6 2483457 66318929 223156 240097 0 138637 378726 9449052 9132 19476 0 16882 (radio 0.04% / 0.29% tx 0.32% / 0.09% listen 0.34% / 0.19%)</t>
  </si>
  <si>
    <t xml:space="preserve"> 268807 P 0.18 6 2442438 66366573 113401 209676 0 145598 383760 9446362 9142 22061 0 18221 (radio 0.46% / 0.31% tx 0.16% / 0.09% listen 0.30% / 0.22%)</t>
  </si>
  <si>
    <t xml:space="preserve"> 268807 P 0.18 6 723134 68085589 42309 127275 0 112901 168590 9661458 14821 21237 0 13880 (radio 0.24% / 0.36% tx 0.06% / 0.15% listen 0.18% / 0.21%)</t>
  </si>
  <si>
    <t xml:space="preserve"> 268808 P 0.18 6 747486 68052173 19318 111782 0 106255 103953 9723760 216 8677 0 7821 (radio 0.19% / 0.09% tx 0.02% / 0.00% listen 0.16% / 0.08%)</t>
  </si>
  <si>
    <t xml:space="preserve"> 268808 P 0.18 6 924704 67880326 23097 120038 0 106139 126518 9701484 732 9154 0 7794 (radio 0.20% / 0.10% tx 0.03% / 0.00% listen 0.17% / 0.09%)</t>
  </si>
  <si>
    <t xml:space="preserve"> 268807 P 0.18 6 2534251 66268476 186325 235279 0 139485 430147 9399958 43943 33516 0 12178 (radio 0.61% / 0.78% tx 0.27% / 0.44% listen 0.34% / 0.34%)</t>
  </si>
  <si>
    <t xml:space="preserve"> 268807 P 0.18 6 1606759 67198606 193406 213235 0 124687 374999 9452806 67991 38654 0 10010 (radio 0.59% / 1.08% tx 0.28% / 0.69% listen 0.30% / 0.39%)</t>
  </si>
  <si>
    <t xml:space="preserve"> 268808 P 0.18 6 1928497 66879299 123035 183476 0 125682 351765 9478181 10386 22876 0 17124 (radio 0.44% / 0.33% tx 0.17% / 0.10% listen 0.26% / 0.23%)</t>
  </si>
  <si>
    <t xml:space="preserve"> 268807 P 0.18 6 3013295 65789945 499932 380678 0 138898 392661 9437044 1900 15050 0 11813 (radio 1.-97% / 0.17% tx 0.10% / 0.01% listen 0.55% / 0.15%)</t>
  </si>
  <si>
    <t xml:space="preserve"> 268807 P 0.18 6 2800279 66008289 218279 274207 0 159713 525470 9304426 68447 42814 0 12049 (radio 0.09% / 1.13% tx 0.31% / 0.69% listen 0.39% / 0.43%)</t>
  </si>
  <si>
    <t xml:space="preserve"> 268808 P 0.18 6 1183165 67619417 35437 128138 0 114412 217895 9612292 0 7869 0 7869 (radio 0.23% / 0.08% tx 0.05% / 0.00% listen 0.18% / 0.08%)</t>
  </si>
  <si>
    <t>DATA send to 1 'Hello 7'</t>
  </si>
  <si>
    <t>DATA recv 'Hello 7 from the client' from 34</t>
  </si>
  <si>
    <t>DATA recv 'Hello 7 from the client' from 30</t>
  </si>
  <si>
    <t>DATA recv 'Hello 7 from the client' from 28</t>
  </si>
  <si>
    <t>DATA recv 'Hello 7 from the client' from 25</t>
  </si>
  <si>
    <t>DATA recv 'Hello 7 from the client' from 27</t>
  </si>
  <si>
    <t>DATA recv 'Hello 7 from the client' from 33</t>
  </si>
  <si>
    <t>DATA recv 'Hello 7 from the client' from 31</t>
  </si>
  <si>
    <t>DATA recv 'Hello 7 from the client' from 29</t>
  </si>
  <si>
    <t>DATA recv 'Hello 7 from the client' from 26</t>
  </si>
  <si>
    <t xml:space="preserve"> 307208 P 0.18 7 861334 77768412 26850 126573 0 117556 102252 9727715 304 8102 0 7869 (radio 0.19% / 0.08% tx 0.03% / 0.00% listen 0.16% / 0.08%)</t>
  </si>
  <si>
    <t xml:space="preserve"> 307207 P 0.18 7 3203082 75427369 266335 278076 0 142710 461526 9366049 24197 17429 0 9119 (radio 0.14% / 0.42% tx 0.33% / 0.24% listen 0.35% / 0.17%)</t>
  </si>
  <si>
    <t xml:space="preserve"> 307208 P 0.18 7 863247 77766236 28378 122470 0 114301 102223 9727741 304 8105 0 7869 (radio 0.19% / 0.08% tx 0.03% / 0.00% listen 0.15% / 0.08%)</t>
  </si>
  <si>
    <t xml:space="preserve"> 307207 P 0.18 7 2395473 76240285 208753 252125 0 148666 331029 9498905 1891 9918 0 8696 (radio 0.03% / 0.12% tx 0.26% / 0.01% listen 0.32% / 0.10%)</t>
  </si>
  <si>
    <t xml:space="preserve"> 307208 P 0.18 7 862213 77767370 26460 123123 0 114708 102536 9727372 304 8117 0 7882 (radio 0.19% / 0.08% tx 0.03% / 0.00% listen 0.15% / 0.08%)</t>
  </si>
  <si>
    <t xml:space="preserve"> 307207 P 0.18 7 2127173 76507862 136521 199672 0 135156 300880 9526998 12243 13185 0 7785 (radio 0.42% / 0.25% tx 0.17% / 0.12% listen 0.25% / 0.13%)</t>
  </si>
  <si>
    <t xml:space="preserve"> 307207 P 0.18 7 2648942 75977341 104296 209972 0 150823 345211 9482337 1900 9668 0 7859 (radio 0.39% / 0.11% tx 0.13% / 0.01% listen 0.26% / 0.09%)</t>
  </si>
  <si>
    <t xml:space="preserve"> 307208 P 0.18 7 1050287 77588397 23462 128908 0 114742 123411 9706309 172 8355 0 7844 (radio 0.19% / 0.08% tx 0.02% / 0.00% listen 0.16% / 0.08%)</t>
  </si>
  <si>
    <t xml:space="preserve"> 307207 P 0.18 7 741971 77892318 39968 127745 0 115400 107734 9720078 1910 8998 0 7785 (radio 0.21% / 0.11% tx 0.05% / 0.01% listen 0.16% / 0.09%)</t>
  </si>
  <si>
    <t xml:space="preserve"> 307208 P 0.18 7 1152594 77482054 36424 141791 0 122260 165407 9662434 688 8559 0 8066 (radio 0.22% / 0.09% tx 0.04% / 0.00% listen 0.18% / 0.08%)</t>
  </si>
  <si>
    <t xml:space="preserve"> 307207 P 0.18 7 2708790 75931316 82963 207300 0 153897 335788 9494216 0 7909 0 7909 (radio 0.36% / 0.08% tx 0.10% / 0.00% listen 0.26% / 0.08%)</t>
  </si>
  <si>
    <t xml:space="preserve"> 307208 P 0.18 7 1281941 77354443 26470 147000 0 125695 229792 9597987 267 9598 0 8992 (radio 0.22% / 0.10% tx 0.03% / 0.00% listen 0.18% / 0.09%)</t>
  </si>
  <si>
    <t xml:space="preserve"> 307207 P 0.18 7 2820633 75814762 174098 225410 0 136890 354237 9474269 0 7885 0 7885 (radio 0.50% / 0.08% tx 0.22% / 0.00% listen 0.28% / 0.08%)</t>
  </si>
  <si>
    <t xml:space="preserve"> 307207 P 0.18 7 2451174 76186355 150048 218550 0 144080 294359 9535757 0 7845 0 7845 (radio 0.46% / 0.07% tx 0.19% / 0.00% listen 0.27% / 0.07%)</t>
  </si>
  <si>
    <t xml:space="preserve"> 307207 P 0.18 7 2838304 75792656 301198 309509 0 166112 357340 9470345 7896 13522 0 9860 (radio 0.23% / 0.21% tx 0.38% / 0.08% listen 0.39% / 0.13%)</t>
  </si>
  <si>
    <t xml:space="preserve"> 307208 P 0.18 7 856984 77770411 22141 120467 0 113689 104178 9723581 216 8687 0 7846 (radio 0.18% / 0.09% tx 0.02% / 0.00% listen 0.15% / 0.08%)</t>
  </si>
  <si>
    <t xml:space="preserve"> 307208 P 0.18 7 2848798 75781384 225056 249186 0 146519 365338 9462455 1900 9089 0 7882 (radio 0.05% / 0.11% tx 0.28% / 0.01% listen 0.31% / 0.09%)</t>
  </si>
  <si>
    <t xml:space="preserve"> 307207 P 0.18 7 2826627 75812184 121289 223647 0 155450 384186 9445611 7888 13971 0 9852 (radio 0.43% / 0.22% tx 0.15% / 0.08% listen 0.28% / 0.14%)</t>
  </si>
  <si>
    <t xml:space="preserve"> 307207 P 0.18 7 888269 77750558 57129 141471 0 120647 165132 9664969 14820 14196 0 7746 (radio 0.25% / 0.29% tx 0.07% / 0.15% listen 0.17% / 0.14%)</t>
  </si>
  <si>
    <t xml:space="preserve"> 307208 P 0.18 7 849218 77780326 19394 119792 0 114124 101729 9728153 76 8010 0 7869 (radio 0.17% / 0.08% tx 0.02% / 0.00% listen 0.15% / 0.08%)</t>
  </si>
  <si>
    <t xml:space="preserve"> 307208 P 0.18 7 1050085 77584973 23409 129008 0 114145 125378 9704647 312 8970 0 8006 (radio 0.19% / 0.09% tx 0.02% / 0.00% listen 0.16% / 0.09%)</t>
  </si>
  <si>
    <t xml:space="preserve"> 307207 P 0.18 7 2889732 75743087 186325 243164 0 147370 355478 9474611 0 7885 0 7885 (radio 0.54% / 0.08% tx 0.23% / 0.00% listen 0.30% / 0.08%)</t>
  </si>
  <si>
    <t xml:space="preserve"> 307207 P 0.18 7 1875965 76757178 195306 222355 0 132596 269203 9558572 1900 9120 0 7909 (radio 0.53% / 0.11% tx 0.24% / 0.01% listen 0.28% / 0.09%)</t>
  </si>
  <si>
    <t xml:space="preserve"> 307208 P 0.18 7 2259281 76378277 124935 195494 0 136142 330781 9498978 1900 12018 0 10460 (radio 0.40% / 0.14% tx 0.15% / 0.01% listen 0.24% / 0.12%)</t>
  </si>
  <si>
    <t xml:space="preserve"> 307207 P 0.18 7 3423114 75207649 507347 396763 0 150806 409816 9417704 7415 16085 0 11908 (radio 1.-95% / 0.23% tx 0.09% / 0.07% listen 0.50% / 0.16%)</t>
  </si>
  <si>
    <t xml:space="preserve"> 307207 P 0.18 7 3255654 75382666 240642 295668 0 169598 455372 9374377 22363 21461 0 9885 (radio 0.13% / 0.44% tx 0.30% / 0.22% listen 0.37% / 0.21%)</t>
  </si>
  <si>
    <t xml:space="preserve"> 307208 P 0.18 7 1400992 77231718 35437 136007 0 122281 217824 9612301 0 7869 0 7869 (radio 0.21% / 0.08% tx 0.04% / 0.00% listen 0.17% / 0.08%)</t>
  </si>
  <si>
    <t>DATA send to 1 'Hello 8'</t>
  </si>
  <si>
    <t>DATA recv 'Hello 8 from the client' from 34</t>
  </si>
  <si>
    <t>DATA recv 'Hello 8 from the client' from 30</t>
  </si>
  <si>
    <t>DATA recv 'Hello 8 from the client' from 28</t>
  </si>
  <si>
    <t>DATA recv 'Hello 8 from the client' from 31</t>
  </si>
  <si>
    <t>DATA recv 'Hello 8 from the client' from 27</t>
  </si>
  <si>
    <t>DATA recv 'Hello 8 from the client' from 33</t>
  </si>
  <si>
    <t>DATA recv 'Hello 8 from the client' from 26</t>
  </si>
  <si>
    <t>DATA recv 'Hello 8 from the client' from 29</t>
  </si>
  <si>
    <t>DATA recv 'Hello 8 from the client' from 25</t>
  </si>
  <si>
    <t xml:space="preserve"> 345608 P 0.18 8 967968 87489593 28126 135808 0 125376 106631 9721181 1276 9235 0 7820 (radio 0.18% / 0.10% tx 0.03% / 0.01% listen 0.15% / 0.09%)</t>
  </si>
  <si>
    <t xml:space="preserve"> 345607 P 0.18 8 3694662 84765665 312730 317721 0 161058 491577 9338296 46395 39645 0 18348 (radio 0.22% / 0.87% tx 0.35% / 0.47% listen 0.35% / 0.40%)</t>
  </si>
  <si>
    <t xml:space="preserve"> 345608 P 0.18 8 968669 87488654 29242 131393 0 122121 105419 9722418 864 8923 0 7820 (radio 0.18% / 0.09% tx 0.03% / 0.00% listen 0.14% / 0.09%)</t>
  </si>
  <si>
    <t xml:space="preserve"> 345607 P 0.18 8 2783232 85682571 249648 293808 0 171278 387756 9442286 40895 41683 0 22612 (radio 0.12% / 0.84% tx 0.28% / 0.41% listen 0.33% / 0.42%)</t>
  </si>
  <si>
    <t xml:space="preserve"> 345608 P 0.18 8 967697 87489698 27324 132222 0 122705 105481 9722328 864 9099 0 7997 (radio 0.18% / 0.10% tx 0.03% / 0.00% listen 0.14% / 0.09%)</t>
  </si>
  <si>
    <t xml:space="preserve"> 345607 P 0.18 8 2521639 85943203 210382 244139 0 148355 394463 9435341 73861 44467 0 13199 (radio 0.02% / 1.20% tx 0.23% / 0.75% listen 0.27% / 0.45%)</t>
  </si>
  <si>
    <t xml:space="preserve"> 345608 P 0.18 8 1182515 87286010 24754 139107 0 122710 132225 9697613 1292 10199 0 7968 (radio 0.18% / 0.11% tx 0.02% / 0.01% listen 0.15% / 0.10%)</t>
  </si>
  <si>
    <t xml:space="preserve"> 345607 P 0.18 8 3059972 85395940 145133 252851 0 174393 411027 9418599 40837 42879 0 23570 (radio 0.44% / 0.85% tx 0.16% / 0.41% listen 0.28% / 0.43%)</t>
  </si>
  <si>
    <t xml:space="preserve"> 345607 P 0.18 8 910083 87554258 83639 155441 0 122859 168109 9661940 43671 27696 0 7459 (radio 0.27% / 0.72% tx 0.09% / 0.44% listen 0.17% / 0.28%)</t>
  </si>
  <si>
    <t xml:space="preserve"> 345608 P 0.18 8 1322898 87139608 38136 152123 0 130408 170301 9657554 1712 10332 0 8148 (radio 0.21% / 0.12% tx 0.04% / 0.01% listen 0.17% / 0.10%)</t>
  </si>
  <si>
    <t xml:space="preserve"> 345607 P 0.18 8 3044893 85425298 82963 215597 0 162194 336100 9493982 0 8297 0 8297 (radio 0.33% / 0.08% tx 0.09% / 0.00% listen 0.24% / 0.08%)</t>
  </si>
  <si>
    <t xml:space="preserve"> 345608 P 0.18 8 1514283 86952247 27861 157510 0 133612 232339 9597804 1391 10510 0 7917 (radio 0.20% / 0.12% tx 0.03% / 0.01% listen 0.17% / 0.10%)</t>
  </si>
  <si>
    <t xml:space="preserve"> 345607 P 0.18 8 3230537 85232923 207711 254592 0 153508 409901 9418161 33613 29182 0 16618 (radio 0.03% / 0.63% tx 0.23% / 0.34% listen 0.28% / 0.29%)</t>
  </si>
  <si>
    <t xml:space="preserve"> 345607 P 0.18 8 2745671 85721923 150048 229200 0 154730 294494 9535568 0 10650 0 10650 (radio 0.42% / 0.10% tx 0.16% / 0.00% listen 0.25% / 0.10%)</t>
  </si>
  <si>
    <t xml:space="preserve"> 345607 P 0.18 8 3265420 85195660 344876 344932 0 180392 427113 9403004 43678 35423 0 14280 (radio 0.29% / 0.80% tx 0.38% / 0.44% listen 0.38% / 0.36%)</t>
  </si>
  <si>
    <t xml:space="preserve"> 345608 P 0.18 8 961724 87495757 22597 141057 0 133901 104737 9725346 456 20590 0 20212 (radio 0.18% / 0.21% tx 0.02% / 0.00% listen 0.15% / 0.20%)</t>
  </si>
  <si>
    <t xml:space="preserve"> 345608 P 0.18 8 3279845 85178154 268812 291604 0 168496 431044 9396770 43756 42418 0 21977 (radio 0.14% / 0.87% tx 0.30% / 0.44% listen 0.32% / 0.43%)</t>
  </si>
  <si>
    <t xml:space="preserve"> 345607 P 0.18 8 3255002 85213754 162251 262840 0 175711 428372 9401570 40962 39193 0 20261 (radio 0.48% / 0.81% tx 0.18% / 0.41% listen 0.29% / 0.39%)</t>
  </si>
  <si>
    <t xml:space="preserve"> 345607 P 0.18 8 1145991 87320668 127875 181895 0 129508 257719 9570110 70746 40424 0 8861 (radio 0.35% / 1.13% tx 0.14% / 0.71% listen 0.20% / 0.41%)</t>
  </si>
  <si>
    <t xml:space="preserve"> 345608 P 0.18 8 953383 87503974 19610 128423 0 121957 104162 9723648 216 8631 0 7833 (radio 0.16% / 0.09% tx 0.02% / 0.00% listen 0.14% / 0.08%)</t>
  </si>
  <si>
    <t xml:space="preserve"> 345608 P 0.18 8 1177020 87287475 24237 138222 0 122117 126932 9702502 828 9214 0 7972 (radio 0.18% / 0.10% tx 0.02% / 0.00% listen 0.15% / 0.09%)</t>
  </si>
  <si>
    <t xml:space="preserve"> 345607 P 0.18 8 3245125 85217791 186325 251073 0 155279 355390 9474704 0 7909 0 7909 (radio 0.00% / 0.08% tx 0.21% / 0.00% listen 0.28% / 0.08%)</t>
  </si>
  <si>
    <t xml:space="preserve"> 345607 P 0.18 8 2206346 86256892 238973 259144 0 148798 330378 9499714 43667 36789 0 16202 (radio 0.07% / 0.81% tx 0.27% / 0.44% listen 0.29% / 0.37%)</t>
  </si>
  <si>
    <t xml:space="preserve"> 345608 P 0.18 8 2664546 85800729 166715 238422 0 159392 405262 9422452 41780 42928 0 23250 (radio 0.45% / 0.86% tx 0.18% / 0.42% listen 0.26% / 0.43%)</t>
  </si>
  <si>
    <t xml:space="preserve"> 345607 P 0.18 8 3901308 84559363 561031 434113 0 165311 478191 9351714 53684 37350 0 14505 (radio 1.-85% / 0.92% tx 0.14% / 0.54% listen 0.00% / 0.37%)</t>
  </si>
  <si>
    <t xml:space="preserve"> 345607 P 0.18 8 3729794 84738371 287953 331205 0 183319 474137 9355705 47311 35537 0 13721 (radio 0.21% / 0.84% tx 0.32% / 0.48% listen 0.37% / 0.36%)</t>
  </si>
  <si>
    <t xml:space="preserve"> 345608 P 0.18 8 1635888 86826618 41502 144334 0 130075 234893 9594900 6065 8327 0 7794 (radio 0.21% / 0.14% tx 0.04% / 0.06% listen 0.16% / 0.08%)</t>
  </si>
  <si>
    <t>DATA send to 1 'Hello 9'</t>
  </si>
  <si>
    <t>DATA recv 'Hello 9 from the client' from 34</t>
  </si>
  <si>
    <t>DATA recv 'Hello 9 from the client' from 30</t>
  </si>
  <si>
    <t>DATA recv 'Hello 9 from the client' from 31</t>
  </si>
  <si>
    <t>DATA recv 'Hello 9 from the client' from 28</t>
  </si>
  <si>
    <t>DATA recv 'Hello 9 from the client' from 27</t>
  </si>
  <si>
    <t>DATA recv 'Hello 9 from the client' from 33</t>
  </si>
  <si>
    <t>DATA recv 'Hello 9 from the client' from 25</t>
  </si>
  <si>
    <t>DATA recv 'Hello 9 from the client' from 26</t>
  </si>
  <si>
    <t>DATA recv 'Hello 9 from the client' from 29</t>
  </si>
  <si>
    <t>DATA recv 'Hello 9 from the client' from 32</t>
  </si>
  <si>
    <t xml:space="preserve"> 384008 P 0.18 9 1070771 97216942 28354 143881 0 133245 102800 9727349 228 8073 0 7869 (radio 0.17% / 0.08% tx 0.02% / 0.00% listen 0.14% / 0.08%)</t>
  </si>
  <si>
    <t xml:space="preserve"> 384007 P 0.18 9 4186898 94102056 340956 343076 0 174263 492233 9336391 28226 25355 0 13205 (radio 0.25% / 0.54% tx 0.34% / 0.28% listen 0.34% / 0.25%)</t>
  </si>
  <si>
    <t xml:space="preserve"> 384008 P 0.18 9 1071317 97215977 29546 139496 0 129990 102645 9727323 304 8103 0 7869 (radio 0.17% / 0.08% tx 0.03% / 0.00% listen 0.14% / 0.08%)</t>
  </si>
  <si>
    <t xml:space="preserve"> 384007 P 0.18 9 3188967 95106591 273637 321182 0 186240 405732 9424020 23989 27374 0 14962 (radio 0.16% / 0.52% tx 0.27% / 0.24% listen 0.32% / 0.27%)</t>
  </si>
  <si>
    <t xml:space="preserve"> 384008 P 0.18 9 1075238 97212305 30623 140372 0 130548 107538 9722607 3299 8150 0 7843 (radio 0.17% / 0.11% tx 0.03% / 0.03% listen 0.14% / 0.08%)</t>
  </si>
  <si>
    <t xml:space="preserve"> 384007 P 0.18 9 2796402 95498196 210382 252024 0 156240 274760 9554993 0 7885 0 7885 (radio 0.03% / 0.08% tx 0.21% / 0.00% listen 0.25% / 0.08%)</t>
  </si>
  <si>
    <t xml:space="preserve"> 384008 P 0.18 9 1306869 96991342 24926 147744 0 130528 124351 9705332 172 8637 0 7818 (radio 0.17% / 0.08% tx 0.02% / 0.00% listen 0.15% / 0.08%)</t>
  </si>
  <si>
    <t xml:space="preserve"> 384007 P 0.18 9 3498550 94787032 157213 276318 0 190518 438575 9391092 12080 23467 0 16125 (radio 0.00% / 0.36% tx 0.15% / 0.12% listen 0.28% / 0.23%)</t>
  </si>
  <si>
    <t xml:space="preserve"> 384007 P 0.18 9 1008742 97285455 83639 167669 0 135087 98656 9731197 0 12228 0 12228 (radio 0.25% / 0.12% tx 0.08% / 0.00% listen 0.17% / 0.12%)</t>
  </si>
  <si>
    <t xml:space="preserve"> 384008 P 0.18 9 1485747 96804388 38748 160551 0 138252 162846 9664780 612 8428 0 7844 (radio 0.20% / 0.09% tx 0.03% / 0.00% listen 0.16% / 0.08%)</t>
  </si>
  <si>
    <t xml:space="preserve"> 384007 P 0.18 9 3480839 94819214 96419 235609 0 174225 435943 9393916 13456 20012 0 12031 (radio 0.33% / 0.34% tx 0.09% / 0.13% listen 0.23% / 0.20%)</t>
  </si>
  <si>
    <t xml:space="preserve"> 384008 P 0.18 9 1738367 96558140 28129 166256 0 141706 224081 9605893 268 8746 0 8094 (radio 0.19% / 0.09% tx 0.02% / 0.00% listen 0.16% / 0.08%)</t>
  </si>
  <si>
    <t xml:space="preserve"> 384007 P 0.18 9 3674716 94616525 215675 273688 0 165580 444176 9383602 7964 19096 0 12072 (radio 0.06% / 0.27% tx 0.21% / 0.08% listen 0.27% / 0.19%)</t>
  </si>
  <si>
    <t xml:space="preserve"> 384007 P 0.18 9 3040203 95257392 150048 237069 0 162599 294529 9535469 0 7869 0 7869 (radio 0.39% / 0.08% tx 0.15% / 0.00% listen 0.24% / 0.08%)</t>
  </si>
  <si>
    <t xml:space="preserve"> 384007 P 0.18 9 3620568 94670461 344876 353152 0 188612 355145 9474801 0 8220 0 8220 (radio 0.27% / 0.08% tx 0.35% / 0.00% listen 0.35% / 0.08%)</t>
  </si>
  <si>
    <t xml:space="preserve"> 384008 P 0.18 9 1066161 97218953 22813 149658 0 141696 104434 9723196 216 8601 0 7795 (radio 0.17% / 0.08% tx 0.02% / 0.00% listen 0.15% / 0.08%)</t>
  </si>
  <si>
    <t xml:space="preserve"> 384008 P 0.18 9 3722579 94565255 282416 312744 0 181850 442731 9387101 13604 21140 0 13354 (radio 0.16% / 0.35% tx 0.28% / 0.13% listen 0.31% / 0.21%)</t>
  </si>
  <si>
    <t xml:space="preserve"> 384007 P 0.18 9 3711329 94585205 175261 288472 0 194302 456324 9371451 13010 25632 0 18591 (radio 0.03% / 0.39% tx 0.17% / 0.13% listen 0.29% / 0.26%)</t>
  </si>
  <si>
    <t xml:space="preserve"> 384007 P 0.18 9 1282124 97012325 127875 189740 0 137353 136130 9691657 0 7845 0 7845 (radio 0.32% / 0.07% tx 0.13% / 0.00% listen 0.19% / 0.07%)</t>
  </si>
  <si>
    <t xml:space="preserve"> 384008 P 0.18 9 1182863 97104340 25449 143403 0 134403 229477 9600366 5839 14980 0 12446 (radio 0.17% / 0.21% tx 0.02% / 0.05% listen 0.14% / 0.15%)</t>
  </si>
  <si>
    <t xml:space="preserve"> 384008 P 0.18 9 1303368 96988935 24550 147206 0 129910 126345 9701460 313 8984 0 7793 (radio 0.17% / 0.09% tx 0.02% / 0.00% listen 0.14% / 0.09%)</t>
  </si>
  <si>
    <t xml:space="preserve"> 384007 P 0.18 9 3600781 94692156 186325 259159 0 163365 355653 9474365 0 8086 0 8086 (radio 0.01% / 0.08% tx 0.18% / 0.00% listen 0.26% / 0.08%)</t>
  </si>
  <si>
    <t xml:space="preserve"> 384007 P 0.18 9 2594001 95699258 255998 283566 0 162605 387652 9442366 17025 24422 0 13807 (radio 0.11% / 0.42% tx 0.26% / 0.17% listen 0.28% / 0.24%)</t>
  </si>
  <si>
    <t xml:space="preserve"> 384008 P 0.18 9 3097691 95197552 193906 270022 0 177102 433142 9396823 27191 31600 0 17710 (radio 0.03% / 0.59% tx 0.19% / 0.27% listen 0.27% / 0.32%)</t>
  </si>
  <si>
    <t xml:space="preserve"> 384007 P 0.18 9 4350675 93939868 571683 455567 0 179033 449364 9380505 10652 21454 0 13722 (radio 1.-83% / 0.32% tx 0.14% / 0.10% listen 0.02% / 0.21%)</t>
  </si>
  <si>
    <t xml:space="preserve"> 384007 P 0.18 9 4241195 94056671 343315 367659 0 194653 511398 9318300 55362 36454 0 11334 (radio 0.28% / 0.93% tx 0.34% / 0.56% listen 0.37% / 0.37%)</t>
  </si>
  <si>
    <t xml:space="preserve"> 384008 P 0.18 9 1860068 96431622 41578 152342 0 137944 224177 9605004 76 8008 0 7869 (radio 0.19% / 0.08% tx 0.04% / 0.00% listen 0.15% / 0.08%)</t>
  </si>
  <si>
    <t>DATA send to 1 'Hello 10'</t>
  </si>
  <si>
    <t>DATA recv 'Hello 10 from the client' from 8</t>
  </si>
  <si>
    <t>DATA recv 'Hello 10 from the client' from 11</t>
  </si>
  <si>
    <t>DATA recv 'Hello 10 from the client' from 34</t>
  </si>
  <si>
    <t>DATA recv 'Hello 10 from the client' from 28</t>
  </si>
  <si>
    <t>DATA recv 'Hello 10 from the client' from 30</t>
  </si>
  <si>
    <t>DATA recv 'Hello 10 from the client' from 31</t>
  </si>
  <si>
    <t>DATA recv 'Hello 10 from the client' from 6</t>
  </si>
  <si>
    <t>DATA recv 'Hello 10 from the client' from 16</t>
  </si>
  <si>
    <t>DATA recv 'Hello 10 from the client' from 25</t>
  </si>
  <si>
    <t>DATA recv 'Hello 10 from the client' from 27</t>
  </si>
  <si>
    <t>DATA recv 'Hello 10 from the client' from 33</t>
  </si>
  <si>
    <t>DATA recv 'Hello 10 from the client' from 10</t>
  </si>
  <si>
    <t>DATA recv 'Hello 10 from the client' from 1</t>
  </si>
  <si>
    <t>DATA recv 'Hello 10 from the client' from 7</t>
  </si>
  <si>
    <t>DATA recv 'Hello 10 from the client' from 5</t>
  </si>
  <si>
    <t>DATA recv 'Hello 10 from the client' from 26</t>
  </si>
  <si>
    <t>DATA recv 'Hello 10 from the client' from 3</t>
  </si>
  <si>
    <t>DATA recv 'Hello 10 from the client' from 13</t>
  </si>
  <si>
    <t>DATA recv 'Hello 10 from the client' from 32</t>
  </si>
  <si>
    <t>DATA recv 'Hello 10 from the client' from 17</t>
  </si>
  <si>
    <t xml:space="preserve"> 422408 P 0.18 10 1177880 106937591 29717 153163 0 141470 107106 9720649 1363 9282 0 8225 (radio 0.16% / 0.10% tx 0.02% / 0.01% listen 0.14% / 0.09%)</t>
  </si>
  <si>
    <t xml:space="preserve"> 422407 P 0.18 10 4623853 103493563 341033 351124 0 182172 436952 9391507 77 8048 0 7909 (radio 0.24% / 0.08% tx 0.31% / 0.00% listen 0.32% / 0.08%)</t>
  </si>
  <si>
    <t xml:space="preserve"> 422408 P 0.18 10 1177119 106938019 30411 148428 0 137810 105799 9722042 865 8932 0 7820 (radio 0.16% / 0.09% tx 0.02% / 0.00% listen 0.13% / 0.09%)</t>
  </si>
  <si>
    <t xml:space="preserve"> 422407 P 0.18 10 3546715 104578867 273714 329266 0 194186 357745 9472276 77 8084 0 7946 (radio 0.16% / 0.08% tx 0.25% / 0.00% listen 0.30% / 0.08%)</t>
  </si>
  <si>
    <t xml:space="preserve"> 422408 P 0.18 10 1181266 106934035 31491 149297 0 138369 106025 9721730 868 8925 0 7821 (radio 0.16% / 0.09% tx 0.02% / 0.00% listen 0.13% / 0.09%)</t>
  </si>
  <si>
    <t xml:space="preserve"> 422407 P 0.18 10 3071333 105053104 210382 259934 0 164150 274928 9554908 0 7910 0 7910 (radio 0.03% / 0.08% tx 0.19% / 0.00% listen 0.24% / 0.08%)</t>
  </si>
  <si>
    <t xml:space="preserve"> 422407 P 0.18 10 3903073 104212108 157290 284369 0 198428 404520 9425076 77 8051 0 7910 (radio 0.01% / 0.08% tx 0.14% / 0.00% listen 0.26% / 0.08%)</t>
  </si>
  <si>
    <t xml:space="preserve"> 422408 P 0.18 10 1438468 106689497 25801 157879 0 138527 131596 9698155 875 10135 0 7999 (radio 0.16% / 0.11% tx 0.02% / 0.00% listen 0.14% / 0.10%)</t>
  </si>
  <si>
    <t xml:space="preserve"> 422407 P 0.18 10 1107194 107016841 83639 175578 0 142996 98449 9731386 0 7909 0 7909 (radio 0.23% / 0.08% tx 0.07% / 0.00% listen 0.16% / 0.08%)</t>
  </si>
  <si>
    <t xml:space="preserve"> 422408 P 0.18 10 1658026 106459858 40809 171498 0 146490 172276 9655470 2061 10947 0 8238 (radio 0.19% / 0.13% tx 0.03% / 0.02% listen 0.15% / 0.11%)</t>
  </si>
  <si>
    <t xml:space="preserve"> 422407 P 0.18 10 3886055 104243823 96497 243658 0 182134 405213 9424609 78 8049 0 7909 (radio 0.31% / 0.08% tx 0.08% / 0.00% listen 0.22% / 0.08%)</t>
  </si>
  <si>
    <t xml:space="preserve"> 422408 P 0.18 10 1976583 106150029 32591 177159 0 149581 238213 9591889 4462 10903 0 7875 (radio 0.19% / 0.15% tx 0.03% / 0.04% listen 0.16% / 0.11%)</t>
  </si>
  <si>
    <t xml:space="preserve"> 422407 P 0.18 10 4100742 104020213 215753 281737 0 173489 426023 9403688 78 8049 0 7909 (radio 0.06% / 0.08% tx 0.19% / 0.00% listen 0.26% / 0.08%)</t>
  </si>
  <si>
    <t xml:space="preserve"> 422407 P 0.18 10 3334850 104792823 150048 244938 0 170468 294644 9535431 0 7869 0 7869 (radio 0.36% / 0.08% tx 0.13% / 0.00% listen 0.22% / 0.08%)</t>
  </si>
  <si>
    <t xml:space="preserve"> 422407 P 0.18 10 3973293 104147694 344876 361021 0 196481 352722 9477233 0 7869 0 7869 (radio 0.25% / 0.08% tx 0.31% / 0.00% listen 0.33% / 0.08%)</t>
  </si>
  <si>
    <t xml:space="preserve"> 422408 P 0.18 10 1168886 106946353 22890 157668 0 149565 102722 9727400 77 8010 0 7869 (radio 0.16% / 0.08% tx 0.02% / 0.00% listen 0.14% / 0.08%)</t>
  </si>
  <si>
    <t xml:space="preserve"> 422408 P 0.18 10 4121113 103994780 282493 320752 0 189719 398531 9429525 77 8008 0 7869 (radio 0.16% / 0.08% tx 0.26% / 0.00% listen 0.29% / 0.08%)</t>
  </si>
  <si>
    <t xml:space="preserve"> 422407 P 0.18 10 4133136 103991367 175338 296480 0 202172 421804 9406162 77 8008 0 7870 (radio 0.03% / 0.08% tx 0.16% / 0.00% listen 0.27% / 0.08%)</t>
  </si>
  <si>
    <t xml:space="preserve"> 422407 P 0.18 10 1418293 106704025 127875 197609 0 145222 136166 9691700 0 7869 0 7869 (radio 0.30% / 0.08% tx 0.11% / 0.00% listen 0.18% / 0.08%)</t>
  </si>
  <si>
    <t xml:space="preserve"> 422408 P 0.18 10 1410185 106706941 25449 151272 0 142272 227319 9602601 0 7869 0 7869 (radio 0.16% / 0.08% tx 0.02% / 0.00% listen 0.13% / 0.08%)</t>
  </si>
  <si>
    <t xml:space="preserve"> 422408 P 0.18 10 1430545 106691103 25285 156475 0 137925 127174 9702168 735 9269 0 8015 (radio 0.16% / 0.10% tx 0.02% / 0.00% listen 0.14% / 0.09%)</t>
  </si>
  <si>
    <t xml:space="preserve"> 422407 P 0.18 10 3956769 104166384 186325 267069 0 171275 355985 9474228 0 7910 0 7910 (radio 0.02% / 0.08% tx 0.17% / 0.00% listen 0.24% / 0.08%)</t>
  </si>
  <si>
    <t xml:space="preserve"> 422407 P 0.18 10 2940552 105182923 256075 291614 0 170514 346548 9483665 77 8048 0 7909 (radio 0.10% / 0.08% tx 0.23% / 0.00% listen 0.26% / 0.08%)</t>
  </si>
  <si>
    <t xml:space="preserve"> 422408 P 0.18 10 3479482 104645861 193983 278120 0 185060 381788 9448309 77 8098 0 7958 (radio 0.03% / 0.08% tx 0.17% / 0.00% listen 0.25% / 0.08%)</t>
  </si>
  <si>
    <t xml:space="preserve"> 422407 P 0.18 10 4758134 103362341 571760 463579 0 186902 407456 9422473 77 8012 0 7869 (radio 0.16% / 0.08% tx 0.13% / 0.00% listen 0.03% / 0.08%)</t>
  </si>
  <si>
    <t xml:space="preserve"> 422407 P 0.18 10 4659576 103468054 343393 375685 0 202538 418378 9411383 78 8026 0 7885 (radio 0.26% / 0.08% tx 0.31% / 0.00% listen 0.34% / 0.08%)</t>
  </si>
  <si>
    <t xml:space="preserve"> 422408 P 0.18 10 2082402 106039492 41655 160352 0 145813 222331 9607870 77 8010 0 7869 (radio 0.18% / 0.08% tx 0.03% / 0.00% listen 0.14% / 0.08%)</t>
  </si>
  <si>
    <t>DATA send to 1 'Hello 11'</t>
  </si>
  <si>
    <t>DATA recv 'Hello 11 from the client' from 8</t>
  </si>
  <si>
    <t>DATA recv 'Hello 11 from the client' from 34</t>
  </si>
  <si>
    <t>DATA recv 'Hello 11 from the client' from 11</t>
  </si>
  <si>
    <t>DATA recv 'Hello 11 from the client' from 27</t>
  </si>
  <si>
    <t>DATA recv 'Hello 11 from the client' from 33</t>
  </si>
  <si>
    <t>DATA recv 'Hello 11 from the client' from 25</t>
  </si>
  <si>
    <t>DATA recv 'Hello 11 from the client' from 28</t>
  </si>
  <si>
    <t>DATA recv 'Hello 11 from the client' from 10</t>
  </si>
  <si>
    <t>DATA recv 'Hello 11 from the client' from 6</t>
  </si>
  <si>
    <t>DATA recv 'Hello 11 from the client' from 1</t>
  </si>
  <si>
    <t>DATA recv 'Hello 11 from the client' from 30</t>
  </si>
  <si>
    <t>DATA recv 'Hello 11 from the client' from 31</t>
  </si>
  <si>
    <t>DATA recv 'Hello 11 from the client' from 26</t>
  </si>
  <si>
    <t>DATA recv 'Hello 11 from the client' from 13</t>
  </si>
  <si>
    <t>DATA recv 'Hello 11 from the client' from 32</t>
  </si>
  <si>
    <t>DATA recv 'Hello 11 from the client' from 17</t>
  </si>
  <si>
    <t>DATA recv 'Hello 11 from the client' from 5</t>
  </si>
  <si>
    <t>DATA recv 'Hello 11 from the client' from 16</t>
  </si>
  <si>
    <t>DATA recv 'Hello 11 from the client' from 7</t>
  </si>
  <si>
    <t>DATA recv 'Hello 11 from the client' from 3</t>
  </si>
  <si>
    <t xml:space="preserve"> 460808 P 0.18 11 1280869 116664566 29948 161236 0 149339 102986 9726975 231 8073 0 7869 (radio 0.16% / 0.08% tx 0.02% / 0.00% listen 0.13% / 0.08%)</t>
  </si>
  <si>
    <t xml:space="preserve"> 460807 P 0.18 11 5138103 112807035 347097 370690 0 191340 514247 9313472 6064 19566 0 9168 (radio 0.24% / 0.26% tx 0.29% / 0.06% listen 0.31% / 0.19%)</t>
  </si>
  <si>
    <t xml:space="preserve"> 460808 P 0.18 11 1280201 116664906 30642 156499 0 145679 103079 9726887 231 8071 0 7869 (radio 0.15% / 0.08% tx 0.02% / 0.00% listen 0.13% / 0.08%)</t>
  </si>
  <si>
    <t xml:space="preserve"> 460807 P 0.18 11 4050836 113904342 280328 352280 0 203324 504118 9325475 6614 23014 0 9138 (radio 0.17% / 0.30% tx 0.23% / 0.06% listen 0.29% / 0.23%)</t>
  </si>
  <si>
    <t xml:space="preserve"> 460808 P 0.18 11 1284401 116660815 31799 157399 0 146238 103132 9726780 308 8102 0 7869 (radio 0.16% / 0.08% tx 0.02% / 0.00% listen 0.13% / 0.08%)</t>
  </si>
  <si>
    <t xml:space="preserve"> 460807 P 0.18 11 3562498 114389585 224242 281794 0 173637 491162 9336481 13860 21860 0 9487 (radio 0.06% / 0.36% tx 0.19% / 0.14% listen 0.23% / 0.22%)</t>
  </si>
  <si>
    <t xml:space="preserve"> 460808 P 0.18 11 1563002 116394687 25975 166179 0 146385 124531 9705190 174 8300 0 7858 (radio 0.16% / 0.08% tx 0.02% / 0.00% listen 0.14% / 0.08%)</t>
  </si>
  <si>
    <t xml:space="preserve"> 460807 P 0.18 11 4397969 113545142 166423 304985 0 208061 494893 9333034 9133 20616 0 9633 (radio 0.03% / 0.30% tx 0.14% / 0.09% listen 0.25% / 0.20%)</t>
  </si>
  <si>
    <t xml:space="preserve"> 460807 P 0.18 11 1575772 116375938 94910 199548 0 152865 468575 9359097 11271 23970 0 9869 (radio 0.24% / 0.35% tx 0.08% / 0.11% listen 0.16% / 0.24%)</t>
  </si>
  <si>
    <t xml:space="preserve"> 460808 P 0.18 11 1821061 116124710 41429 179955 0 154334 163032 9664852 620 8457 0 7844 (radio 0.18% / 0.09% tx 0.03% / 0.00% listen 0.15% / 0.08%)</t>
  </si>
  <si>
    <t xml:space="preserve"> 460807 P 0.18 11 4367902 113590233 105632 264322 0 192463 481844 9346410 9135 20664 0 10329 (radio 0.31% / 0.30% tx 0.08% / 0.09% listen 0.22% / 0.21%)</t>
  </si>
  <si>
    <t xml:space="preserve"> 460808 P 0.18 11 2200188 115756372 32862 185791 0 157413 223602 9606343 271 8632 0 7832 (radio 0.18% / 0.09% tx 0.02% / 0.00% listen 0.15% / 0.08%)</t>
  </si>
  <si>
    <t xml:space="preserve"> 460807 P 0.18 11 4622063 113328556 224966 302749 0 185266 521318 9308343 9213 21012 0 11777 (radio 0.08% / 0.30% tx 0.19% / 0.09% listen 0.25% / 0.21%)</t>
  </si>
  <si>
    <t xml:space="preserve"> 460807 P 0.18 11 3821656 114133674 159008 269067 0 182550 486803 9340851 8960 24129 0 12082 (radio 0.36% / 0.33% tx 0.13% / 0.09% listen 0.22% / 0.24%)</t>
  </si>
  <si>
    <t xml:space="preserve"> 460807 P 0.18 11 4496393 113454289 358519 389165 0 206694 523097 9306595 13643 28144 0 10213 (radio 0.26% / 0.42% tx 0.30% / 0.13% listen 0.32% / 0.28%)</t>
  </si>
  <si>
    <t xml:space="preserve"> 460808 P 0.18 11 1273737 116669260 23107 166341 0 157398 104848 9722907 217 8673 0 7833 (radio 0.16% / 0.09% tx 0.01% / 0.00% listen 0.14% / 0.08%)</t>
  </si>
  <si>
    <t xml:space="preserve"> 460808 P 0.18 11 4621690 113323901 289025 342729 0 200410 500574 9329121 6532 21977 0 10691 (radio 0.17% / 0.29% tx 0.24% / 0.06% listen 0.29% / 0.22%)</t>
  </si>
  <si>
    <t xml:space="preserve"> 460807 P 0.18 11 4630369 113322109 184476 318357 0 213235 497230 9330742 9138 21877 0 11063 (radio 0.06% / 0.31% tx 0.15% / 0.09% listen 0.26% / 0.22%)</t>
  </si>
  <si>
    <t xml:space="preserve"> 460807 P 0.18 11 1944474 116007884 138849 223423 0 155606 526178 9303859 10974 25814 0 10384 (radio 0.30% / 0.37% tx 0.11% / 0.11% listen 0.18% / 0.26%)</t>
  </si>
  <si>
    <t xml:space="preserve"> 460808 P 0.18 11 1902765 116044135 38583 174880 0 152214 492577 9337194 13134 23608 0 9942 (radio 0.18% / 0.37% tx 0.03% / 0.13% listen 0.14% / 0.24%)</t>
  </si>
  <si>
    <t xml:space="preserve"> 460808 P 0.18 11 1557847 116393907 25599 165459 0 145732 127299 9702804 314 8984 0 7807 (radio 0.16% / 0.09% tx 0.02% / 0.00% listen 0.14% / 0.09%)</t>
  </si>
  <si>
    <t xml:space="preserve"> 460807 P 0.18 11 4417996 113535121 207591 284438 0 179594 461224 9368737 21266 17369 0 8319 (radio 0.05% / 0.39% tx 0.17% / 0.21% listen 0.24% / 0.17%)</t>
  </si>
  <si>
    <t xml:space="preserve"> 460807 P 0.18 11 3458763 114494179 262210 315263 0 183355 518208 9311256 6135 23649 0 12841 (radio 0.12% / 0.30% tx 0.22% / 0.06% listen 0.26% / 0.24%)</t>
  </si>
  <si>
    <t xml:space="preserve"> 460808 P 0.18 11 3973050 113980307 200134 300373 0 197260 493565 9334446 6151 22253 0 12200 (radio 0.06% / 0.28% tx 0.16% / 0.06% listen 0.25% / 0.22%)</t>
  </si>
  <si>
    <t xml:space="preserve"> 460807 P 0.18 11 5238146 112711840 577988 485060 0 197229 480009 9349499 6228 21481 0 10327 (radio 0.17% / 0.28% tx 0.12% / 0.06% listen 0.04% / 0.21%)</t>
  </si>
  <si>
    <t xml:space="preserve"> 460807 P 0.18 11 5176289 112781021 349544 396788 0 212841 516710 9312967 6151 21103 0 10303 (radio 0.26% / 0.27% tx 0.29% / 0.06% listen 0.33% / 0.21%)</t>
  </si>
  <si>
    <t xml:space="preserve"> 460808 P 0.18 11 2306745 115642752 41872 168997 0 153846 224340 9603260 217 8645 0 8033 (radio 0.17% / 0.09% tx 0.03% / 0.00% listen 0.14% / 0.08%)</t>
  </si>
  <si>
    <t>DATA send to 1 'Hello 12'</t>
  </si>
  <si>
    <t>DATA recv 'Hello 12 from the client' from 8</t>
  </si>
  <si>
    <t>DATA recv 'Hello 12 from the client' from 30</t>
  </si>
  <si>
    <t>DATA recv 'Hello 12 from the client' from 2</t>
  </si>
  <si>
    <t>DATA recv 'Hello 12 from the client' from 34</t>
  </si>
  <si>
    <t>DATA recv 'Hello 12 from the client' from 28</t>
  </si>
  <si>
    <t>DATA recv 'Hello 12 from the client' from 4</t>
  </si>
  <si>
    <t>DATA recv 'Hello 12 from the client' from 14</t>
  </si>
  <si>
    <t>DATA recv 'Hello 12 from the client' from 31</t>
  </si>
  <si>
    <t>DATA recv 'Hello 12 from the client' from 15</t>
  </si>
  <si>
    <t>DATA recv 'Hello 12 from the client' from 25</t>
  </si>
  <si>
    <t>DATA recv 'Hello 12 from the client' from 12</t>
  </si>
  <si>
    <t>DATA recv 'Hello 12 from the client' from 29</t>
  </si>
  <si>
    <t>DATA recv 'Hello 12 from the client' from 27</t>
  </si>
  <si>
    <t>DATA recv 'Hello 12 from the client' from 33</t>
  </si>
  <si>
    <t>DATA recv 'Hello 12 from the client' from 26</t>
  </si>
  <si>
    <t>DATA recv 'Hello 12 from the client' from 9</t>
  </si>
  <si>
    <t>DATA recv 'Hello 12 from the client' from 32</t>
  </si>
  <si>
    <t xml:space="preserve"> 499208 P 0.18 12 1389181 126384013 31656 170728 0 157160 108309 9719447 1708 9492 0 7821 (radio 0.15% / 0.11% tx 0.02% / 0.01% listen 0.13% / 0.09%)</t>
  </si>
  <si>
    <t xml:space="preserve"> 499207 P 0.18 12 5633597 122141407 347314 379807 0 199212 495491 9334372 217 9117 0 7872 (radio 0.23% / 0.09% tx 0.27% / 0.00% listen 0.29% / 0.09%)</t>
  </si>
  <si>
    <t xml:space="preserve"> 499208 P 0.18 12 1386594 126386277 31589 165453 0 153499 106390 9721371 947 8954 0 7820 (radio 0.15% / 0.10% tx 0.02% / 0.00% listen 0.12% / 0.09%)</t>
  </si>
  <si>
    <t xml:space="preserve"> 499207 P 0.18 12 4522941 123262208 280328 360530 0 211574 472102 9357866 0 8250 0 8250 (radio 0.16% / 0.08% tx 0.21% / 0.00% listen 0.28% / 0.08%)</t>
  </si>
  <si>
    <t xml:space="preserve"> 499208 P 0.18 12 1390623 126382356 32589 166276 0 154059 106219 9721541 790 8877 0 7821 (radio 0.15% / 0.09% tx 0.02% / 0.00% listen 0.13% / 0.09%)</t>
  </si>
  <si>
    <t xml:space="preserve"> 499207 P 0.18 12 4021810 123758236 224319 289843 0 181545 459309 9368651 77 8049 0 7908 (radio 0.06% / 0.08% tx 0.17% / 0.00% listen 0.22% / 0.08%)</t>
  </si>
  <si>
    <t xml:space="preserve"> 499207 P 0.18 12 4859619 122911456 166423 312995 0 216071 461647 9366314 0 8010 0 8010 (radio 0.03% / 0.08% tx 0.13% / 0.00% listen 0.24% / 0.08%)</t>
  </si>
  <si>
    <t xml:space="preserve"> 499208 P 0.18 12 1695053 126092523 26850 175892 0 154133 132048 9697836 875 9713 0 7748 (radio 0.15% / 0.10% tx 0.02% / 0.00% listen 0.13% / 0.09%)</t>
  </si>
  <si>
    <t xml:space="preserve"> 499207 P 0.18 12 2023487 125756182 94987 207727 0 160903 447712 9380244 77 8179 0 8038 (radio 0.23% / 0.08% tx 0.07% / 0.00% listen 0.16% / 0.08%)</t>
  </si>
  <si>
    <t xml:space="preserve"> 499208 P 0.18 12 1992112 125781508 43240 190367 0 162436 171048 9656798 1811 10412 0 8102 (radio 0.18% / 0.12% tx 0.03% / 0.01% listen 0.14% / 0.10%)</t>
  </si>
  <si>
    <t xml:space="preserve"> 499207 P 0.18 12 4813424 122972933 105632 272231 0 200372 445519 9382700 0 7909 0 7909 (radio 0.29% / 0.08% tx 0.08% / 0.00% listen 0.21% / 0.08%)</t>
  </si>
  <si>
    <t xml:space="preserve"> 499208 P 0.18 12 2434857 125351648 34672 196739 0 165148 234666 9595276 1810 10948 0 7735 (radio 0.18% / 0.12% tx 0.02% / 0.01% listen 0.15% / 0.11%)</t>
  </si>
  <si>
    <t xml:space="preserve"> 499207 P 0.18 12 5104250 122675978 224966 310855 0 193372 482184 9347422 0 8106 0 8106 (radio 0.08% / 0.08% tx 0.17% / 0.00% listen 0.24% / 0.08%)</t>
  </si>
  <si>
    <t xml:space="preserve"> 499207 P 0.18 12 4277162 123506128 159085 277262 0 190605 455503 9372454 77 8195 0 8055 (radio 0.00% / 0.08% tx 0.12% / 0.00% listen 0.21% / 0.08%)</t>
  </si>
  <si>
    <t xml:space="preserve"> 499207 P 0.18 12 4969460 122809297 358596 397175 0 214563 473064 9355008 77 8010 0 7869 (radio 0.25% / 0.08% tx 0.28% / 0.00% listen 0.31% / 0.08%)</t>
  </si>
  <si>
    <t xml:space="preserve"> 499208 P 0.18 12 1376949 126396253 23184 174353 0 165267 103209 9726993 77 8012 0 7869 (radio 0.15% / 0.08% tx 0.01% / 0.00% listen 0.13% / 0.08%)</t>
  </si>
  <si>
    <t xml:space="preserve"> 499208 P 0.18 12 5088992 122686448 289025 350630 0 208311 467299 9362547 0 7901 0 7901 (radio 0.16% / 0.08% tx 0.22% / 0.00% listen 0.27% / 0.08%)</t>
  </si>
  <si>
    <t xml:space="preserve"> 499207 P 0.18 12 5092019 122688424 184476 326461 0 221339 461647 9366315 0 8104 0 8104 (radio 0.06% / 0.08% tx 0.14% / 0.00% listen 0.25% / 0.08%)</t>
  </si>
  <si>
    <t xml:space="preserve"> 499207 P 0.18 12 2452172 125330261 138926 231499 0 163543 507695 9322377 77 8076 0 7937 (radio 0.28% / 0.08% tx 0.10% / 0.00% listen 0.18% / 0.08%)</t>
  </si>
  <si>
    <t xml:space="preserve"> 499208 P 0.18 12 2364275 125412485 38660 183066 0 160256 461507 9368350 77 8186 0 8042 (radio 0.17% / 0.08% tx 0.03% / 0.00% listen 0.14% / 0.08%)</t>
  </si>
  <si>
    <t xml:space="preserve"> 499208 P 0.18 12 1686088 126093740 26333 174697 0 153740 128238 9699833 734 9238 0 8008 (radio 0.15% / 0.10% tx 0.02% / 0.00% listen 0.13% / 0.09%)</t>
  </si>
  <si>
    <t xml:space="preserve"> 499207 P 0.18 12 4843551 122939769 207668 292487 0 187502 425552 9404648 77 8049 0 7908 (radio 0.05% / 0.08% tx 0.16% / 0.00% listen 0.22% / 0.08%)</t>
  </si>
  <si>
    <t xml:space="preserve"> 499207 P 0.18 12 3949588 123833018 262210 323172 0 191264 490822 9338839 0 7909 0 7909 (radio 0.12% / 0.08% tx 0.20% / 0.00% listen 0.25% / 0.08%)</t>
  </si>
  <si>
    <t xml:space="preserve"> 499208 P 0.18 12 4437870 123343439 200134 308420 0 205307 464817 9363132 0 8047 0 8047 (radio 0.06% / 0.08% tx 0.15% / 0.00% listen 0.24% / 0.08%)</t>
  </si>
  <si>
    <t xml:space="preserve"> 499207 P 0.18 12 5685039 122094588 577988 492929 0 205098 446890 9382748 0 7869 0 7869 (radio 0.16% / 0.08% tx 0.11% / 0.00% listen 0.04% / 0.08%)</t>
  </si>
  <si>
    <t xml:space="preserve"> 499207 P 0.18 12 5661225 122125629 349544 404950 0 221003 484933 9344608 0 8162 0 8162 (radio 0.25% / 0.08% tx 0.27% / 0.00% listen 0.31% / 0.08%)</t>
  </si>
  <si>
    <t xml:space="preserve"> 499208 P 0.18 12 2529519 125250210 41950 177006 0 161715 222771 9607458 78 8009 0 7869 (radio 0.17% / 0.08% tx 0.03% / 0.00% listen 0.13% / 0.08%)</t>
  </si>
  <si>
    <t>DATA send to 1 'Hello 13'</t>
  </si>
  <si>
    <t>DATA recv 'Hello 13 from the client' from 8</t>
  </si>
  <si>
    <t>DATA recv 'Hello 13 from the client' from 34</t>
  </si>
  <si>
    <t>DATA recv 'Hello 13 from the client' from 30</t>
  </si>
  <si>
    <t>DATA recv 'Hello 13 from the client' from 4</t>
  </si>
  <si>
    <t>DATA recv 'Hello 13 from the client' from 31</t>
  </si>
  <si>
    <t>DATA recv 'Hello 13 from the client' from 27</t>
  </si>
  <si>
    <t>DATA recv 'Hello 13 from the client' from 2</t>
  </si>
  <si>
    <t>DATA recv 'Hello 13 from the client' from 25</t>
  </si>
  <si>
    <t>DATA recv 'Hello 13 from the client' from 14</t>
  </si>
  <si>
    <t>DATA recv 'Hello 13 from the client' from 28</t>
  </si>
  <si>
    <t>DATA recv 'Hello 13 from the client' from 33</t>
  </si>
  <si>
    <t>DATA recv 'Hello 13 from the client' from 15</t>
  </si>
  <si>
    <t>DATA recv 'Hello 13 from the client' from 12</t>
  </si>
  <si>
    <t>DATA recv 'Hello 13 from the client' from 29</t>
  </si>
  <si>
    <t>DATA recv 'Hello 13 from the client' from 26</t>
  </si>
  <si>
    <t>DATA recv 'Hello 13 from the client' from 9</t>
  </si>
  <si>
    <t>DATA recv 'Hello 13 from the client' from 32</t>
  </si>
  <si>
    <t xml:space="preserve"> 537608 P 0.18 13 1493062 136110287 31965 178834 0 165029 103878 9726274 309 8106 0 7869 (radio 0.15% / 0.08% tx 0.02% / 0.00% listen 0.12% / 0.08%)</t>
  </si>
  <si>
    <t xml:space="preserve"> 537607 P 0.18 13 6114887 131487805 347392 387856 0 207121 481287 9346398 78 8049 0 7909 (radio 0.22% / 0.08% tx 0.25% / 0.00% listen 0.28% / 0.08%)</t>
  </si>
  <si>
    <t xml:space="preserve"> 537608 P 0.18 13 1490524 136112491 31898 173557 0 161368 103927 9726214 309 8104 0 7869 (radio 0.14% / 0.08% tx 0.02% / 0.00% listen 0.12% / 0.08%)</t>
  </si>
  <si>
    <t xml:space="preserve"> 537607 P 0.18 13 4979617 132633319 280328 368399 0 219443 456673 9371111 0 7869 0 7869 (radio 0.15% / 0.08% tx 0.20% / 0.00% listen 0.26% / 0.08%)</t>
  </si>
  <si>
    <t xml:space="preserve"> 537608 P 0.18 13 1494514 136108612 32899 174380 0 161928 103888 9726256 310 8104 0 7869 (radio 0.15% / 0.08% tx 0.02% / 0.00% listen 0.12% / 0.08%)</t>
  </si>
  <si>
    <t xml:space="preserve"> 537607 P 0.18 13 4465788 133144050 224397 297873 0 189430 443975 9385814 78 8030 0 7885 (radio 0.06% / 0.08% tx 0.16% / 0.00% listen 0.21% / 0.08%)</t>
  </si>
  <si>
    <t xml:space="preserve"> 537607 P 0.18 13 5315101 132283767 166423 320904 0 223980 455479 9372311 0 7909 0 7909 (radio 0.04% / 0.08% tx 0.12% / 0.00% listen 0.23% / 0.08%)</t>
  </si>
  <si>
    <t xml:space="preserve"> 537608 P 0.18 13 1820100 135797163 27025 184207 0 161977 125044 9704640 175 8315 0 7844 (radio 0.15% / 0.08% tx 0.01% / 0.00% listen 0.13% / 0.08%)</t>
  </si>
  <si>
    <t xml:space="preserve"> 537607 P 0.18 13 2447068 135162671 95064 215777 0 168812 423578 9406489 77 8050 0 7909 (radio 0.22% / 0.08% tx 0.06% / 0.00% listen 0.15% / 0.08%)</t>
  </si>
  <si>
    <t xml:space="preserve"> 537608 P 0.18 13 2155745 135445518 43841 198853 0 170482 163630 9664010 601 8486 0 8046 (radio 0.17% / 0.09% tx 0.03% / 0.00% listen 0.14% / 0.08%)</t>
  </si>
  <si>
    <t xml:space="preserve"> 537607 P 0.18 13 5252457 132363642 105632 280140 0 208281 439030 9390709 0 7909 0 7909 (radio 0.28% / 0.08% tx 0.07% / 0.00% listen 0.20% / 0.08%)</t>
  </si>
  <si>
    <t xml:space="preserve"> 537608 P 0.18 13 2659795 134956681 34944 205461 0 173189 224935 9605033 272 8722 0 8041 (radio 0.17% / 0.09% tx 0.02% / 0.00% listen 0.14% / 0.08%)</t>
  </si>
  <si>
    <t xml:space="preserve"> 537607 P 0.18 13 5580250 132029653 224966 318871 0 201388 475997 9353675 0 8016 0 8016 (radio 0.08% / 0.08% tx 0.16% / 0.00% listen 0.23% / 0.08%)</t>
  </si>
  <si>
    <t xml:space="preserve"> 537607 P 0.18 13 4720240 132892919 159162 285271 0 198474 443075 9386791 77 8009 0 7869 (radio 0.01% / 0.08% tx 0.11% / 0.00% listen 0.20% / 0.08%)</t>
  </si>
  <si>
    <t xml:space="preserve"> 537607 P 0.18 13 5429870 132176693 358673 405249 0 222497 460407 9367396 77 8074 0 7934 (radio 0.24% / 0.08% tx 0.26% / 0.00% listen 0.29% / 0.08%)</t>
  </si>
  <si>
    <t xml:space="preserve"> 537608 P 0.18 13 1482429 136118412 23401 183006 0 173099 105477 9722159 217 8653 0 7832 (radio 0.15% / 0.09% tx 0.01% / 0.00% listen 0.13% / 0.08%)</t>
  </si>
  <si>
    <t xml:space="preserve"> 537608 P 0.18 13 5544731 132058554 289025 358499 0 216180 455736 9372106 0 7869 0 7869 (radio 0.15% / 0.08% tx 0.21% / 0.00% listen 0.26% / 0.08%)</t>
  </si>
  <si>
    <t xml:space="preserve"> 537607 P 0.18 13 5547481 132060773 184476 334330 0 229208 455459 9372349 0 7869 0 7869 (radio 0.06% / 0.08% tx 0.13% / 0.00% listen 0.24% / 0.08%)</t>
  </si>
  <si>
    <t xml:space="preserve"> 537607 P 0.18 13 2933211 134679277 139004 239507 0 171412 481036 9349016 78 8008 0 7869 (radio 0.27% / 0.08% tx 0.10% / 0.00% listen 0.17% / 0.08%)</t>
  </si>
  <si>
    <t xml:space="preserve"> 537608 P 0.18 13 2807603 134798839 38737 191050 0 168100 443325 9386354 77 7984 0 7844 (radio 0.16% / 0.08% tx 0.02% / 0.00% listen 0.13% / 0.08%)</t>
  </si>
  <si>
    <t xml:space="preserve"> 537608 P 0.18 13 1813315 135794379 26647 183685 0 161769 127224 9700639 314 8988 0 8029 (radio 0.15% / 0.09% tx 0.01% / 0.00% listen 0.13% / 0.09%)</t>
  </si>
  <si>
    <t xml:space="preserve"> 537607 P 0.18 13 5265351 132347735 207745 300512 0 195386 421797 9407966 77 8025 0 7884 (radio 0.05% / 0.08% tx 0.15% / 0.00% listen 0.21% / 0.08%)</t>
  </si>
  <si>
    <t xml:space="preserve"> 537607 P 0.18 13 4428332 133183888 262210 331081 0 199173 478741 9350870 0 7909 0 7909 (radio 0.11% / 0.08% tx 0.19% / 0.00% listen 0.24% / 0.08%)</t>
  </si>
  <si>
    <t xml:space="preserve"> 537608 P 0.18 13 4893498 132715605 200134 316289 0 213176 455625 9372166 0 7869 0 7869 (radio 0.06% / 0.08% tx 0.14% / 0.00% listen 0.22% / 0.08%)</t>
  </si>
  <si>
    <t xml:space="preserve"> 537607 P 0.18 13 6125944 131483268 577988 500798 0 212967 440902 9388680 0 7869 0 7869 (radio 0.15% / 0.08% tx 0.10% / 0.00% listen 0.05% / 0.08%)</t>
  </si>
  <si>
    <t xml:space="preserve"> 537607 P 0.18 13 6137239 131479180 349544 412859 0 228912 476011 9353551 0 7909 0 7909 (radio 0.24% / 0.08% tx 0.25% / 0.00% listen 0.30% / 0.08%)</t>
  </si>
  <si>
    <t xml:space="preserve"> 537608 P 0.18 13 2756298 134852718 42168 185794 0 169534 226776 9602508 218 8788 0 7819 (radio 0.16% / 0.09% tx 0.03% / 0.00% listen 0.13% / 0.08%)</t>
  </si>
  <si>
    <t>DATA send to 1 'Hello 14'</t>
  </si>
  <si>
    <t>DATA recv 'Hello 14 from the client' from 8</t>
  </si>
  <si>
    <t>DATA recv 'Hello 14 from the client' from 34</t>
  </si>
  <si>
    <t>DATA recv 'Hello 14 from the client' from 2</t>
  </si>
  <si>
    <t>DATA recv 'Hello 14 from the client' from 30</t>
  </si>
  <si>
    <t>DATA recv 'Hello 14 from the client' from 31</t>
  </si>
  <si>
    <t>DATA recv 'Hello 14 from the client' from 4</t>
  </si>
  <si>
    <t>DATA recv 'Hello 14 from the client' from 28</t>
  </si>
  <si>
    <t>DATA recv 'Hello 14 from the client' from 14</t>
  </si>
  <si>
    <t>DATA recv 'Hello 14 from the client' from 27</t>
  </si>
  <si>
    <t>DATA recv 'Hello 14 from the client' from 33</t>
  </si>
  <si>
    <t>DATA recv 'Hello 14 from the client' from 15</t>
  </si>
  <si>
    <t>DATA recv 'Hello 14 from the client' from 25</t>
  </si>
  <si>
    <t>DATA recv 'Hello 14 from the client' from 12</t>
  </si>
  <si>
    <t>DATA recv 'Hello 14 from the client' from 29</t>
  </si>
  <si>
    <t>DATA recv 'Hello 14 from the client' from 9</t>
  </si>
  <si>
    <t>DATA recv 'Hello 14 from the client' from 26</t>
  </si>
  <si>
    <t>DATA recv 'Hello 14 from the client' from 32</t>
  </si>
  <si>
    <t xml:space="preserve"> 576008 P 0.18 14 1600520 145830664 33252 188044 0 172850 107455 9720377 1287 9210 0 7821 (radio 0.15% / 0.10% tx 0.02% / 0.01% listen 0.12% / 0.09%)</t>
  </si>
  <si>
    <t xml:space="preserve"> 576007 P 0.18 14 6617277 140815253 350595 409036 0 221881 502387 9327448 3203 21180 0 14760 (radio 0.22% / 0.24% tx 0.23% / 0.03% listen 0.27% / 0.21%)</t>
  </si>
  <si>
    <t xml:space="preserve"> 576008 P 0.18 14 1596988 145833864 32690 182449 0 169188 106461 9721373 792 8892 0 7820 (radio 0.14% / 0.09% tx 0.02% / 0.00% listen 0.12% / 0.09%)</t>
  </si>
  <si>
    <t xml:space="preserve"> 576007 P 0.18 14 5478852 141964234 287832 392846 0 235476 499232 9330915 7504 24447 0 16033 (radio 0.17% / 0.32% tx 0.19% / 0.07% listen 0.26% / 0.24%)</t>
  </si>
  <si>
    <t xml:space="preserve"> 576008 P 0.18 14 1601137 145829826 33768 183267 0 169749 106620 9721214 869 8887 0 7821 (radio 0.14% / 0.09% tx 0.02% / 0.00% listen 0.12% / 0.09%)</t>
  </si>
  <si>
    <t xml:space="preserve"> 576007 P 0.18 14 4931109 142506510 227686 319269 0 204310 465318 9362460 3289 21396 0 14880 (radio 0.07% / 0.25% tx 0.15% / 0.03% listen 0.21% / 0.21%)</t>
  </si>
  <si>
    <t xml:space="preserve"> 576008 P 0.18 14 1951828 145495241 27900 193952 0 169937 131725 9698078 875 9745 0 7960 (radio 0.15% / 0.10% tx 0.01% / 0.00% listen 0.13% / 0.09%)</t>
  </si>
  <si>
    <t xml:space="preserve"> 576007 P 0.18 14 5808134 141620861 172486 345524 0 240221 493030 9337094 6063 24620 0 16241 (radio 0.06% / 0.31% tx 0.11% / 0.06% listen 0.23% / 0.25%)</t>
  </si>
  <si>
    <t xml:space="preserve"> 576007 P 0.18 14 2910247 144529136 101274 235730 0 183142 463176 9366465 6210 19953 0 14330 (radio 0.22% / 0.26% tx 0.06% / 0.06% listen 0.15% / 0.20%)</t>
  </si>
  <si>
    <t xml:space="preserve"> 576008 P 0.18 14 2326975 145102233 45560 209136 0 178610 171227 9656715 1719 10283 0 8128 (radio 0.17% / 0.12% tx 0.03% / 0.01% listen 0.14% / 0.10%)</t>
  </si>
  <si>
    <t xml:space="preserve"> 576007 P 0.18 14 5723745 141720094 112912 305258 0 225258 471285 9356452 7280 25118 0 16977 (radio 0.28% / 0.32% tx 0.07% / 0.07% listen 0.20% / 0.25%)</t>
  </si>
  <si>
    <t xml:space="preserve"> 576008 P 0.18 14 2892960 144553545 36334 215905 0 181516 233162 9596864 1390 10444 0 8327 (radio 0.17% / 0.12% tx 0.02% / 0.01% listen 0.14% / 0.10%)</t>
  </si>
  <si>
    <t xml:space="preserve"> 576007 P 0.18 14 6103216 141336759 237251 341512 0 214397 522963 9307106 12285 22641 0 13009 (radio 0.10% / 0.35% tx 0.16% / 0.12% listen 0.23% / 0.23%)</t>
  </si>
  <si>
    <t xml:space="preserve"> 576007 P 0.18 14 5181450 142259522 162457 306647 0 212879 461207 9366603 3295 21376 0 14405 (radio 0.02% / 0.25% tx 0.11% / 0.03% listen 0.20% / 0.21%)</t>
  </si>
  <si>
    <t xml:space="preserve"> 576007 P 0.18 14 5916645 141519884 360592 427747 0 238378 486772 9343191 1919 22498 0 15881 (radio 0.24% / 0.24% tx 0.24% / 0.01% listen 0.29% / 0.22%)</t>
  </si>
  <si>
    <t xml:space="preserve"> 576008 P 0.18 14 1585680 145845069 23478 191013 0 180968 103248 9726657 77 8007 0 7869 (radio 0.14% / 0.08% tx 0.01% / 0.00% listen 0.12% / 0.08%)</t>
  </si>
  <si>
    <t xml:space="preserve"> 576008 P 0.18 14 6030633 141400506 297560 378284 0 228585 485899 9341952 8535 19785 0 12405 (radio 0.16% / 0.28% tx 0.20% / 0.08% listen 0.25% / 0.20%)</t>
  </si>
  <si>
    <t xml:space="preserve"> 576007 P 0.18 14 6046911 141391445 189768 360938 0 248075 499427 9330672 5292 26608 0 18867 (radio 0.08% / 0.32% tx 0.12% / 0.05% listen 0.24% / 0.27%)</t>
  </si>
  <si>
    <t xml:space="preserve"> 576007 P 0.18 14 3435975 144006327 142190 260349 0 186792 502761 9327050 3186 20842 0 15380 (radio 0.27% / 0.24% tx 0.09% / 0.03% listen 0.17% / 0.21%)</t>
  </si>
  <si>
    <t xml:space="preserve"> 576008 P 0.18 14 3297304 144139174 52360 220092 0 181449 489698 9340335 13623 29042 0 13349 (radio 0.18% / 0.43% tx 0.03% / 0.13% listen 0.14% / 0.29%)</t>
  </si>
  <si>
    <t xml:space="preserve"> 576008 P 0.18 14 1941283 145496663 27381 192772 0 169564 127965 9702284 734 9087 0 7795 (radio 0.14% / 0.09% tx 0.01% / 0.00% listen 0.13% / 0.09%)</t>
  </si>
  <si>
    <t xml:space="preserve"> 576007 P 0.18 14 5758954 141684134 210948 316997 0 206270 493600 9336399 3203 16485 0 10884 (radio 0.06% / 0.20% tx 0.14% / 0.03% listen 0.21% / 0.16%)</t>
  </si>
  <si>
    <t xml:space="preserve"> 576007 P 0.18 14 4945359 142496729 268676 354709 0 214701 517024 9312841 6466 23628 0 15528 (radio 0.13% / 0.30% tx 0.18% / 0.06% listen 0.24% / 0.24%)</t>
  </si>
  <si>
    <t xml:space="preserve"> 576008 P 0.18 14 5394681 142044540 217980 342559 0 226178 501180 9328935 17846 26270 0 13002 (radio 0.08% / 0.44% tx 0.14% / 0.18% listen 0.23% / 0.26%)</t>
  </si>
  <si>
    <t xml:space="preserve"> 576007 P 0.18 14 6609850 140829085 583201 526079 0 229456 483903 9345817 5213 25281 0 16489 (radio 0.16% / 0.31% tx 0.10% / 0.05% listen 0.06% / 0.25%)</t>
  </si>
  <si>
    <t xml:space="preserve"> 576007 P 0.18 14 6657624 140788449 357536 436218 0 242507 520382 9309269 7992 23359 0 13595 (radio 0.24% / 0.31% tx 0.24% / 0.08% listen 0.00% / 0.23%)</t>
  </si>
  <si>
    <t xml:space="preserve"> 576008 P 0.18 14 2979638 144459426 42245 193804 0 177403 223337 9606708 77 8010 0 7869 (radio 0.16% / 0.08% tx 0.02% / 0.00% listen 0.13% / 0.08%)</t>
  </si>
  <si>
    <t>DATA send to 1 'Hello 15'</t>
  </si>
  <si>
    <t>DATA recv 'Hello 15 from the client' from 34</t>
  </si>
  <si>
    <t>DATA recv 'Hello 15 from the client' from 8</t>
  </si>
  <si>
    <t>DATA recv 'Hello 15 from the client' from 11</t>
  </si>
  <si>
    <t>DATA recv 'Hello 15 from the client' from 28</t>
  </si>
  <si>
    <t>DATA recv 'Hello 15 from the client' from 6</t>
  </si>
  <si>
    <t>DATA recv 'Hello 15 from the client' from 30</t>
  </si>
  <si>
    <t>DATA recv 'Hello 15 from the client' from 31</t>
  </si>
  <si>
    <t>DATA recv 'Hello 15 from the client' from 2</t>
  </si>
  <si>
    <t>DATA recv 'Hello 15 from the client' from 4</t>
  </si>
  <si>
    <t>DATA recv 'Hello 15 from the client' from 27</t>
  </si>
  <si>
    <t>DATA recv 'Hello 15 from the client' from 33</t>
  </si>
  <si>
    <t>DATA recv 'Hello 15 from the client' from 7</t>
  </si>
  <si>
    <t>DATA recv 'Hello 15 from the client' from 15</t>
  </si>
  <si>
    <t>DATA recv 'Hello 15 from the client' from 14</t>
  </si>
  <si>
    <t>DATA recv 'Hello 15 from the client' from 25</t>
  </si>
  <si>
    <t>DATA recv 'Hello 15 from the client' from 1</t>
  </si>
  <si>
    <t>DATA recv 'Hello 15 from the client' from 12</t>
  </si>
  <si>
    <t>DATA recv 'Hello 15 from the client' from 29</t>
  </si>
  <si>
    <t>DATA recv 'Hello 15 from the client' from 10</t>
  </si>
  <si>
    <t>DATA recv 'Hello 15 from the client' from 26</t>
  </si>
  <si>
    <t>DATA recv 'Hello 15 from the client' from 5</t>
  </si>
  <si>
    <t>DATA recv 'Hello 15 from the client' from 13</t>
  </si>
  <si>
    <t>DATA recv 'Hello 15 from the client' from 3</t>
  </si>
  <si>
    <t>DATA recv 'Hello 15 from the client' from 32</t>
  </si>
  <si>
    <t xml:space="preserve"> 614408 P 0.18 15 1704457 155556759 33560 196147 0 180719 103934 9726095 308 8103 0 7869 (radio 0.14% / 0.08% tx 0.02% / 0.00% listen 0.12% / 0.08%)</t>
  </si>
  <si>
    <t xml:space="preserve"> 614407 P 0.18 15 7098539 150161600 350672 417063 0 229765 481259 9346347 77 8027 0 7884 (radio 0.21% / 0.08% tx 0.22% / 0.00% listen 0.26% / 0.08%)</t>
  </si>
  <si>
    <t xml:space="preserve"> 614408 P 0.18 15 1700814 155559965 32997 190553 0 177057 103823 9726101 307 8104 0 7869 (radio 0.14% / 0.08% tx 0.02% / 0.00% listen 0.12% / 0.08%)</t>
  </si>
  <si>
    <t xml:space="preserve"> 614407 P 0.18 15 5939367 151333827 287910 400930 0 243420 460512 9369593 78 8084 0 7944 (radio 0.16% / 0.08% tx 0.18% / 0.00% listen 0.25% / 0.08%)</t>
  </si>
  <si>
    <t xml:space="preserve"> 614408 P 0.18 15 1705087 155555905 34077 191369 0 177618 103947 9726079 309 8102 0 7869 (radio 0.14% / 0.08% tx 0.02% / 0.00% listen 0.12% / 0.08%)</t>
  </si>
  <si>
    <t xml:space="preserve"> 614407 P 0.18 15 5374389 151893011 227763 327319 0 212219 443277 9386501 77 8050 0 7909 (radio 0.07% / 0.08% tx 0.14% / 0.00% listen 0.20% / 0.08%)</t>
  </si>
  <si>
    <t xml:space="preserve"> 614407 P 0.18 15 6268046 150991056 172563 353572 0 248130 459909 9370195 77 8048 0 7909 (radio 0.06% / 0.08% tx 0.10% / 0.00% listen 0.22% / 0.08%)</t>
  </si>
  <si>
    <t xml:space="preserve"> 614408 P 0.18 15 2076583 155200249 28075 202225 0 177983 124752 9705008 175 8273 0 8046 (radio 0.14% / 0.08% tx 0.01% / 0.00% listen 0.12% / 0.08%)</t>
  </si>
  <si>
    <t xml:space="preserve"> 614407 P 0.18 15 3353615 153913577 101351 243781 0 191050 443365 9384441 77 8051 0 7908 (radio 0.21% / 0.08% tx 0.06% / 0.00% listen 0.15% / 0.08%)</t>
  </si>
  <si>
    <t xml:space="preserve"> 614408 P 0.18 15 2490717 154766315 46237 217666 0 186454 163739 9664082 677 8530 0 7844 (radio 0.16% / 0.09% tx 0.02% / 0.00% listen 0.13% / 0.08%)</t>
  </si>
  <si>
    <t xml:space="preserve"> 614407 P 0.18 15 6167977 151105594 112989 313404 0 233263 444229 9385500 77 8146 0 8005 (radio 0.27% / 0.08% tx 0.07% / 0.00% listen 0.19% / 0.08%)</t>
  </si>
  <si>
    <t xml:space="preserve"> 614408 P 0.18 15 3117428 154159026 36605 224485 0 189348 224465 9605481 271 8580 0 7832 (radio 0.16% / 0.09% tx 0.02% / 0.00% listen 0.14% / 0.08%)</t>
  </si>
  <si>
    <t xml:space="preserve"> 614407 P 0.18 15 6584901 150685010 237329 349537 0 222282 481682 9348251 78 8025 0 7885 (radio 0.10% / 0.08% tx 0.15% / 0.00% listen 0.22% / 0.08%)</t>
  </si>
  <si>
    <t xml:space="preserve"> 614407 P 0.18 15 5624185 151646467 162535 314656 0 220748 442732 9386945 78 8009 0 7869 (radio 0.03% / 0.08% tx 0.10% / 0.00% listen 0.20% / 0.08%)</t>
  </si>
  <si>
    <t xml:space="preserve"> 614407 P 0.18 15 6377361 150887080 360669 435734 0 246222 460713 9367196 77 7987 0 7844 (radio 0.23% / 0.08% tx 0.22% / 0.00% listen 0.00% / 0.08%)</t>
  </si>
  <si>
    <t xml:space="preserve"> 614408 P 0.18 15 1691406 155567065 23695 199677 0 188787 105723 9721996 217 8664 0 7819 (radio 0.14% / 0.09% tx 0.01% / 0.00% listen 0.12% / 0.08%)</t>
  </si>
  <si>
    <t xml:space="preserve"> 614408 P 0.18 15 6483191 150775552 297560 386153 0 236454 452555 9375046 0 7869 0 7869 (radio 0.16% / 0.08% tx 0.18% / 0.00% listen 0.24% / 0.08%)</t>
  </si>
  <si>
    <t xml:space="preserve"> 614407 P 0.18 15 6507924 150758523 189846 368947 0 255944 461010 9367078 78 8009 0 7869 (radio 0.08% / 0.08% tx 0.12% / 0.00% listen 0.23% / 0.08%)</t>
  </si>
  <si>
    <t xml:space="preserve"> 614407 P 0.18 15 3916401 153355735 142268 268358 0 194661 480423 9349408 78 8009 0 7869 (radio 0.26% / 0.08% tx 0.09% / 0.00% listen 0.17% / 0.08%)</t>
  </si>
  <si>
    <t xml:space="preserve"> 614408 P 0.18 15 3734955 153529164 52437 228102 0 189318 437648 9389990 77 8010 0 7869 (radio 0.17% / 0.08% tx 0.03% / 0.00% listen 0.14% / 0.08%)</t>
  </si>
  <si>
    <t xml:space="preserve"> 614408 P 0.18 15 2068917 155198274 27695 201803 0 177358 127631 9701611 314 9031 0 7794 (radio 0.14% / 0.09% tx 0.01% / 0.00% listen 0.12% / 0.09%)</t>
  </si>
  <si>
    <t xml:space="preserve"> 614407 P 0.18 15 6240555 151032268 210948 324906 0 214179 481598 9348134 0 7909 0 7909 (radio 0.06% / 0.08% tx 0.13% / 0.00% listen 0.20% / 0.08%)</t>
  </si>
  <si>
    <t xml:space="preserve"> 614407 P 0.18 15 5429223 151843005 268753 362847 0 222845 483861 9346276 77 8138 0 8144 (radio 0.12% / 0.08% tx 0.17% / 0.00% listen 0.23% / 0.08%)</t>
  </si>
  <si>
    <t xml:space="preserve"> 614408 P 0.18 15 5847084 151422247 217980 350428 0 234047 452400 9377707 0 7869 0 7869 (radio 0.08% / 0.08% tx 0.13% / 0.00% listen 0.22% / 0.08%)</t>
  </si>
  <si>
    <t xml:space="preserve"> 614407 P 0.18 15 7055744 150212951 583278 534089 0 237325 445891 9383866 77 8010 0 7869 (radio 0.16% / 0.08% tx 0.09% / 0.00% listen 0.06% / 0.08%)</t>
  </si>
  <si>
    <t xml:space="preserve"> 614407 P 0.18 15 7139204 150136642 357613 444267 0 250416 481577 9348193 77 8049 0 7909 (radio 0.23% / 0.08% tx 0.22% / 0.00% listen 0.00% / 0.08%)</t>
  </si>
  <si>
    <t xml:space="preserve"> 614408 P 0.18 15 3204953 154061912 42462 202460 0 185210 225312 9602486 217 8656 0 7807 (radio 0.15% / 0.09% tx 0.02% / 0.00% listen 0.12% / 0.08%)</t>
  </si>
  <si>
    <t>DATA send to 1 'Hello 16'</t>
  </si>
  <si>
    <t>DATA recv 'Hello 16 from the client' from 8</t>
  </si>
  <si>
    <t>DATA recv 'Hello 16 from the client' from 28</t>
  </si>
  <si>
    <t>DATA recv 'Hello 16 from the client' from 11</t>
  </si>
  <si>
    <t>DATA recv 'Hello 16 from the client' from 6</t>
  </si>
  <si>
    <t>DATA recv 'Hello 16 from the client' from 30</t>
  </si>
  <si>
    <t>DATA recv 'Hello 16 from the client' from 31</t>
  </si>
  <si>
    <t>DATA recv 'Hello 16 from the client' from 34</t>
  </si>
  <si>
    <t>DATA recv 'Hello 16 from the client' from 2</t>
  </si>
  <si>
    <t>DATA recv 'Hello 16 from the client' from 4</t>
  </si>
  <si>
    <t>DATA recv 'Hello 16 from the client' from 1</t>
  </si>
  <si>
    <t>DATA recv 'Hello 16 from the client' from 15</t>
  </si>
  <si>
    <t>DATA recv 'Hello 16 from the client' from 25</t>
  </si>
  <si>
    <t>DATA recv 'Hello 16 from the client' from 14</t>
  </si>
  <si>
    <t>DATA recv 'Hello 16 from the client' from 7</t>
  </si>
  <si>
    <t>DATA recv 'Hello 16 from the client' from 10</t>
  </si>
  <si>
    <t>DATA recv 'Hello 16 from the client' from 27</t>
  </si>
  <si>
    <t>DATA recv 'Hello 16 from the client' from 33</t>
  </si>
  <si>
    <t>DATA recv 'Hello 16 from the client' from 29</t>
  </si>
  <si>
    <t>DATA recv 'Hello 16 from the client' from 5</t>
  </si>
  <si>
    <t>DATA recv 'Hello 16 from the client' from 26</t>
  </si>
  <si>
    <t>DATA recv 'Hello 16 from the client' from 32</t>
  </si>
  <si>
    <t>DATA recv 'Hello 16 from the client' from 13</t>
  </si>
  <si>
    <t xml:space="preserve"> 652808 P 0.18 16 1817024 165271905 37841 205395 0 188516 112564 9715146 4281 9248 0 7797 (radio 0.14% / 0.13% tx 0.02% / 0.04% listen 0.12% / 0.09%)</t>
  </si>
  <si>
    <t xml:space="preserve"> 652807 P 0.18 16 7586400 159503691 350959 430824 0 242537 487858 9342091 287 13761 0 12772 (radio 0.21% / 0.14% tx 0.21% / 0.00% listen 0.00% / 0.13%)</t>
  </si>
  <si>
    <t xml:space="preserve"> 652808 P 0.18 16 1807842 165280644 33866 199487 0 184877 107025 9720679 869 8934 0 7820 (radio 0.13% / 0.09% tx 0.02% / 0.00% listen 0.11% / 0.09%)</t>
  </si>
  <si>
    <t xml:space="preserve"> 652807 P 0.18 16 6399809 160703269 287988 413815 0 256165 460439 9369442 78 12885 0 12745 (radio 0.16% / 0.13% tx 0.17% / 0.00% listen 0.24% / 0.13%)</t>
  </si>
  <si>
    <t xml:space="preserve"> 652808 P 0.18 16 1816869 165271833 37947 200287 0 185414 111779 9715928 3870 8918 0 7796 (radio 0.14% / 0.13% tx 0.02% / 0.03% listen 0.11% / 0.09%)</t>
  </si>
  <si>
    <t xml:space="preserve"> 652807 P 0.18 16 5820708 161274536 227980 336086 0 220067 446316 9381525 217 8767 0 7848 (radio 0.08% / 0.09% tx 0.13% / 0.00% listen 0.20% / 0.08%)</t>
  </si>
  <si>
    <t xml:space="preserve"> 652807 P 0.18 16 6727814 160361191 172640 361600 0 256014 459765 9370135 77 8028 0 7884 (radio 0.06% / 0.08% tx 0.10% / 0.00% listen 0.21% / 0.08%)</t>
  </si>
  <si>
    <t xml:space="preserve"> 652808 P 0.18 16 2209626 164897014 28949 212258 0 186136 133040 9696765 874 10033 0 8153 (radio 0.14% / 0.11% tx 0.01% / 0.00% listen 0.12% / 0.10%)</t>
  </si>
  <si>
    <t xml:space="preserve"> 652807 P 0.18 16 3800114 163295022 101639 252719 0 198910 446496 9381445 288 8938 0 7860 (radio 0.21% / 0.09% tx 0.06% / 0.00% listen 0.15% / 0.09%)</t>
  </si>
  <si>
    <t xml:space="preserve"> 652808 P 0.18 16 2662637 164422099 47958 228418 0 194580 171917 9655784 1721 10752 0 8126 (radio 0.16% / 0.12% tx 0.02% / 0.01% listen 0.13% / 0.10%)</t>
  </si>
  <si>
    <t xml:space="preserve"> 652807 P 0.18 16 6609253 160492074 113067 321838 0 241495 441273 9386480 78 8434 0 8232 (radio 0.00% / 0.08% tx 0.06% / 0.00% listen 0.19% / 0.08%)</t>
  </si>
  <si>
    <t xml:space="preserve"> 652808 P 0.18 16 3351317 163755169 38063 235000 0 197481 233886 9596143 1458 10515 0 8133 (radio 0.16% / 0.12% tx 0.02% / 0.01% listen 0.14% / 0.10%)</t>
  </si>
  <si>
    <t xml:space="preserve"> 652807 P 0.18 16 7066187 160033859 237407 357586 0 230191 481283 9348849 78 8049 0 7909 (radio 0.09% / 0.08% tx 0.14% / 0.00% listen 0.21% / 0.08%)</t>
  </si>
  <si>
    <t xml:space="preserve"> 652807 P 0.18 16 6069387 161030941 162822 325128 0 230445 445199 9384474 287 10472 0 9697 (radio 0.03% / 0.10% tx 0.09% / 0.00% listen 0.19% / 0.10%)</t>
  </si>
  <si>
    <t xml:space="preserve"> 652807 P 0.18 16 6848264 160244100 364946 446244 0 253844 470900 9357020 4277 10510 0 7622 (radio 0.22% / 0.15% tx 0.21% / 0.04% listen 0.01% / 0.10%)</t>
  </si>
  <si>
    <t xml:space="preserve"> 652808 P 0.18 16 1795635 165293060 23772 207661 0 196631 104226 9725995 77 7984 0 7844 (radio 0.13% / 0.08% tx 0.01% / 0.00% listen 0.12% / 0.08%)</t>
  </si>
  <si>
    <t xml:space="preserve"> 652808 P 0.18 16 6935817 160150605 297560 394022 0 244323 452623 9375053 0 7869 0 7869 (radio 0.15% / 0.08% tx 0.17% / 0.00% listen 0.23% / 0.08%)</t>
  </si>
  <si>
    <t xml:space="preserve"> 652807 P 0.18 16 6968142 160128357 189923 377010 0 263790 460215 9369834 77 8063 0 7846 (radio 0.08% / 0.08% tx 0.11% / 0.00% listen 0.22% / 0.08%)</t>
  </si>
  <si>
    <t xml:space="preserve"> 652807 P 0.18 16 4413548 162688590 148818 280696 0 202785 497144 9332855 6550 12338 0 8124 (radio 0.00% / 0.19% tx 0.08% / 0.06% listen 0.16% / 0.12%)</t>
  </si>
  <si>
    <t xml:space="preserve"> 652808 P 0.18 16 4177634 162916656 52654 236890 0 197190 442676 9387492 217 8788 0 7872 (radio 0.17% / 0.09% tx 0.03% / 0.00% listen 0.14% / 0.08%)</t>
  </si>
  <si>
    <t xml:space="preserve"> 652808 P 0.18 16 2197372 164897770 28429 210973 0 185151 128452 9699496 734 9170 0 7793 (radio 0.14% / 0.10% tx 0.01% / 0.00% listen 0.12% / 0.09%)</t>
  </si>
  <si>
    <t xml:space="preserve"> 652807 P 0.18 16 6716981 160385811 210948 335098 0 224371 476423 9353543 0 10192 0 10192 (radio 0.06% / 0.10% tx 0.12% / 0.00% listen 0.20% / 0.10%)</t>
  </si>
  <si>
    <t xml:space="preserve"> 652807 P 0.18 16 5910374 161192072 268831 371014 0 230870 481148 9349067 78 8167 0 8025 (radio 0.12% / 0.08% tx 0.16% / 0.00% listen 0.22% / 0.08%)</t>
  </si>
  <si>
    <t xml:space="preserve"> 652808 P 0.18 16 6299712 160799805 217980 359606 0 243225 452625 9377558 0 9178 0 9178 (radio 0.08% / 0.09% tx 0.13% / 0.00% listen 0.21% / 0.09%)</t>
  </si>
  <si>
    <t xml:space="preserve"> 652807 P 0.18 16 7499533 159598957 583355 542689 0 245582 443786 9386006 77 8600 0 8257 (radio 0.15% / 0.08% tx 0.09% / 0.00% listen 0.06% / 0.08%)</t>
  </si>
  <si>
    <t xml:space="preserve"> 652807 P 0.18 16 7624863 159480924 359543 453380 0 258324 485656 9344282 1930 9113 0 7908 (radio 0.22% / 0.11% tx 0.21% / 0.01% listen 0.01% / 0.09%)</t>
  </si>
  <si>
    <t xml:space="preserve"> 652808 P 0.18 16 3428547 163668551 42540 210472 0 193079 223591 9606639 78 8012 0 7869 (radio 0.15% / 0.08% tx 0.02% / 0.00% listen 0.12% / 0.08%)</t>
  </si>
  <si>
    <t>DATA send to 1 'Hello 17'</t>
  </si>
  <si>
    <t>DATA recv 'Hello 17 from the client' from 8</t>
  </si>
  <si>
    <t>DATA recv 'Hello 17 from the client' from 34</t>
  </si>
  <si>
    <t>DATA recv 'Hello 17 from the client' from 30</t>
  </si>
  <si>
    <t>DATA recv 'Hello 17 from the client' from 6</t>
  </si>
  <si>
    <t>DATA recv 'Hello 17 from the client' from 2</t>
  </si>
  <si>
    <t>DATA recv 'Hello 17 from the client' from 4</t>
  </si>
  <si>
    <t>DATA recv 'Hello 17 from the client' from 28</t>
  </si>
  <si>
    <t>DATA recv 'Hello 17 from the client' from 11</t>
  </si>
  <si>
    <t>DATA recv 'Hello 17 from the client' from 31</t>
  </si>
  <si>
    <t>DATA recv 'Hello 17 from the client' from 27</t>
  </si>
  <si>
    <t>DATA recv 'Hello 17 from the client' from 1</t>
  </si>
  <si>
    <t>DATA recv 'Hello 17 from the client' from 7</t>
  </si>
  <si>
    <t>DATA recv 'Hello 17 from the client' from 25</t>
  </si>
  <si>
    <t>DATA recv 'Hello 17 from the client' from 33</t>
  </si>
  <si>
    <t>DATA recv 'Hello 17 from the client' from 10</t>
  </si>
  <si>
    <t>DATA recv 'Hello 17 from the client' from 29</t>
  </si>
  <si>
    <t>DATA recv 'Hello 17 from the client' from 26</t>
  </si>
  <si>
    <t>DATA recv 'Hello 17 from the client' from 5</t>
  </si>
  <si>
    <t>DATA recv 'Hello 17 from the client' from 13</t>
  </si>
  <si>
    <t>DATA recv 'Hello 17 from the client' from 32</t>
  </si>
  <si>
    <t>DATA recv 'Hello 17 from the client' from 3</t>
  </si>
  <si>
    <t xml:space="preserve"> 691208 P 0.18 17 1922977 174996010 38469 214043 0 196373 105950 9724105 628 8648 0 7857 (radio 0.14% / 0.09% tx 0.02% / 0.00% listen 0.12% / 0.08%)</t>
  </si>
  <si>
    <t xml:space="preserve"> 691207 P 0.18 17 8109676 168809932 357753 459878 0 259455 523273 9306241 6794 29054 0 16918 (radio 0.21% / 0.36% tx 0.20% / 0.06% listen 0.01% / 0.29%)</t>
  </si>
  <si>
    <t xml:space="preserve"> 691208 P 0.18 17 1912287 175006247 34175 207594 0 192746 104442 9725603 309 8107 0 7869 (radio 0.13% / 0.08% tx 0.01% / 0.00% listen 0.11% / 0.08%)</t>
  </si>
  <si>
    <t xml:space="preserve"> 691207 P 0.18 17 6900193 170030699 298039 438515 0 266971 500381 9327430 10051 24700 0 10806 (radio 0.17% / 0.35% tx 0.16% / 0.10% listen 0.00% / 0.25%)</t>
  </si>
  <si>
    <t xml:space="preserve"> 691208 P 0.18 17 1921343 174997411 38256 208392 0 193283 104471 9725578 309 8105 0 7869 (radio 0.13% / 0.08% tx 0.02% / 0.00% listen 0.11% / 0.08%)</t>
  </si>
  <si>
    <t xml:space="preserve"> 691207 P 0.18 17 6310880 170612151 239716 366126 0 234116 490169 9337615 11736 30040 0 14049 (radio 0.09% / 0.42% tx 0.13% / 0.11% listen 0.20% / 0.30%)</t>
  </si>
  <si>
    <t xml:space="preserve"> 691208 P 0.18 17 2335229 174601046 29123 220627 0 193980 125600 9704032 174 8369 0 7844 (radio 0.14% / 0.08% tx 0.01% / 0.00% listen 0.12% / 0.08%)</t>
  </si>
  <si>
    <t xml:space="preserve"> 691207 P 0.18 17 7233930 169684817 181917 391109 0 271842 506113 9323626 9277 29509 0 15828 (radio 0.08% / 0.39% tx 0.10% / 0.09% listen 0.22% / 0.30%)</t>
  </si>
  <si>
    <t xml:space="preserve"> 691207 P 0.18 17 4279011 172645785 110184 281391 0 214729 478894 9350763 8545 28672 0 15819 (radio 0.22% / 0.37% tx 0.06% / 0.08% listen 0.15% / 0.29%)</t>
  </si>
  <si>
    <t xml:space="preserve"> 691208 P 0.18 17 2832919 174079496 51876 237464 0 202609 170279 9657397 3918 9046 0 8029 (radio 0.16% / 0.13% tx 0.02% / 0.03% listen 0.13% / 0.09%)</t>
  </si>
  <si>
    <t xml:space="preserve"> 691207 P 0.18 17 7094876 169836190 119431 351966 0 258962 485620 9344116 6364 30128 0 17467 (radio 0.02% / 0.37% tx 0.06% / 0.06% listen 0.19% / 0.30%)</t>
  </si>
  <si>
    <t xml:space="preserve"> 691208 P 0.18 17 3580463 173353681 38554 244908 0 205605 229143 9598512 491 9908 0 8124 (radio 0.16% / 0.10% tx 0.02% / 0.00% listen 0.13% / 0.10%)</t>
  </si>
  <si>
    <t xml:space="preserve"> 691207 P 0.18 17 7586663 169343341 243766 385869 0 244851 520473 9309482 6359 28283 0 14660 (radio 0.11% / 0.35% tx 0.13% / 0.06% listen 0.21% / 0.28%)</t>
  </si>
  <si>
    <t xml:space="preserve"> 691207 P 0.18 17 6575489 170352618 175222 356925 0 245835 506099 9321677 12400 31797 0 15390 (radio 0.05% / 0.44% tx 0.09% / 0.12% listen 0.20% / 0.32%)</t>
  </si>
  <si>
    <t xml:space="preserve"> 691207 P 0.18 17 7369324 169552782 378134 480776 0 271799 521057 9308682 13188 34532 0 17955 (radio 0.24% / 0.48% tx 0.21% / 0.13% listen 0.02% / 0.35%)</t>
  </si>
  <si>
    <t xml:space="preserve"> 691208 P 0.18 17 1901844 175014533 23989 216356 0 204477 106206 9721473 217 8695 0 7846 (radio 0.13% / 0.09% tx 0.01% / 0.00% listen 0.12% / 0.08%)</t>
  </si>
  <si>
    <t xml:space="preserve"> 691208 P 0.18 17 7455159 169461052 307533 423814 0 255867 519339 9310447 9973 29792 0 11544 (radio 0.17% / 0.40% tx 0.17% / 0.10% listen 0.23% / 0.30%)</t>
  </si>
  <si>
    <t xml:space="preserve"> 691207 P 0.18 17 7473134 169451033 199190 406693 0 279029 504989 9322676 9267 29683 0 15239 (radio 0.09% / 0.39% tx 0.11% / 0.09% listen 0.22% / 0.30%)</t>
  </si>
  <si>
    <t xml:space="preserve"> 691207 P 0.18 17 4983337 171948464 170095 320989 0 217625 569786 9259874 21277 40293 0 14840 (radio 0.03% / 0.62% tx 0.09% / 0.21% listen 0.18% / 0.40%)</t>
  </si>
  <si>
    <t xml:space="preserve"> 691208 P 0.18 17 4684049 172239890 63039 270084 0 212937 506412 9323234 10385 33194 0 15747 (radio 0.18% / 0.44% tx 0.03% / 0.10% listen 0.15% / 0.33%)</t>
  </si>
  <si>
    <t xml:space="preserve"> 691208 P 0.18 17 2325518 174598807 28744 220001 0 192947 128143 9701037 315 9028 0 7796 (radio 0.14% / 0.09% tx 0.01% / 0.00% listen 0.12% / 0.09%)</t>
  </si>
  <si>
    <t xml:space="preserve"> 691207 P 0.18 17 7263925 169668602 225166 366430 0 239834 546941 9282791 14218 31332 0 15463 (radio 0.09% / 0.46% tx 0.12% / 0.14% listen 0.20% / 0.31%)</t>
  </si>
  <si>
    <t xml:space="preserve"> 691207 P 0.18 17 6444169 170485988 278189 405287 0 250428 533792 9293916 9358 34273 0 19558 (radio 0.14% / 0.44% tx 0.15% / 0.09% listen 0.22% / 0.34%)</t>
  </si>
  <si>
    <t xml:space="preserve"> 691208 P 0.18 17 6822474 170104840 228189 392997 0 258828 522759 9305035 10209 33391 0 15603 (radio 0.10% / 0.44% tx 0.12% / 0.10% listen 0.22% / 0.33%)</t>
  </si>
  <si>
    <t xml:space="preserve"> 691207 P 0.18 17 7989428 168936667 592630 573027 0 262427 489892 9337710 9275 30338 0 16845 (radio 0.17% / 0.40% tx 0.09% / 0.09% listen 0.08% / 0.30%)</t>
  </si>
  <si>
    <t xml:space="preserve"> 691207 P 0.18 17 8144335 168791264 365984 481711 0 274186 519469 9310340 6441 28331 0 15862 (radio 0.23% / 0.35% tx 0.20% / 0.06% listen 0.02% / 0.28%)</t>
  </si>
  <si>
    <t xml:space="preserve"> 691208 P 0.18 17 3654169 173270391 42757 219184 0 200898 225619 9601840 217 8712 0 7819 (radio 0.14% / 0.09% tx 0.02% / 0.00% listen 0.12% / 0.08%)</t>
  </si>
  <si>
    <t>DATA send to 1 'Hello 18'</t>
  </si>
  <si>
    <t>DATA recv 'Hello 18 from the client' from 8</t>
  </si>
  <si>
    <t>DATA recv 'Hello 18 from the client' from 34</t>
  </si>
  <si>
    <t>DATA recv 'Hello 18 from the client' from 30</t>
  </si>
  <si>
    <t>DATA recv 'Hello 18 from the client' from 2</t>
  </si>
  <si>
    <t>DATA recv 'Hello 18 from the client' from 28</t>
  </si>
  <si>
    <t>DATA recv 'Hello 18 from the client' from 6</t>
  </si>
  <si>
    <t>DATA recv 'Hello 18 from the client' from 31</t>
  </si>
  <si>
    <t>DATA recv 'Hello 18 from the client' from 7</t>
  </si>
  <si>
    <t>DATA recv 'Hello 18 from the client' from 4</t>
  </si>
  <si>
    <t>DATA recv 'Hello 18 from the client' from 27</t>
  </si>
  <si>
    <t>DATA recv 'Hello 18 from the client' from 14</t>
  </si>
  <si>
    <t>DATA recv 'Hello 18 from the client' from 25</t>
  </si>
  <si>
    <t>DATA recv 'Hello 18 from the client' from 33</t>
  </si>
  <si>
    <t>DATA recv 'Hello 18 from the client' from 1</t>
  </si>
  <si>
    <t>DATA recv 'Hello 18 from the client' from 16</t>
  </si>
  <si>
    <t>DATA recv 'Hello 18 from the client' from 10</t>
  </si>
  <si>
    <t>DATA recv 'Hello 18 from the client' from 12</t>
  </si>
  <si>
    <t>DATA recv 'Hello 18 from the client' from 15</t>
  </si>
  <si>
    <t>DATA recv 'Hello 18 from the client' from 5</t>
  </si>
  <si>
    <t>DATA recv 'Hello 18 from the client' from 26</t>
  </si>
  <si>
    <t>DATA recv 'Hello 18 from the client' from 17</t>
  </si>
  <si>
    <t>DATA recv 'Hello 18 from the client' from 13</t>
  </si>
  <si>
    <t>DATA recv 'Hello 18 from the client' from 3</t>
  </si>
  <si>
    <t>DATA recv 'Hello 18 from the client' from 9</t>
  </si>
  <si>
    <t>DATA recv 'Hello 18 from the client' from 32</t>
  </si>
  <si>
    <t xml:space="preserve"> 729608 P 0.18 18 2031337 184715487 39678 223190 0 204194 108357 9719477 1209 9147 0 7821 (radio 0.14% / 0.10% tx 0.02% / 0.01% listen 0.11% / 0.09%)</t>
  </si>
  <si>
    <t xml:space="preserve"> 729607 P 0.18 18 8593558 178156151 358040 468671 0 267465 483879 9346219 287 8793 0 8010 (radio 0.21% / 0.09% tx 0.19% / 0.00% listen 0.02% / 0.08%)</t>
  </si>
  <si>
    <t xml:space="preserve"> 729608 P 0.18 18 2019644 184726728 35044 216520 0 200566 107354 9720481 869 8926 0 7820 (radio 0.13% / 0.09% tx 0.01% / 0.00% listen 0.11% / 0.09%)</t>
  </si>
  <si>
    <t xml:space="preserve"> 729607 P 0.18 18 7360449 179398424 298039 446562 0 275018 460253 9367725 0 8047 0 8047 (radio 0.16% / 0.08% tx 0.15% / 0.00% listen 0.00% / 0.08%)</t>
  </si>
  <si>
    <t xml:space="preserve"> 729608 P 0.18 18 2031241 184715347 39964 217803 0 201102 109895 9717936 1708 9411 0 7819 (radio 0.13% / 0.11% tx 0.02% / 0.01% listen 0.11% / 0.09%)</t>
  </si>
  <si>
    <t xml:space="preserve"> 729607 P 0.18 18 6758347 179992679 239934 374955 0 242127 447464 9380528 218 8829 0 8011 (radio 0.09% / 0.09% tx 0.12% / 0.00% listen 0.20% / 0.08%)</t>
  </si>
  <si>
    <t xml:space="preserve"> 729607 P 0.18 18 7698276 179048361 181994 399432 0 279904 464343 9363544 77 8323 0 8062 (radio 0.08% / 0.08% tx 0.09% / 0.00% listen 0.21% / 0.08%)</t>
  </si>
  <si>
    <t xml:space="preserve"> 729608 P 0.18 18 2468040 184298047 29999 230873 0 202119 132808 9697001 876 10246 0 8139 (radio 0.13% / 0.11% tx 0.01% / 0.00% listen 0.12% / 0.10%)</t>
  </si>
  <si>
    <t xml:space="preserve"> 729607 P 0.18 18 4724398 182028237 110402 290300 0 222830 445384 9382452 218 8909 0 8101 (radio 0.21% / 0.09% tx 0.05% / 0.00% listen 0.15% / 0.09%)</t>
  </si>
  <si>
    <t xml:space="preserve"> 729608 P 0.18 18 3004896 183735457 53596 247666 0 210501 171974 9655961 1720 10202 0 7892 (radio 0.16% / 0.12% tx 0.02% / 0.01% listen 0.13% / 0.10%)</t>
  </si>
  <si>
    <t xml:space="preserve"> 729607 P 0.18 18 7539844 179218973 119509 360388 0 267243 444965 9382783 78 8422 0 8281 (radio 0.02% / 0.08% tx 0.06% / 0.00% listen 0.19% / 0.08%)</t>
  </si>
  <si>
    <t xml:space="preserve"> 729608 P 0.18 18 3809585 182952426 39807 254515 0 213376 229119 9598745 1253 9607 0 7771 (radio 0.15% / 0.11% tx 0.02% / 0.01% listen 0.13% / 0.09%)</t>
  </si>
  <si>
    <t xml:space="preserve"> 729607 P 0.18 18 8069568 178688392 243843 394459 0 253300 482902 9345051 77 8590 0 8449 (radio 0.11% / 0.08% tx 0.13% / 0.00% listen 0.21% / 0.08%)</t>
  </si>
  <si>
    <t xml:space="preserve"> 729607 P 0.18 18 7020299 179735767 175299 368288 0 257061 444807 9383149 77 11363 0 11226 (radio 0.06% / 0.11% tx 0.09% / 0.00% listen 0.19% / 0.11%)</t>
  </si>
  <si>
    <t xml:space="preserve"> 729607 P 0.18 18 7834055 178917947 378211 489236 0 280116 464728 9365165 77 8460 0 8317 (radio 0.00% / 0.08% tx 0.20% / 0.00% listen 0.03% / 0.08%)</t>
  </si>
  <si>
    <t xml:space="preserve"> 729608 P 0.18 18 2005877 184740407 24066 224366 0 212346 104030 9725874 77 8010 0 7869 (radio 0.13% / 0.08% tx 0.01% / 0.00% listen 0.12% / 0.08%)</t>
  </si>
  <si>
    <t xml:space="preserve"> 729608 P 0.18 18 7922831 178823202 307610 432291 0 264204 467669 9362150 77 8477 0 8337 (radio 0.16% / 0.08% tx 0.16% / 0.00% listen 0.00% / 0.08%)</t>
  </si>
  <si>
    <t xml:space="preserve"> 729607 P 0.18 18 7937102 178816965 199268 414742 0 286874 463965 9365932 78 8049 0 7845 (radio 0.09% / 0.08% tx 0.10% / 0.00% listen 0.22% / 0.08%)</t>
  </si>
  <si>
    <t xml:space="preserve"> 729607 P 0.18 18 5468929 181292710 170173 329570 0 226066 485589 9344246 78 8581 0 8441 (radio 0.03% / 0.08% tx 0.09% / 0.00% listen 0.17% / 0.08%)</t>
  </si>
  <si>
    <t xml:space="preserve"> 729608 P 0.18 18 5131396 181622594 63039 278400 0 221253 447344 9382704 0 8316 0 8316 (radio 0.18% / 0.08% tx 0.03% / 0.00% listen 0.14% / 0.08%)</t>
  </si>
  <si>
    <t xml:space="preserve"> 729608 P 0.18 18 2454257 184300244 29479 229249 0 200739 128736 9701437 735 9248 0 7792 (radio 0.13% / 0.10% tx 0.01% / 0.00% listen 0.12% / 0.09%)</t>
  </si>
  <si>
    <t xml:space="preserve"> 729607 P 0.18 18 7748378 179013846 225243 374534 0 247797 484450 9345244 77 8104 0 7963 (radio 0.09% / 0.08% tx 0.12% / 0.00% listen 0.20% / 0.08%)</t>
  </si>
  <si>
    <t xml:space="preserve"> 729607 P 0.18 18 6931780 179828499 278266 413919 0 258918 487608 9342511 77 8632 0 8490 (radio 0.14% / 0.08% tx 0.14% / 0.00% listen 0.22% / 0.08%)</t>
  </si>
  <si>
    <t xml:space="preserve"> 729608 P 0.18 18 7290611 179464619 228267 401371 0 267062 468134 9359779 78 8374 0 8234 (radio 0.10% / 0.08% tx 0.12% / 0.00% listen 0.21% / 0.08%)</t>
  </si>
  <si>
    <t xml:space="preserve"> 729607 P 0.18 18 8439198 178316476 592708 581011 0 270271 449767 9379809 78 7984 0 7844 (radio 0.16% / 0.08% tx 0.08% / 0.00% listen 0.08% / 0.08%)</t>
  </si>
  <si>
    <t xml:space="preserve"> 729607 P 0.18 18 8626563 178136750 366061 490264 0 282599 482225 9345486 77 8553 0 8413 (radio 0.22% / 0.08% tx 0.19% / 0.00% listen 0.03% / 0.08%)</t>
  </si>
  <si>
    <t xml:space="preserve"> 729608 P 0.18 18 3878368 182876243 42834 227194 0 208767 224196 9605852 77 8010 0 7869 (radio 0.14% / 0.08% tx 0.02% / 0.00% listen 0.12% / 0.08%)</t>
  </si>
  <si>
    <t>DATA send to 1 'Hello 19'</t>
  </si>
  <si>
    <t>DATA recv 'Hello 19 from the client' from 34</t>
  </si>
  <si>
    <t>DATA recv 'Hello 19 from the client' from 30</t>
  </si>
  <si>
    <t>DATA recv 'Hello 19 from the client' from 6</t>
  </si>
  <si>
    <t>DATA recv 'Hello 19 from the client' from 2</t>
  </si>
  <si>
    <t>DATA recv 'Hello 19 from the client' from 28</t>
  </si>
  <si>
    <t>DATA recv 'Hello 19 from the client' from 31</t>
  </si>
  <si>
    <t>DATA recv 'Hello 19 from the client' from 1</t>
  </si>
  <si>
    <t>DATA recv 'Hello 19 from the client' from 7</t>
  </si>
  <si>
    <t>DATA recv 'Hello 19 from the client' from 4</t>
  </si>
  <si>
    <t>DATA recv 'Hello 19 from the client' from 15</t>
  </si>
  <si>
    <t>DATA recv 'Hello 19 from the client' from 25</t>
  </si>
  <si>
    <t>DATA recv 'Hello 19 from the client' from 16</t>
  </si>
  <si>
    <t>DATA recv 'Hello 19 from the client' from 10</t>
  </si>
  <si>
    <t>DATA recv 'Hello 19 from the client' from 26</t>
  </si>
  <si>
    <t>DATA recv 'Hello 19 from the client' from 12</t>
  </si>
  <si>
    <t>DATA recv 'Hello 19 from the client' from 9</t>
  </si>
  <si>
    <t>DATA recv 'Hello 19 from the client' from 27</t>
  </si>
  <si>
    <t>DATA recv 'Hello 19 from the client' from 33</t>
  </si>
  <si>
    <t>DATA recv 'Hello 19 from the client' from 14</t>
  </si>
  <si>
    <t>DATA recv 'Hello 19 from the client' from 5</t>
  </si>
  <si>
    <t>DATA recv 'Hello 19 from the client' from 17</t>
  </si>
  <si>
    <t>DATA recv 'Hello 19 from the client' from 13</t>
  </si>
  <si>
    <t>DATA recv 'Hello 19 from the client' from 32</t>
  </si>
  <si>
    <t xml:space="preserve"> 768008 P 0.18 19 2136331 194440621 39986 231294 0 212063 104991 9725134 308 8104 0 7869 (radio 0.13% / 0.08% tx 0.02% / 0.00% listen 0.11% / 0.08%)</t>
  </si>
  <si>
    <t xml:space="preserve"> 768007 P 0.18 19 9082022 187497583 362550 479771 0 277219 488461 9341432 4510 11100 0 9754 (radio 0.21% / 0.15% tx 0.18% / 0.04% listen 0.02% / 0.11%)</t>
  </si>
  <si>
    <t xml:space="preserve"> 768008 P 0.18 19 2124731 194451766 35352 224625 0 208435 105084 9725038 308 8105 0 7869 (radio 0.13% / 0.08% tx 0.01% / 0.00% listen 0.11% / 0.08%)</t>
  </si>
  <si>
    <t xml:space="preserve"> 768007 P 0.18 19 7826388 188762309 301032 456032 0 283812 465936 9363885 2993 9470 0 8794 (radio 0.16% / 0.12% tx 0.15% / 0.03% listen 0.01% / 0.09%)</t>
  </si>
  <si>
    <t xml:space="preserve"> 768008 P 0.18 19 2136213 194440504 40273 225906 0 208971 104969 9725157 309 8103 0 7869 (radio 0.13% / 0.08% tx 0.02% / 0.00% listen 0.11% / 0.08%)</t>
  </si>
  <si>
    <t xml:space="preserve"> 768007 P 0.18 19 7203517 189377207 240011 385101 0 251170 445167 9384528 77 10146 0 9043 (radio 0.09% / 0.10% tx 0.12% / 0.00% listen 0.19% / 0.10%)</t>
  </si>
  <si>
    <t xml:space="preserve"> 768008 P 0.18 19 2594279 194001620 30174 239238 0 209976 126236 9703573 175 8365 0 7857 (radio 0.13% / 0.08% tx 0.01% / 0.00% listen 0.12% / 0.08%)</t>
  </si>
  <si>
    <t xml:space="preserve"> 768007 P 0.18 19 8160873 188413632 182211 409498 0 288981 462594 9365271 217 10066 0 9077 (radio 0.08% / 0.10% tx 0.09% / 0.00% listen 0.20% / 0.10%)</t>
  </si>
  <si>
    <t xml:space="preserve"> 768007 P 0.18 19 5169076 191413392 110479 300852 0 232631 444675 9385155 77 10552 0 9801 (radio 0.20% / 0.10% tx 0.05% / 0.00% listen 0.15% / 0.10%)</t>
  </si>
  <si>
    <t xml:space="preserve"> 768008 P 0.18 19 3169586 193398563 54293 256169 0 218345 164687 9663106 697 8503 0 7844 (radio 0.15% / 0.09% tx 0.02% / 0.00% listen 0.13% / 0.08%)</t>
  </si>
  <si>
    <t xml:space="preserve"> 768007 P 0.18 19 7985735 188602877 119726 370673 0 276278 445888 9383904 217 10285 0 9035 (radio 0.03% / 0.10% tx 0.06% / 0.00% listen 0.18% / 0.10%)</t>
  </si>
  <si>
    <t xml:space="preserve"> 768008 P 0.18 19 4039792 192551993 40218 263997 0 221597 230204 9599567 411 9482 0 8221 (radio 0.15% / 0.10% tx 0.02% / 0.00% listen 0.13% / 0.09%)</t>
  </si>
  <si>
    <t xml:space="preserve"> 768007 P 0.18 19 8553005 188034685 244060 408102 0 265828 483434 9346293 217 13643 0 12528 (radio 0.11% / 0.14% tx 0.12% / 0.00% listen 0.20% / 0.13%)</t>
  </si>
  <si>
    <t xml:space="preserve"> 768007 P 0.18 19 7466855 189119091 175457 378985 0 266357 446553 9383324 158 10697 0 9296 (radio 0.06% / 0.11% tx 0.08% / 0.00% listen 0.19% / 0.10%)</t>
  </si>
  <si>
    <t xml:space="preserve"> 768007 P 0.18 19 8296097 188283603 378289 499364 0 289394 462039 9365656 78 10128 0 9278 (radio 0.00% / 0.10% tx 0.19% / 0.00% listen 0.03% / 0.10%)</t>
  </si>
  <si>
    <t xml:space="preserve"> 768008 P 0.18 19 2112522 194461434 24283 232988 0 220166 106642 9721027 217 8622 0 7820 (radio 0.13% / 0.08% tx 0.01% / 0.00% listen 0.11% / 0.08%)</t>
  </si>
  <si>
    <t xml:space="preserve"> 768008 P 0.18 19 8385161 188188540 307687 442396 0 273213 462327 9365338 77 10105 0 9009 (radio 0.16% / 0.10% tx 0.15% / 0.00% listen 0.00% / 0.10%)</t>
  </si>
  <si>
    <t xml:space="preserve"> 768007 P 0.18 19 8400955 188180872 199556 425800 0 296512 463850 9363907 288 11058 0 9638 (radio 0.09% / 0.11% tx 0.10% / 0.00% listen 0.21% / 0.11%)</t>
  </si>
  <si>
    <t xml:space="preserve"> 768007 P 0.18 19 5951051 190640612 170250 340071 0 235624 482119 9347902 77 10501 0 9558 (radio 0.04% / 0.10% tx 0.08% / 0.00% listen 0.17% / 0.10%)</t>
  </si>
  <si>
    <t xml:space="preserve"> 768008 P 0.18 19 5577296 191006296 63441 291642 0 233169 445897 9383702 402 13242 0 11916 (radio 0.18% / 0.13% tx 0.03% / 0.00% listen 0.14% / 0.13%)</t>
  </si>
  <si>
    <t xml:space="preserve"> 768008 P 0.18 19 2582772 193999606 29794 238247 0 208532 128512 9699362 315 8998 0 7793 (radio 0.13% / 0.09% tx 0.01% / 0.00% listen 0.12% / 0.09%)</t>
  </si>
  <si>
    <t xml:space="preserve"> 768007 P 0.18 19 8230781 188359116 225320 385342 0 257744 482400 9345270 77 10808 0 9947 (radio 0.09% / 0.11% tx 0.11% / 0.00% listen 0.19% / 0.10%)</t>
  </si>
  <si>
    <t xml:space="preserve"> 768007 P 0.18 19 7418057 189171912 278553 425242 0 268600 486274 9343413 287 11323 0 9682 (radio 0.13% / 0.11% tx 0.14% / 0.00% listen 0.21% / 0.11%)</t>
  </si>
  <si>
    <t xml:space="preserve"> 768008 P 0.18 19 7752795 188830223 228344 411836 0 276434 462181 9365604 77 10465 0 9372 (radio 0.10% / 0.10% tx 0.11% / 0.00% listen 0.20% / 0.10%)</t>
  </si>
  <si>
    <t xml:space="preserve"> 768007 P 0.18 19 8890927 187694414 593075 596612 0 284226 451726 9377938 367 15601 0 13955 (radio 0.16% / 0.16% tx 0.08% / 0.00% listen 0.08% / 0.15%)</t>
  </si>
  <si>
    <t xml:space="preserve"> 768007 P 0.18 19 9151676 187441239 388012 507645 0 290091 525110 9304489 21951 17381 0 7492 (radio 0.01% / 0.40% tx 0.19% / 0.22% listen 0.03% / 0.17%)</t>
  </si>
  <si>
    <t xml:space="preserve"> 768008 P 0.18 19 4104577 192477753 43052 235980 0 216586 226206 9601510 218 8786 0 7819 (radio 0.14% / 0.09% tx 0.02% / 0.00% listen 0.12% / 0.08%)</t>
  </si>
  <si>
    <t>DATA send to 1 'Hello 20'</t>
  </si>
  <si>
    <t>DATA recv 'Hello 20 from the client' from 34</t>
  </si>
  <si>
    <t>DATA recv 'Hello 20 from the client' from 6</t>
  </si>
  <si>
    <t>DATA recv 'Hello 20 from the client' from 30</t>
  </si>
  <si>
    <t>DATA recv 'Hello 20 from the client' from 2</t>
  </si>
  <si>
    <t>DATA recv 'Hello 20 from the client' from 28</t>
  </si>
  <si>
    <t>DATA recv 'Hello 20 from the client' from 27</t>
  </si>
  <si>
    <t>DATA recv 'Hello 20 from the client' from 31</t>
  </si>
  <si>
    <t>DATA recv 'Hello 20 from the client' from 7</t>
  </si>
  <si>
    <t>DATA recv 'Hello 20 from the client' from 33</t>
  </si>
  <si>
    <t>DATA recv 'Hello 20 from the client' from 25</t>
  </si>
  <si>
    <t>DATA recv 'Hello 20 from the client' from 4</t>
  </si>
  <si>
    <t>DATA recv 'Hello 20 from the client' from 26</t>
  </si>
  <si>
    <t>DATA recv 'Hello 20 from the client' from 12</t>
  </si>
  <si>
    <t>DATA recv 'Hello 20 from the client' from 32</t>
  </si>
  <si>
    <t>DATA recv 'Hello 20 from the client' from 15</t>
  </si>
  <si>
    <t>DATA recv 'Hello 20 from the client' from 10</t>
  </si>
  <si>
    <t>DATA recv 'Hello 20 from the client' from 9</t>
  </si>
  <si>
    <t>DATA recv 'Hello 20 from the client' from 16</t>
  </si>
  <si>
    <t>DATA recv 'Hello 20 from the client' from 17</t>
  </si>
  <si>
    <t>DATA recv 'Hello 20 from the client' from 8</t>
  </si>
  <si>
    <t>DATA recv 'Hello 20 from the client' from 3</t>
  </si>
  <si>
    <t>DATA recv 'Hello 20 from the client' from 11</t>
  </si>
  <si>
    <t>DATA recv 'Hello 20 from the client' from 29</t>
  </si>
  <si>
    <t>DATA recv 'Hello 20 from the client' from 13</t>
  </si>
  <si>
    <t>DATA recv 'Hello 20 from the client' from 14</t>
  </si>
  <si>
    <t xml:space="preserve"> 806408 P 0.18 20 2244986 204159671 41271 240455 0 219884 108652 9719050 1285 9161 0 7821 (radio 0.13% / 0.10% tx 0.01% / 0.01% listen 0.11% / 0.09%)</t>
  </si>
  <si>
    <t xml:space="preserve"> 806407 P 0.18 20 9659791 196749586 381110 520817 0 295404 577766 9252003 18560 41046 0 18185 (radio 0.02% / 0.60% tx 0.18% / 0.18% listen 0.04% / 0.41%)</t>
  </si>
  <si>
    <t xml:space="preserve"> 806408 P 0.18 20 2232688 204171517 36217 233554 0 216255 107954 9719751 865 8929 0 7820 (radio 0.13% / 0.09% tx 0.01% / 0.00% listen 0.11% / 0.09%)</t>
  </si>
  <si>
    <t xml:space="preserve"> 806407 P 0.18 20 8373349 198045135 313283 493883 0 300222 546958 9282826 12251 37851 0 16410 (radio 0.18% / 0.50% tx 0.15% / 0.12% listen 0.03% / 0.38%)</t>
  </si>
  <si>
    <t xml:space="preserve"> 806408 P 0.18 20 2245630 204158829 41386 235342 0 216792 109414 9718325 1113 9436 0 7821 (radio 0.13% / 0.10% tx 0.02% / 0.01% listen 0.11% / 0.09%)</t>
  </si>
  <si>
    <t xml:space="preserve"> 806407 P 0.18 20 7726595 198683825 253355 422701 0 268932 523075 9306618 13344 37600 0 17762 (radio 0.11% / 0.51% tx 0.12% / 0.13% listen 0.20% / 0.38%)</t>
  </si>
  <si>
    <t xml:space="preserve"> 806408 P 0.18 20 2735598 203690099 34271 249721 0 217837 141316 9688479 4097 10483 0 7861 (radio 0.13% / 0.14% tx 0.01% / 0.04% listen 0.12% / 0.10%)</t>
  </si>
  <si>
    <t xml:space="preserve"> 806407 P 0.18 20 8706478 197695816 196887 452279 0 313031 545602 9282184 14676 42781 0 24050 (radio 0.10% / 0.58% tx 0.09% / 0.14% listen 0.01% / 0.43%)</t>
  </si>
  <si>
    <t xml:space="preserve"> 806407 P 0.18 20 5659868 200750446 120633 333746 0 251024 490789 9337054 10154 32894 0 18393 (radio 0.01% / 0.43% tx 0.05% / 0.10% listen 0.16% / 0.33%)</t>
  </si>
  <si>
    <t xml:space="preserve"> 806408 P 0.18 20 3342367 203053484 56013 266627 0 226472 172778 9654921 1720 10458 0 8127 (radio 0.15% / 0.12% tx 0.02% / 0.01% listen 0.12% / 0.10%)</t>
  </si>
  <si>
    <t xml:space="preserve"> 806407 P 0.18 20 8569825 197846496 142147 425726 0 298355 584087 9243619 22421 55053 0 22077 (radio 0.06% / 0.78% tx 0.06% / 0.22% listen 0.20% / 0.56%)</t>
  </si>
  <si>
    <t xml:space="preserve"> 806408 P 0.18 20 4272346 202149215 41400 273855 0 229810 232551 9597222 1182 9858 0 8213 (radio 0.15% / 0.11% tx 0.02% / 0.01% listen 0.13% / 0.10%)</t>
  </si>
  <si>
    <t xml:space="preserve"> 806407 P 0.18 20 9120121 197297526 253697 444838 0 281269 567113 9262841 9637 36736 0 15441 (radio 0.13% / 0.47% tx 0.12% / 0.09% listen 0.00% / 0.37%)</t>
  </si>
  <si>
    <t xml:space="preserve"> 806407 P 0.18 20 8001340 198412356 195712 415132 0 277669 534482 9293265 20255 36147 0 11312 (radio 0.08% / 0.57% tx 0.09% / 0.20% listen 0.20% / 0.36%)</t>
  </si>
  <si>
    <t xml:space="preserve"> 806407 P 0.18 20 8804796 197604788 387535 540477 0 314251 508696 9321185 9246 41113 0 24857 (radio 0.03% / 0.51% tx 0.18% / 0.09% listen 0.05% / 0.41%)</t>
  </si>
  <si>
    <t xml:space="preserve"> 806408 P 0.18 20 2217595 204186578 24360 240998 0 228035 105070 9725144 77 8010 0 7869 (radio 0.12% / 0.08% tx 0.01% / 0.00% listen 0.11% / 0.08%)</t>
  </si>
  <si>
    <t xml:space="preserve"> 806408 P 0.18 20 8888083 197515599 316814 471197 0 287000 502919 9327059 9127 28801 0 13787 (radio 0.17% / 0.38% tx 0.15% / 0.09% listen 0.02% / 0.29%)</t>
  </si>
  <si>
    <t xml:space="preserve"> 806407 P 0.18 20 8967103 197444512 219583 469429 0 315045 566145 9263640 20027 43629 0 18533 (radio 0.12% / 0.64% tx 0.10% / 0.20% listen 0.01% / 0.44%)</t>
  </si>
  <si>
    <t xml:space="preserve"> 806407 P 0.18 20 6479064 199942368 179605 373645 0 254645 528010 9301756 9355 33574 0 19021 (radio 0.05% / 0.43% tx 0.08% / 0.09% listen 0.18% / 0.34%)</t>
  </si>
  <si>
    <t xml:space="preserve"> 806408 P 0.18 20 6141757 200269632 85659 336552 0 248360 564458 9263336 22218 44910 0 15191 (radio 0.20% / 0.68% tx 0.04% / 0.22% listen 0.16% / 0.45%)</t>
  </si>
  <si>
    <t xml:space="preserve"> 806408 P 0.18 20 2712711 203697708 30528 247482 0 216366 129936 9698102 734 9235 0 7834 (radio 0.13% / 0.10% tx 0.01% / 0.00% listen 0.11% / 0.09%)</t>
  </si>
  <si>
    <t xml:space="preserve"> 806407 P 0.18 20 8759973 197659719 234684 425670 0 282681 529189 9300603 9364 40328 0 24937 (radio 0.11% / 0.50% tx 0.11% / 0.09% listen 0.20% / 0.41%)</t>
  </si>
  <si>
    <t xml:space="preserve"> 806407 P 0.18 20 8056329 198363253 314449 482302 0 287114 638269 9191341 35896 57060 0 18514 (radio 0.17% / 0.94% tx 0.15% / 0.36% listen 0.02% / 0.58%)</t>
  </si>
  <si>
    <t xml:space="preserve"> 806408 P 0.18 20 8271131 198139751 238523 447746 0 294995 518333 9309528 10179 35910 0 18561 (radio 0.12% / 0.46% tx 0.11% / 0.10% listen 0.00% / 0.36%)</t>
  </si>
  <si>
    <t xml:space="preserve"> 806407 P 0.18 20 9429925 196983190 607984 644390 0 306114 538995 9288776 14909 47778 0 21888 (radio 0.19% / 0.63% tx 0.08% / 0.15% listen 0.10% / 0.48%)</t>
  </si>
  <si>
    <t xml:space="preserve"> 806407 P 0.18 20 9736025 196685462 409442 545257 0 303344 584346 9244223 21430 37612 0 13253 (radio 0.04% / 0.60% tx 0.19% / 0.21% listen 0.05% / 0.38%)</t>
  </si>
  <si>
    <t xml:space="preserve"> 806408 P 0.18 20 4329004 202083561 43129 243989 0 224455 224424 9605808 77 8009 0 7869 (radio 0.13% / 0.08% tx 0.02% / 0.00% listen 0.11% / 0.08%)</t>
  </si>
  <si>
    <t>DATA send to 1 'Hello 21'</t>
  </si>
  <si>
    <t>DATA recv 'Hello 21 from the client' from 8</t>
  </si>
  <si>
    <t>DATA recv 'Hello 21 from the client' from 34</t>
  </si>
  <si>
    <t>DATA recv 'Hello 21 from the client' from 11</t>
  </si>
  <si>
    <t>DATA recv 'Hello 21 from the client' from 30</t>
  </si>
  <si>
    <t>DATA recv 'Hello 21 from the client' from 2</t>
  </si>
  <si>
    <t>DATA recv 'Hello 21 from the client' from 27</t>
  </si>
  <si>
    <t>DATA recv 'Hello 21 from the client' from 4</t>
  </si>
  <si>
    <t>DATA recv 'Hello 21 from the client' from 31</t>
  </si>
  <si>
    <t>DATA recv 'Hello 21 from the client' from 1</t>
  </si>
  <si>
    <t>DATA recv 'Hello 21 from the client' from 7</t>
  </si>
  <si>
    <t>DATA recv 'Hello 21 from the client' from 28</t>
  </si>
  <si>
    <t>DATA recv 'Hello 21 from the client' from 33</t>
  </si>
  <si>
    <t>DATA recv 'Hello 21 from the client' from 14</t>
  </si>
  <si>
    <t>DATA recv 'Hello 21 from the client' from 25</t>
  </si>
  <si>
    <t>DATA recv 'Hello 21 from the client' from 12</t>
  </si>
  <si>
    <t>DATA recv 'Hello 21 from the client' from 10</t>
  </si>
  <si>
    <t>DATA recv 'Hello 21 from the client' from 6</t>
  </si>
  <si>
    <t>DATA recv 'Hello 21 from the client' from 26</t>
  </si>
  <si>
    <t>DATA recv 'Hello 21 from the client' from 9</t>
  </si>
  <si>
    <t>DATA recv 'Hello 21 from the client' from 29</t>
  </si>
  <si>
    <t>DATA recv 'Hello 21 from the client' from 16</t>
  </si>
  <si>
    <t>DATA recv 'Hello 21 from the client' from 32</t>
  </si>
  <si>
    <t>DATA recv 'Hello 21 from the client' from 13</t>
  </si>
  <si>
    <t>DATA recv 'Hello 21 from the client' from 3</t>
  </si>
  <si>
    <t>DATA recv 'Hello 21 from the client' from 17</t>
  </si>
  <si>
    <t>DATA recv 'Hello 21 from the client' from 15</t>
  </si>
  <si>
    <t>DATA recv 'Hello 21 from the client' from 5</t>
  </si>
  <si>
    <t xml:space="preserve"> 844808 P 0.18 21 2350018 213884604 41577 248563 0 227753 105029 9724933 306 8108 0 7869 (radio 0.13% / 0.08% tx 0.01% / 0.00% listen 0.11% / 0.08%)</t>
  </si>
  <si>
    <t xml:space="preserve"> 844807 P 0.18 21 10145954 206091021 381188 528866 0 303312 486160 9341435 78 8049 0 7908 (radio 0.02% / 0.08% tx 0.17% / 0.00% listen 0.04% / 0.08%)</t>
  </si>
  <si>
    <t xml:space="preserve"> 844808 P 0.18 21 2337785 213896288 36525 241658 0 224124 105094 9724771 308 8104 0 7869 (radio 0.12% / 0.08% tx 0.01% / 0.00% listen 0.11% / 0.08%)</t>
  </si>
  <si>
    <t xml:space="preserve"> 844807 P 0.18 21 8839501 207406899 313360 501893 0 308091 466149 9361764 77 8010 0 7869 (radio 0.17% / 0.08% tx 0.14% / 0.00% listen 0.03% / 0.08%)</t>
  </si>
  <si>
    <t xml:space="preserve"> 844808 P 0.18 21 2350641 213883735 41695 243447 0 224661 105008 9724906 309 8105 0 7869 (radio 0.13% / 0.08% tx 0.01% / 0.00% listen 0.11% / 0.08%)</t>
  </si>
  <si>
    <t xml:space="preserve"> 844807 P 0.18 21 8171861 208068175 253432 430867 0 276957 445263 9384350 77 8166 0 8025 (radio 0.11% / 0.08% tx 0.11% / 0.00% listen 0.00% / 0.08%)</t>
  </si>
  <si>
    <t xml:space="preserve"> 844808 P 0.18 21 2861970 213393450 34445 258052 0 225681 126369 9703351 174 8331 0 7844 (radio 0.13% / 0.08% tx 0.01% / 0.00% listen 0.11% / 0.08%)</t>
  </si>
  <si>
    <t xml:space="preserve"> 844807 P 0.18 21 9172046 207060159 196964 460551 0 321162 465565 9364343 77 8272 0 8131 (radio 0.10% / 0.08% tx 0.09% / 0.00% listen 0.01% / 0.08%)</t>
  </si>
  <si>
    <t xml:space="preserve"> 844807 P 0.18 21 6103846 210136359 120711 341878 0 259015 443975 9385913 78 8132 0 7991 (radio 0.01% / 0.08% tx 0.05% / 0.00% listen 0.15% / 0.08%)</t>
  </si>
  <si>
    <t xml:space="preserve"> 844808 P 0.18 21 3507272 212716428 56614 275121 0 234316 164902 9662944 601 8494 0 7844 (radio 0.15% / 0.09% tx 0.02% / 0.00% listen 0.12% / 0.08%)</t>
  </si>
  <si>
    <t xml:space="preserve"> 844807 P 0.18 21 9017292 207226864 142224 434156 0 306644 447464 9380368 77 8430 0 8289 (radio 0.06% / 0.08% tx 0.06% / 0.00% listen 0.00% / 0.08%)</t>
  </si>
  <si>
    <t xml:space="preserve"> 844808 P 0.18 21 4500452 211748902 41811 283153 0 237996 228103 9599687 411 9298 0 8186 (radio 0.15% / 0.09% tx 0.01% / 0.00% listen 0.13% / 0.09%)</t>
  </si>
  <si>
    <t xml:space="preserve"> 844807 P 0.18 21 9603677 206641814 253774 452889 0 289178 483553 9344288 77 8051 0 7909 (radio 0.12% / 0.08% tx 0.11% / 0.00% listen 0.01% / 0.08%)</t>
  </si>
  <si>
    <t xml:space="preserve"> 844807 P 0.18 21 8444654 207796826 196021 423234 0 285538 443312 9384470 309 8102 0 7869 (radio 0.08% / 0.08% tx 0.09% / 0.00% listen 0.19% / 0.08%)</t>
  </si>
  <si>
    <t xml:space="preserve"> 844807 P 0.18 21 9267795 206969722 387612 548972 0 322607 462996 9364934 77 8495 0 8356 (radio 0.03% / 0.08% tx 0.17% / 0.00% listen 0.05% / 0.08%)</t>
  </si>
  <si>
    <t xml:space="preserve"> 844808 P 0.18 21 2324629 213907299 24577 249673 0 235868 107031 9720721 217 8675 0 7833 (radio 0.12% / 0.09% tx 0.01% / 0.00% listen 0.11% / 0.08%)</t>
  </si>
  <si>
    <t xml:space="preserve"> 844808 P 0.18 21 9350984 206880626 316891 479516 0 295179 462898 9365027 77 8319 0 8179 (radio 0.16% / 0.08% tx 0.14% / 0.00% listen 0.02% / 0.08%)</t>
  </si>
  <si>
    <t xml:space="preserve"> 844807 P 0.18 21 9432443 206808966 219660 477437 0 322914 465337 9364454 77 8008 0 7869 (radio 0.12% / 0.08% tx 0.10% / 0.00% listen 0.02% / 0.08%)</t>
  </si>
  <si>
    <t xml:space="preserve"> 844807 P 0.18 21 6960515 209290758 179683 381654 0 262514 481448 9348390 78 8009 0 7869 (radio 0.06% / 0.08% tx 0.08% / 0.00% listen 0.17% / 0.08%)</t>
  </si>
  <si>
    <t xml:space="preserve"> 844808 P 0.18 21 6593037 209648233 85833 345072 0 256368 451277 9378601 174 8520 0 8008 (radio 0.00% / 0.08% tx 0.03% / 0.00% listen 0.15% / 0.08%)</t>
  </si>
  <si>
    <t xml:space="preserve"> 844808 P 0.18 21 2841618 213398820 30840 256523 0 224162 128904 9701112 312 9041 0 7796 (radio 0.13% / 0.09% tx 0.01% / 0.00% listen 0.11% / 0.09%)</t>
  </si>
  <si>
    <t xml:space="preserve"> 844807 P 0.18 21 9241855 207005463 234761 433718 0 290590 481879 9345744 77 8048 0 7909 (radio 0.11% / 0.08% tx 0.10% / 0.00% listen 0.00% / 0.08%)</t>
  </si>
  <si>
    <t xml:space="preserve"> 844807 P 0.18 21 8544506 207702712 314527 490532 0 295203 488174 9339459 78 8230 0 8089 (radio 0.17% / 0.08% tx 0.14% / 0.00% listen 0.02% / 0.08%)</t>
  </si>
  <si>
    <t xml:space="preserve"> 844808 P 0.18 21 8733552 207505143 238601 455793 0 302901 462418 9365392 78 8047 0 7906 (radio 0.12% / 0.08% tx 0.11% / 0.00% listen 0.01% / 0.08%)</t>
  </si>
  <si>
    <t xml:space="preserve"> 844807 P 0.18 21 9880449 206360495 608158 652811 0 314136 450521 9377305 174 8421 0 8022 (radio 0.18% / 0.08% tx 0.08% / 0.00% listen 0.10% / 0.08%)</t>
  </si>
  <si>
    <t xml:space="preserve"> 844807 P 0.18 21 10218954 206032262 409750 553400 0 311253 482926 9346800 308 8143 0 7909 (radio 0.04% / 0.08% tx 0.18% / 0.00% listen 0.05% / 0.08%)</t>
  </si>
  <si>
    <t xml:space="preserve"> 844808 P 0.18 21 4558108 211684143 43347 252590 0 232261 229101 9600582 218 8601 0 7806 (radio 0.13% / 0.08% tx 0.02% / 0.00% listen 0.11% / 0.08%)</t>
  </si>
  <si>
    <t>DATA send to 1 'Hello 22'</t>
  </si>
  <si>
    <t>DATA recv 'Hello 22 from the client' from 11</t>
  </si>
  <si>
    <t>DATA recv 'Hello 22 from the client' from 34</t>
  </si>
  <si>
    <t>DATA recv 'Hello 22 from the client' from 30</t>
  </si>
  <si>
    <t>DATA recv 'Hello 22 from the client' from 2</t>
  </si>
  <si>
    <t>DATA recv 'Hello 22 from the client' from 6</t>
  </si>
  <si>
    <t>DATA recv 'Hello 22 from the client' from 31</t>
  </si>
  <si>
    <t>DATA recv 'Hello 22 from the client' from 1</t>
  </si>
  <si>
    <t>DATA recv 'Hello 22 from the client' from 28</t>
  </si>
  <si>
    <t>DATA recv 'Hello 22 from the client' from 7</t>
  </si>
  <si>
    <t>DATA recv 'Hello 22 from the client' from 15</t>
  </si>
  <si>
    <t>DATA recv 'Hello 22 from the client' from 25</t>
  </si>
  <si>
    <t>DATA recv 'Hello 22 from the client' from 27</t>
  </si>
  <si>
    <t>DATA recv 'Hello 22 from the client' from 33</t>
  </si>
  <si>
    <t>DATA recv 'Hello 22 from the client' from 10</t>
  </si>
  <si>
    <t>DATA recv 'Hello 22 from the client' from 26</t>
  </si>
  <si>
    <t>DATA recv 'Hello 22 from the client' from 9</t>
  </si>
  <si>
    <t>DATA recv 'Hello 22 from the client' from 5</t>
  </si>
  <si>
    <t>DATA recv 'Hello 22 from the client' from 12</t>
  </si>
  <si>
    <t>DATA recv 'Hello 22 from the client' from 4</t>
  </si>
  <si>
    <t>DATA recv 'Hello 22 from the client' from 32</t>
  </si>
  <si>
    <t>DATA recv 'Hello 22 from the client' from 16</t>
  </si>
  <si>
    <t>DATA recv 'Hello 22 from the client' from 13</t>
  </si>
  <si>
    <t>DATA recv 'Hello 22 from the client' from 3</t>
  </si>
  <si>
    <t>DATA recv 'Hello 22 from the client' from 14</t>
  </si>
  <si>
    <t>DATA recv 'Hello 22 from the client' from 29</t>
  </si>
  <si>
    <t>DATA recv 'Hello 22 from the client' from 17</t>
  </si>
  <si>
    <t xml:space="preserve"> 883208 P 0.18 22 2460217 223602209 43286 257986 0 235574 110196 9717605 1709 9423 0 7821 (radio 0.13% / 0.11% tx 0.01% / 0.01% listen 0.11% / 0.09%)</t>
  </si>
  <si>
    <t xml:space="preserve"> 883207 P 0.18 22 10633068 215431655 383113 538805 0 312044 487111 9340634 1925 9939 0 8732 (radio 0.02% / 0.12% tx 0.16% / 0.01% listen 0.04% / 0.10%)</t>
  </si>
  <si>
    <t xml:space="preserve"> 883208 P 0.18 22 2445936 223615944 37386 250583 0 231944 108148 9719656 861 8925 0 7820 (radio 0.12% / 0.09% tx 0.01% / 0.00% listen 0.11% / 0.09%)</t>
  </si>
  <si>
    <t xml:space="preserve"> 883207 P 0.18 22 9309320 216767118 313647 512579 0 317589 469816 9360219 287 10686 0 9498 (radio 0.17% / 0.11% tx 0.13% / 0.00% listen 0.03% / 0.10%)</t>
  </si>
  <si>
    <t xml:space="preserve"> 883208 P 0.18 22 2458849 223603330 42564 252438 0 232707 108205 9719595 869 8991 0 8046 (radio 0.13% / 0.10% tx 0.01% / 0.00% listen 0.11% / 0.09%)</t>
  </si>
  <si>
    <t xml:space="preserve"> 883207 P 0.18 22 8619768 217448126 253650 440403 0 285719 447904 9379951 218 9536 0 8762 (radio 0.11% / 0.09% tx 0.11% / 0.00% listen 0.00% / 0.09%)</t>
  </si>
  <si>
    <t xml:space="preserve"> 883208 P 0.18 22 2995921 223089341 35318 267903 0 233630 133948 9695891 873 9851 0 7949 (radio 0.13% / 0.10% tx 0.01% / 0.00% listen 0.11% / 0.10%)</t>
  </si>
  <si>
    <t xml:space="preserve"> 883207 P 0.18 22 9639766 216422444 197181 472135 0 332131 467717 9362285 217 11584 0 10969 (radio 0.10% / 0.12% tx 0.08% / 0.00% listen 0.01% / 0.11%)</t>
  </si>
  <si>
    <t xml:space="preserve"> 883207 P 0.18 22 6551497 219516475 120928 351499 0 268194 447648 9380116 217 9621 0 9179 (radio 0.01% / 0.10% tx 0.05% / 0.00% listen 0.15% / 0.09%)</t>
  </si>
  <si>
    <t xml:space="preserve"> 883208 P 0.18 22 3680355 222371199 58355 285866 0 242880 173080 9654771 1741 10745 0 8564 (radio 0.15% / 0.12% tx 0.02% / 0.01% listen 0.12% / 0.10%)</t>
  </si>
  <si>
    <t xml:space="preserve"> 883207 P 0.18 22 9467516 216604360 142511 446821 0 318560 450222 9377496 287 12665 0 11916 (radio 0.07% / 0.13% tx 0.06% / 0.00% listen 0.00% / 0.12%)</t>
  </si>
  <si>
    <t xml:space="preserve"> 883208 P 0.18 22 4732786 221345150 43553 293147 0 246019 232331 9596248 1742 9994 0 8023 (radio 0.14% / 0.11% tx 0.01% / 0.01% listen 0.12% / 0.10%)</t>
  </si>
  <si>
    <t xml:space="preserve"> 883207 P 0.18 22 10089817 215983556 253991 462401 0 297845 486137 9341742 217 9512 0 8667 (radio 0.12% / 0.09% tx 0.11% / 0.00% listen 0.01% / 0.09%)</t>
  </si>
  <si>
    <t xml:space="preserve"> 883207 P 0.18 22 8892962 217178755 196890 432830 0 293988 448305 9381929 869 9596 0 8450 (radio 0.08% / 0.10% tx 0.08% / 0.00% listen 0.00% / 0.09%)</t>
  </si>
  <si>
    <t xml:space="preserve"> 883207 P 0.18 22 9730048 216335435 387830 557359 0 330572 462250 9365713 218 8387 0 7965 (radio 0.03% / 0.08% tx 0.17% / 0.00% listen 0.05% / 0.08%)</t>
  </si>
  <si>
    <t xml:space="preserve"> 883208 P 0.18 22 2429618 223632281 24654 257682 0 243736 104986 9724982 77 8009 0 7868 (radio 0.12% / 0.08% tx 0.01% / 0.00% listen 0.11% / 0.08%)</t>
  </si>
  <si>
    <t xml:space="preserve"> 883208 P 0.18 22 9821877 216239764 317178 489744 0 303684 470890 9359138 287 10228 0 8505 (radio 0.16% / 0.10% tx 0.14% / 0.00% listen 0.02% / 0.10%)</t>
  </si>
  <si>
    <t xml:space="preserve"> 883207 P 0.18 22 9900585 216170777 219947 487919 0 332441 468139 9361811 287 10482 0 9527 (radio 0.12% / 0.10% tx 0.09% / 0.00% listen 0.02% / 0.10%)</t>
  </si>
  <si>
    <t xml:space="preserve"> 883207 P 0.18 22 7444199 218637075 180040 392512 0 272364 483681 9346317 357 10858 0 9850 (radio 0.06% / 0.11% tx 0.07% / 0.00% listen 0.17% / 0.11%)</t>
  </si>
  <si>
    <t xml:space="preserve"> 883208 P 0.18 22 7049069 219022073 86848 357645 0 266725 456029 9373840 1015 12573 0 10357 (radio 0.00% / 0.13% tx 0.03% / 0.01% listen 0.15% / 0.12%)</t>
  </si>
  <si>
    <t xml:space="preserve"> 883208 P 0.18 22 2971261 223098513 31575 265667 0 231969 129640 9699693 735 9144 0 7807 (radio 0.13% / 0.10% tx 0.01% / 0.00% listen 0.11% / 0.09%)</t>
  </si>
  <si>
    <t xml:space="preserve"> 883207 P 0.18 22 9725847 216351588 235048 445153 0 301263 483990 9346125 287 11435 0 10673 (radio 0.11% / 0.11% tx 0.10% / 0.00% listen 0.00% / 0.11%)</t>
  </si>
  <si>
    <t xml:space="preserve"> 883207 P 0.18 22 9033118 217041766 314815 502755 0 306427 488609 9339054 288 12223 0 11224 (radio 0.17% / 0.12% tx 0.13% / 0.00% listen 0.03% / 0.12%)</t>
  </si>
  <si>
    <t xml:space="preserve"> 883208 P 0.18 22 9196907 216869744 238818 465468 0 312154 463352 9364601 217 9675 0 9253 (radio 0.12% / 0.10% tx 0.10% / 0.00% listen 0.01% / 0.09%)</t>
  </si>
  <si>
    <t xml:space="preserve"> 883207 P 0.18 22 10329960 215740796 608822 662172 0 322645 449508 9380301 664 9361 0 8509 (radio 0.18% / 0.10% tx 0.07% / 0.00% listen 0.10% / 0.09%)</t>
  </si>
  <si>
    <t xml:space="preserve"> 883207 P 0.18 22 10700659 215380504 410059 562801 0 320422 481702 9348242 309 9401 0 9169 (radio 0.05% / 0.09% tx 0.18% / 0.00% listen 0.05% / 0.09%)</t>
  </si>
  <si>
    <t xml:space="preserve"> 883208 P 0.18 22 4782996 221289485 43425 260600 0 240130 224885 9605342 78 8010 0 7869 (radio 0.13% / 0.08% tx 0.01% / 0.00% listen 0.11% / 0.08%)</t>
  </si>
  <si>
    <t>DATA send to 1 'Hello 23'</t>
  </si>
  <si>
    <t>DATA recv 'Hello 23 from the client' from 8</t>
  </si>
  <si>
    <t>DATA recv 'Hello 23 from the client' from 34</t>
  </si>
  <si>
    <t>DATA recv 'Hello 23 from the client' from 6</t>
  </si>
  <si>
    <t>DATA recv 'Hello 23 from the client' from 4</t>
  </si>
  <si>
    <t>DATA recv 'Hello 23 from the client' from 30</t>
  </si>
  <si>
    <t>DATA recv 'Hello 23 from the client' from 31</t>
  </si>
  <si>
    <t>DATA recv 'Hello 23 from the client' from 2</t>
  </si>
  <si>
    <t>DATA recv 'Hello 23 from the client' from 1</t>
  </si>
  <si>
    <t>DATA recv 'Hello 23 from the client' from 11</t>
  </si>
  <si>
    <t>DATA recv 'Hello 23 from the client' from 7</t>
  </si>
  <si>
    <t>DATA recv 'Hello 23 from the client' from 14</t>
  </si>
  <si>
    <t>DATA recv 'Hello 23 from the client' from 28</t>
  </si>
  <si>
    <t>DATA recv 'Hello 23 from the client' from 15</t>
  </si>
  <si>
    <t>DATA recv 'Hello 23 from the client' from 25</t>
  </si>
  <si>
    <t>DATA recv 'Hello 23 from the client' from 10</t>
  </si>
  <si>
    <t>DATA recv 'Hello 23 from the client' from 26</t>
  </si>
  <si>
    <t>DATA recv 'Hello 23 from the client' from 12</t>
  </si>
  <si>
    <t>DATA recv 'Hello 23 from the client' from 9</t>
  </si>
  <si>
    <t>DATA recv 'Hello 23 from the client' from 16</t>
  </si>
  <si>
    <t>DATA recv 'Hello 23 from the client' from 5</t>
  </si>
  <si>
    <t>DATA recv 'Hello 23 from the client' from 17</t>
  </si>
  <si>
    <t>DATA recv 'Hello 23 from the client' from 27</t>
  </si>
  <si>
    <t>DATA recv 'Hello 23 from the client' from 3</t>
  </si>
  <si>
    <t>DATA recv 'Hello 23 from the client' from 32</t>
  </si>
  <si>
    <t>DATA recv 'Hello 23 from the client' from 33</t>
  </si>
  <si>
    <t>DATA recv 'Hello 23 from the client' from 29</t>
  </si>
  <si>
    <t>DATA recv 'Hello 23 from the client' from 13</t>
  </si>
  <si>
    <t>Tiempo</t>
  </si>
  <si>
    <t>Nodo</t>
  </si>
  <si>
    <t>Dato</t>
  </si>
  <si>
    <t>Data</t>
  </si>
  <si>
    <t>Router</t>
  </si>
  <si>
    <t xml:space="preserve">Hello 1 </t>
  </si>
  <si>
    <t xml:space="preserve">Hello 4 </t>
  </si>
  <si>
    <t xml:space="preserve">Hello 6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</si>
  <si>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</si>
  <si>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</si>
  <si>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</si>
  <si>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</si>
  <si>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</si>
  <si>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</si>
  <si>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</si>
  <si>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</si>
  <si>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</si>
  <si>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</si>
  <si>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</si>
  <si>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</si>
  <si>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</si>
  <si>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</si>
  <si>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</si>
  <si>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</si>
  <si>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</si>
  <si>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</si>
  <si>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</si>
  <si>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</si>
  <si>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</si>
  <si>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</si>
  <si>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0.89%)</t>
  </si>
  <si>
    <t>0.87%)</t>
  </si>
  <si>
    <t>0.83%)</t>
  </si>
  <si>
    <t>0.97%)</t>
  </si>
  <si>
    <t>0.68%)</t>
  </si>
  <si>
    <t>0.98%)</t>
  </si>
  <si>
    <t>0.88%)</t>
  </si>
  <si>
    <t>0.90%)</t>
  </si>
  <si>
    <t>0.93%)</t>
  </si>
  <si>
    <t>0.92%)</t>
  </si>
  <si>
    <t>0.66%)</t>
  </si>
  <si>
    <t>0.95%)</t>
  </si>
  <si>
    <t>0.99%)</t>
  </si>
  <si>
    <t>0.79%)</t>
  </si>
  <si>
    <t>0.81%)</t>
  </si>
  <si>
    <t>1.32%)</t>
  </si>
  <si>
    <t>0.94%)</t>
  </si>
  <si>
    <t>0.22%)</t>
  </si>
  <si>
    <t>0.12%)</t>
  </si>
  <si>
    <t>0.15%)</t>
  </si>
  <si>
    <t>0.29%)</t>
  </si>
  <si>
    <t>0.08%)</t>
  </si>
  <si>
    <t>0.31%)</t>
  </si>
  <si>
    <t>0.19%)</t>
  </si>
  <si>
    <t>0.28%)</t>
  </si>
  <si>
    <t>0.38%)</t>
  </si>
  <si>
    <t>0.37%)</t>
  </si>
  <si>
    <t>0.14%)</t>
  </si>
  <si>
    <t>0.60%)</t>
  </si>
  <si>
    <t>0.40%)</t>
  </si>
  <si>
    <t>0.25%)</t>
  </si>
  <si>
    <t>0.13%)</t>
  </si>
  <si>
    <t>0.09%)</t>
  </si>
  <si>
    <t>0.17%)</t>
  </si>
  <si>
    <t>0.23%)</t>
  </si>
  <si>
    <t>1.-88%</t>
  </si>
  <si>
    <t>0.56%)</t>
  </si>
  <si>
    <t>0.34%)</t>
  </si>
  <si>
    <t>0.41%)</t>
  </si>
  <si>
    <t>0.27%)</t>
  </si>
  <si>
    <t>0.53%)</t>
  </si>
  <si>
    <t>0.39%)</t>
  </si>
  <si>
    <t>1.-24%</t>
  </si>
  <si>
    <t>1.-100%</t>
  </si>
  <si>
    <t>0.84%)</t>
  </si>
  <si>
    <t>0.21%)</t>
  </si>
  <si>
    <t>0.16%)</t>
  </si>
  <si>
    <t>1.-76%</t>
  </si>
  <si>
    <t>1.-14%</t>
  </si>
  <si>
    <t>1.-87%</t>
  </si>
  <si>
    <t>0.55%)</t>
  </si>
  <si>
    <t>0.36%)</t>
  </si>
  <si>
    <t>0.10%)</t>
  </si>
  <si>
    <t>0.11%)</t>
  </si>
  <si>
    <t>0.26%)</t>
  </si>
  <si>
    <t>0.18%)</t>
  </si>
  <si>
    <t>0.32%)</t>
  </si>
  <si>
    <t>0.20%)</t>
  </si>
  <si>
    <t>1.-97%</t>
  </si>
  <si>
    <t>0.43%)</t>
  </si>
  <si>
    <t>0.07%)</t>
  </si>
  <si>
    <t>1.-95%</t>
  </si>
  <si>
    <t>0.42%)</t>
  </si>
  <si>
    <t>0.45%)</t>
  </si>
  <si>
    <t>1.-85%</t>
  </si>
  <si>
    <t>0.24%)</t>
  </si>
  <si>
    <t>1.-83%</t>
  </si>
  <si>
    <t>0.30%)</t>
  </si>
  <si>
    <t>0.35%)</t>
  </si>
  <si>
    <t>0.33%)</t>
  </si>
  <si>
    <t>0.44%)</t>
  </si>
  <si>
    <t>0.58%)</t>
  </si>
  <si>
    <t>0.48%)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</si>
  <si>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</si>
  <si>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</si>
  <si>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</si>
  <si>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</si>
  <si>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</si>
  <si>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</si>
  <si>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</si>
  <si>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</si>
  <si>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</si>
  <si>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</si>
  <si>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</si>
  <si>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</si>
  <si>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</si>
  <si>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</si>
  <si>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</si>
  <si>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</si>
  <si>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</si>
  <si>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</si>
  <si>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</si>
  <si>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</si>
  <si>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</si>
  <si>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Duty Cycle</t>
  </si>
  <si>
    <t>Energy Consumption (mJ)</t>
  </si>
  <si>
    <t>Nodo 1 packet/5min</t>
  </si>
  <si>
    <t>a</t>
  </si>
  <si>
    <t>TX</t>
  </si>
  <si>
    <t>RX</t>
  </si>
  <si>
    <t>Total</t>
  </si>
  <si>
    <t>Nodo 2 packet/5min</t>
  </si>
  <si>
    <t>Nodo 3 packet/5min</t>
  </si>
  <si>
    <t>Nodo 4 packet/5min</t>
  </si>
  <si>
    <t>Nodo 5 packet/5min</t>
  </si>
  <si>
    <t>Nodo 6 packet/5min</t>
  </si>
  <si>
    <t>Nodo 7 packet/5min</t>
  </si>
  <si>
    <t>Nodo 8 packet/5min</t>
  </si>
  <si>
    <t>Nodo 9 packet/5min</t>
  </si>
  <si>
    <t>Nodo 10 packet/5min</t>
  </si>
  <si>
    <t>Nodo 11 packet/5min</t>
  </si>
  <si>
    <t>Nodo 12 packet/5min</t>
  </si>
  <si>
    <t>Nodo 13 packet/5min</t>
  </si>
  <si>
    <t>Nodo 14 packet/5min</t>
  </si>
  <si>
    <t>Nodo 15 packet/5min</t>
  </si>
  <si>
    <t>Nodo 16 packet/5min</t>
  </si>
  <si>
    <t>Nodo 17 packet/5min</t>
  </si>
  <si>
    <t>Tiempo de Actividad en cada envio</t>
  </si>
  <si>
    <t>Tiempo total en simulación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</si>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</sst>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0" fontId="16" fillId="0" borderId="0" xfId="0" applyNumberFormat="1" applyFont="1"/>
    <xf numFmtId="10" fontId="16" fillId="33" borderId="0" xfId="0" applyNumberFormat="1" applyFont="1" applyFill="1"/>
    <xf numFmtId="10" fontId="0" fillId="0" borderId="0" xfId="0" applyNumberFormat="1"/>
    <xf numFmtId="0" fontId="18" fillId="34" borderId="0" xfId="0" applyFont="1" applyFill="1" applyAlignment="1">
      <alignment textRotation="90"/>
    </xf>
    <xf numFmtId="0" fontId="16" fillId="0" borderId="0" xfId="0" applyFont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5" borderId="0" xfId="0" applyFont="1" applyFill="1"/>
    <xf numFmtId="11" fontId="20" fillId="36" borderId="0" xfId="1" applyNumberFormat="1" applyFont="1" applyFill="1" applyAlignment="1">
      <alignment horizontal="center"/>
    </xf>
    <xf numFmtId="11" fontId="20" fillId="36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10" fontId="16" fillId="0" borderId="0" xfId="1" applyNumberFormat="1" applyFont="1"/>
    <xf numFmtId="11" fontId="16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0" fontId="21" fillId="0" borderId="0" xfId="1" applyNumberFormat="1" applyFont="1"/>
    <xf numFmtId="0" fontId="18" fillId="34" borderId="0" xfId="0" applyFont="1" applyFill="1" applyAlignment="1">
      <alignment textRotation="90"/>
    </xf>
    <xf numFmtId="0" fontId="0" fillId="0" borderId="10" xfId="0" applyBorder="1" applyAlignment="1">
      <alignment vertical="top" wrapText="1"/>
    </xf>
    <xf numFmtId="0" fontId="19" fillId="0" borderId="0" xfId="0" applyFont="1"/>
    <xf numFmtId="10" fontId="20" fillId="0" borderId="0" xfId="1" applyNumberFormat="1" applyFont="1"/>
    <xf numFmtId="0" fontId="20" fillId="0" borderId="0" xfId="0" applyFont="1"/>
    <xf numFmtId="0" fontId="22" fillId="0" borderId="0" xfId="0" applyFont="1"/>
    <xf numFmtId="10" fontId="23" fillId="0" borderId="0" xfId="1" applyNumberFormat="1" applyFont="1"/>
    <xf numFmtId="10" fontId="23" fillId="0" borderId="0" xfId="0" applyNumberFormat="1" applyFont="1"/>
    <xf numFmtId="0" fontId="0" fillId="0" borderId="10" xfId="0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[TN1_15.xlsx]Router!TablaDinámica9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Router!$F$3:$F$7</c:f>
              <c:strCache>
                <c:ptCount val="4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24</c:v>
                </c:pt>
              </c:strCache>
            </c:strRef>
          </c:cat>
          <c:val>
            <c:numRef>
              <c:f>Router!$G$3:$G$7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175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6-49A8-AA05-BAF95E281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814096"/>
        <c:axId val="19120816"/>
      </c:barChart>
      <c:catAx>
        <c:axId val="7968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20816"/>
        <c:crosses val="autoZero"/>
        <c:auto val="1"/>
        <c:lblAlgn val="ctr"/>
        <c:lblOffset val="100"/>
        <c:noMultiLvlLbl val="0"/>
      </c:catAx>
      <c:valAx>
        <c:axId val="191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68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Energia!$H$228:$H$249</c:f>
              <c:numCache>
                <c:formatCode>General</c:formatCode>
                <c:ptCount val="22"/>
                <c:pt idx="0">
                  <c:v>4.0826522827148444E-2</c:v>
                </c:pt>
                <c:pt idx="1">
                  <c:v>3.5879342651367191E-2</c:v>
                </c:pt>
                <c:pt idx="2">
                  <c:v>3.8584661865234376E-2</c:v>
                </c:pt>
                <c:pt idx="3">
                  <c:v>4.0633969116210943E-2</c:v>
                </c:pt>
                <c:pt idx="4">
                  <c:v>3.7332760620117193E-2</c:v>
                </c:pt>
                <c:pt idx="5">
                  <c:v>4.3319549560546872E-2</c:v>
                </c:pt>
                <c:pt idx="6">
                  <c:v>3.5799783325195317E-2</c:v>
                </c:pt>
                <c:pt idx="7">
                  <c:v>3.5790921020507814E-2</c:v>
                </c:pt>
                <c:pt idx="8">
                  <c:v>3.5817407226562507E-2</c:v>
                </c:pt>
                <c:pt idx="9">
                  <c:v>3.5850842285156247E-2</c:v>
                </c:pt>
                <c:pt idx="10">
                  <c:v>4.6449252319335936E-2</c:v>
                </c:pt>
                <c:pt idx="11">
                  <c:v>4.2856796264648431E-2</c:v>
                </c:pt>
                <c:pt idx="12">
                  <c:v>4.2478637695312502E-2</c:v>
                </c:pt>
                <c:pt idx="13">
                  <c:v>4.9709774780273448E-2</c:v>
                </c:pt>
                <c:pt idx="14">
                  <c:v>4.8501077270507814E-2</c:v>
                </c:pt>
                <c:pt idx="15">
                  <c:v>4.7979913330078131E-2</c:v>
                </c:pt>
                <c:pt idx="16">
                  <c:v>5.5081640625000004E-2</c:v>
                </c:pt>
                <c:pt idx="17">
                  <c:v>4.8788296508789068E-2</c:v>
                </c:pt>
                <c:pt idx="18">
                  <c:v>4.8581845092773447E-2</c:v>
                </c:pt>
                <c:pt idx="19">
                  <c:v>5.3293872070312505E-2</c:v>
                </c:pt>
                <c:pt idx="20">
                  <c:v>4.8529376220703122E-2</c:v>
                </c:pt>
                <c:pt idx="21">
                  <c:v>4.8741870117187509E-2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4-4074-A676-07A5F5E322EA}"/>
            </c:ext>
          </c:extLst>
        </c:ser>
        <c:ser>
          <c:idx val="1"/>
          <c:order val="1"/>
          <c:tx>
            <c:strRef>
              <c:f>Energia!$I$227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Energia!$I$228:$I$249</c:f>
              <c:numCache>
                <c:formatCode>General</c:formatCode>
                <c:ptCount val="22"/>
                <c:pt idx="0">
                  <c:v>3.1629864196777348E-3</c:v>
                </c:pt>
                <c:pt idx="1">
                  <c:v>3.179546844482422E-3</c:v>
                </c:pt>
                <c:pt idx="2">
                  <c:v>3.170478424072266E-3</c:v>
                </c:pt>
                <c:pt idx="3">
                  <c:v>3.164346649169922E-3</c:v>
                </c:pt>
                <c:pt idx="4">
                  <c:v>3.1753023376464846E-3</c:v>
                </c:pt>
                <c:pt idx="5">
                  <c:v>3.155503479003906E-3</c:v>
                </c:pt>
                <c:pt idx="6">
                  <c:v>3.1805639953613285E-3</c:v>
                </c:pt>
                <c:pt idx="7">
                  <c:v>3.18059521484375E-3</c:v>
                </c:pt>
                <c:pt idx="8">
                  <c:v>3.1804814147949221E-3</c:v>
                </c:pt>
                <c:pt idx="9">
                  <c:v>3.1804354248046876E-3</c:v>
                </c:pt>
                <c:pt idx="10">
                  <c:v>3.1450227966308597E-3</c:v>
                </c:pt>
                <c:pt idx="11">
                  <c:v>3.1570778808593749E-3</c:v>
                </c:pt>
                <c:pt idx="12">
                  <c:v>3.1581917114257814E-3</c:v>
                </c:pt>
                <c:pt idx="13">
                  <c:v>3.1341671447753915E-3</c:v>
                </c:pt>
                <c:pt idx="14">
                  <c:v>3.1381065063476568E-3</c:v>
                </c:pt>
                <c:pt idx="15">
                  <c:v>3.1399222717285158E-3</c:v>
                </c:pt>
                <c:pt idx="16">
                  <c:v>3.1161712951660158E-3</c:v>
                </c:pt>
                <c:pt idx="17">
                  <c:v>3.1371363525390631E-3</c:v>
                </c:pt>
                <c:pt idx="18">
                  <c:v>3.1371450805664069E-3</c:v>
                </c:pt>
                <c:pt idx="19">
                  <c:v>3.1221506652832028E-3</c:v>
                </c:pt>
                <c:pt idx="20">
                  <c:v>3.1373041992187501E-3</c:v>
                </c:pt>
                <c:pt idx="21">
                  <c:v>3.1374320983886721E-3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4-4074-A676-07A5F5E322EA}"/>
            </c:ext>
          </c:extLst>
        </c:ser>
        <c:ser>
          <c:idx val="2"/>
          <c:order val="2"/>
          <c:tx>
            <c:strRef>
              <c:f>Energia!$J$227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Energia!$J$228:$J$249</c:f>
              <c:numCache>
                <c:formatCode>General</c:formatCode>
                <c:ptCount val="22"/>
                <c:pt idx="0">
                  <c:v>0.20669934082031247</c:v>
                </c:pt>
                <c:pt idx="1">
                  <c:v>7.8684448242187496E-2</c:v>
                </c:pt>
                <c:pt idx="2">
                  <c:v>0.23089727783203121</c:v>
                </c:pt>
                <c:pt idx="3">
                  <c:v>0.10119909667968748</c:v>
                </c:pt>
                <c:pt idx="4">
                  <c:v>1.0089111328125001E-2</c:v>
                </c:pt>
                <c:pt idx="5">
                  <c:v>0.2333399047851562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0.11292370605468749</c:v>
                </c:pt>
                <c:pt idx="11">
                  <c:v>4.0887451171874994E-4</c:v>
                </c:pt>
                <c:pt idx="12">
                  <c:v>4.0887451171874994E-4</c:v>
                </c:pt>
                <c:pt idx="13">
                  <c:v>1.7008117675781247E-2</c:v>
                </c:pt>
                <c:pt idx="14">
                  <c:v>0</c:v>
                </c:pt>
                <c:pt idx="15">
                  <c:v>0</c:v>
                </c:pt>
                <c:pt idx="16">
                  <c:v>7.5498413085937494E-2</c:v>
                </c:pt>
                <c:pt idx="17">
                  <c:v>4.0887451171874994E-4</c:v>
                </c:pt>
                <c:pt idx="18">
                  <c:v>4.0887451171874994E-4</c:v>
                </c:pt>
                <c:pt idx="19">
                  <c:v>4.9723388671874993E-2</c:v>
                </c:pt>
                <c:pt idx="20">
                  <c:v>4.0887451171874994E-4</c:v>
                </c:pt>
                <c:pt idx="21">
                  <c:v>1.5239868164062499E-3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4-4074-A676-07A5F5E322EA}"/>
            </c:ext>
          </c:extLst>
        </c:ser>
        <c:ser>
          <c:idx val="3"/>
          <c:order val="3"/>
          <c:tx>
            <c:strRef>
              <c:f>Energia!$K$227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Energia!$K$228:$K$249</c:f>
              <c:numCache>
                <c:formatCode>General</c:formatCode>
                <c:ptCount val="22"/>
                <c:pt idx="0">
                  <c:v>0.21120166015625</c:v>
                </c:pt>
                <c:pt idx="1">
                  <c:v>8.1595947265624996E-2</c:v>
                </c:pt>
                <c:pt idx="2">
                  <c:v>0.15740869140625</c:v>
                </c:pt>
                <c:pt idx="3">
                  <c:v>9.1779663085937505E-2</c:v>
                </c:pt>
                <c:pt idx="4">
                  <c:v>5.6948486328124999E-2</c:v>
                </c:pt>
                <c:pt idx="5">
                  <c:v>0.19229150390625002</c:v>
                </c:pt>
                <c:pt idx="6">
                  <c:v>4.5238647460937503E-2</c:v>
                </c:pt>
                <c:pt idx="7">
                  <c:v>4.5376342773437502E-2</c:v>
                </c:pt>
                <c:pt idx="8">
                  <c:v>4.6391845703125004E-2</c:v>
                </c:pt>
                <c:pt idx="9">
                  <c:v>4.5382080078125005E-2</c:v>
                </c:pt>
                <c:pt idx="10">
                  <c:v>9.9651245117187509E-2</c:v>
                </c:pt>
                <c:pt idx="11">
                  <c:v>4.61795654296875E-2</c:v>
                </c:pt>
                <c:pt idx="12">
                  <c:v>4.6041870117187501E-2</c:v>
                </c:pt>
                <c:pt idx="13">
                  <c:v>9.4579467773437495E-2</c:v>
                </c:pt>
                <c:pt idx="14">
                  <c:v>4.5376342773437502E-2</c:v>
                </c:pt>
                <c:pt idx="15">
                  <c:v>5.8474609375000007E-2</c:v>
                </c:pt>
                <c:pt idx="16">
                  <c:v>0.17976123046874998</c:v>
                </c:pt>
                <c:pt idx="17">
                  <c:v>4.6495117187500004E-2</c:v>
                </c:pt>
                <c:pt idx="18">
                  <c:v>6.2008789062499993E-2</c:v>
                </c:pt>
                <c:pt idx="19">
                  <c:v>0.23137402343750002</c:v>
                </c:pt>
                <c:pt idx="20">
                  <c:v>4.6173828124999997E-2</c:v>
                </c:pt>
                <c:pt idx="21">
                  <c:v>6.5606079101562506E-2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A4-4074-A676-07A5F5E322EA}"/>
            </c:ext>
          </c:extLst>
        </c:ser>
        <c:ser>
          <c:idx val="4"/>
          <c:order val="4"/>
          <c:tx>
            <c:strRef>
              <c:f>Energia!$L$227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Energia!$L$228:$L$249</c:f>
              <c:numCache>
                <c:formatCode>General</c:formatCode>
                <c:ptCount val="22"/>
                <c:pt idx="0">
                  <c:v>0.46189051022338867</c:v>
                </c:pt>
                <c:pt idx="1">
                  <c:v>0.1993392850036621</c:v>
                </c:pt>
                <c:pt idx="2">
                  <c:v>0.4300611095275878</c:v>
                </c:pt>
                <c:pt idx="3">
                  <c:v>0.23677707553100585</c:v>
                </c:pt>
                <c:pt idx="4">
                  <c:v>0.10754566061401369</c:v>
                </c:pt>
                <c:pt idx="5">
                  <c:v>0.47210646173095705</c:v>
                </c:pt>
                <c:pt idx="6">
                  <c:v>8.4218994781494139E-2</c:v>
                </c:pt>
                <c:pt idx="7">
                  <c:v>8.4347859008789064E-2</c:v>
                </c:pt>
                <c:pt idx="8">
                  <c:v>8.5389734344482437E-2</c:v>
                </c:pt>
                <c:pt idx="9">
                  <c:v>8.4413357788085938E-2</c:v>
                </c:pt>
                <c:pt idx="10">
                  <c:v>0.26216922628784178</c:v>
                </c:pt>
                <c:pt idx="11">
                  <c:v>9.260231408691405E-2</c:v>
                </c:pt>
                <c:pt idx="12">
                  <c:v>9.2087574035644534E-2</c:v>
                </c:pt>
                <c:pt idx="13">
                  <c:v>0.16443152737426758</c:v>
                </c:pt>
                <c:pt idx="14">
                  <c:v>9.7015526550292969E-2</c:v>
                </c:pt>
                <c:pt idx="15">
                  <c:v>0.10959444497680665</c:v>
                </c:pt>
                <c:pt idx="16">
                  <c:v>0.31345745547485349</c:v>
                </c:pt>
                <c:pt idx="17">
                  <c:v>9.8829424560546886E-2</c:v>
                </c:pt>
                <c:pt idx="18">
                  <c:v>0.1141366537475586</c:v>
                </c:pt>
                <c:pt idx="19">
                  <c:v>0.33751343484497071</c:v>
                </c:pt>
                <c:pt idx="20">
                  <c:v>9.8249383056640618E-2</c:v>
                </c:pt>
                <c:pt idx="21">
                  <c:v>0.11900936813354494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A4-4074-A676-07A5F5E32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Energia!$H$255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Energia!$H$256:$H$277</c:f>
              <c:numCache>
                <c:formatCode>General</c:formatCode>
                <c:ptCount val="22"/>
                <c:pt idx="0">
                  <c:v>3.8835726928710936E-2</c:v>
                </c:pt>
                <c:pt idx="1">
                  <c:v>3.6597692871093754E-2</c:v>
                </c:pt>
                <c:pt idx="2">
                  <c:v>4.5664837646484373E-2</c:v>
                </c:pt>
                <c:pt idx="3">
                  <c:v>3.3693273925781253E-2</c:v>
                </c:pt>
                <c:pt idx="4">
                  <c:v>3.3680181884765625E-2</c:v>
                </c:pt>
                <c:pt idx="5">
                  <c:v>3.8648007202148435E-2</c:v>
                </c:pt>
                <c:pt idx="6">
                  <c:v>3.8690908813476567E-2</c:v>
                </c:pt>
                <c:pt idx="7">
                  <c:v>4.3140792846679689E-2</c:v>
                </c:pt>
                <c:pt idx="8">
                  <c:v>4.5955783081054684E-2</c:v>
                </c:pt>
                <c:pt idx="9">
                  <c:v>4.2479342651367186E-2</c:v>
                </c:pt>
                <c:pt idx="10">
                  <c:v>5.0075344848632818E-2</c:v>
                </c:pt>
                <c:pt idx="11">
                  <c:v>4.6491851806640623E-2</c:v>
                </c:pt>
                <c:pt idx="12">
                  <c:v>4.5868670654296881E-2</c:v>
                </c:pt>
                <c:pt idx="13">
                  <c:v>5.0296600341796872E-2</c:v>
                </c:pt>
                <c:pt idx="14">
                  <c:v>4.6427700805664059E-2</c:v>
                </c:pt>
                <c:pt idx="15">
                  <c:v>4.6347637939453123E-2</c:v>
                </c:pt>
                <c:pt idx="16">
                  <c:v>5.0856738281250008E-2</c:v>
                </c:pt>
                <c:pt idx="17">
                  <c:v>4.6725292968749998E-2</c:v>
                </c:pt>
                <c:pt idx="18">
                  <c:v>4.6713711547851575E-2</c:v>
                </c:pt>
                <c:pt idx="19">
                  <c:v>5.7015637207031254E-2</c:v>
                </c:pt>
                <c:pt idx="20">
                  <c:v>4.6863464355468752E-2</c:v>
                </c:pt>
                <c:pt idx="21">
                  <c:v>4.7145648193359382E-2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2-4C43-9155-CAF313CF4AA8}"/>
            </c:ext>
          </c:extLst>
        </c:ser>
        <c:ser>
          <c:idx val="1"/>
          <c:order val="1"/>
          <c:tx>
            <c:strRef>
              <c:f>Energia!$I$255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Energia!$I$256:$I$277</c:f>
              <c:numCache>
                <c:formatCode>General</c:formatCode>
                <c:ptCount val="22"/>
                <c:pt idx="0">
                  <c:v>3.1702521667480469E-3</c:v>
                </c:pt>
                <c:pt idx="1">
                  <c:v>3.1776592407226569E-3</c:v>
                </c:pt>
                <c:pt idx="2">
                  <c:v>3.1476009216308601E-3</c:v>
                </c:pt>
                <c:pt idx="3">
                  <c:v>3.1875642089843753E-3</c:v>
                </c:pt>
                <c:pt idx="4">
                  <c:v>3.1875793151855468E-3</c:v>
                </c:pt>
                <c:pt idx="5">
                  <c:v>3.1710809936523433E-3</c:v>
                </c:pt>
                <c:pt idx="6">
                  <c:v>3.170828887939453E-3</c:v>
                </c:pt>
                <c:pt idx="7">
                  <c:v>3.1560446166992188E-3</c:v>
                </c:pt>
                <c:pt idx="8">
                  <c:v>3.145933868408203E-3</c:v>
                </c:pt>
                <c:pt idx="9">
                  <c:v>3.1575861206054687E-3</c:v>
                </c:pt>
                <c:pt idx="10">
                  <c:v>3.1322681274414065E-3</c:v>
                </c:pt>
                <c:pt idx="11">
                  <c:v>3.1442097473144536E-3</c:v>
                </c:pt>
                <c:pt idx="12">
                  <c:v>3.1462353210449222E-3</c:v>
                </c:pt>
                <c:pt idx="13">
                  <c:v>3.1322446289062502E-3</c:v>
                </c:pt>
                <c:pt idx="14">
                  <c:v>3.1444658813476567E-3</c:v>
                </c:pt>
                <c:pt idx="15">
                  <c:v>3.1453910522460937E-3</c:v>
                </c:pt>
                <c:pt idx="16">
                  <c:v>3.1295604248046879E-3</c:v>
                </c:pt>
                <c:pt idx="17">
                  <c:v>3.1440811767578123E-3</c:v>
                </c:pt>
                <c:pt idx="18">
                  <c:v>3.1434013977050786E-3</c:v>
                </c:pt>
                <c:pt idx="19">
                  <c:v>3.1097424316406251E-3</c:v>
                </c:pt>
                <c:pt idx="20">
                  <c:v>3.1435850219726563E-3</c:v>
                </c:pt>
                <c:pt idx="21">
                  <c:v>3.1426977844238283E-3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2-4C43-9155-CAF313CF4AA8}"/>
            </c:ext>
          </c:extLst>
        </c:ser>
        <c:ser>
          <c:idx val="2"/>
          <c:order val="2"/>
          <c:tx>
            <c:strRef>
              <c:f>Energia!$J$255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Energia!$J$256:$J$277</c:f>
              <c:numCache>
                <c:formatCode>General</c:formatCode>
                <c:ptCount val="22"/>
                <c:pt idx="0">
                  <c:v>2.3029724121093744E-2</c:v>
                </c:pt>
                <c:pt idx="1">
                  <c:v>1.0089111328125001E-2</c:v>
                </c:pt>
                <c:pt idx="2">
                  <c:v>0.39426123046874995</c:v>
                </c:pt>
                <c:pt idx="3">
                  <c:v>0</c:v>
                </c:pt>
                <c:pt idx="4">
                  <c:v>0</c:v>
                </c:pt>
                <c:pt idx="5">
                  <c:v>4.8544555664062496E-2</c:v>
                </c:pt>
                <c:pt idx="6">
                  <c:v>4.1885742187499998E-2</c:v>
                </c:pt>
                <c:pt idx="7">
                  <c:v>0.2175106201171875</c:v>
                </c:pt>
                <c:pt idx="8">
                  <c:v>6.9083862304687479E-2</c:v>
                </c:pt>
                <c:pt idx="9">
                  <c:v>4.0887451171874994E-4</c:v>
                </c:pt>
                <c:pt idx="10">
                  <c:v>4.8523315429687498E-2</c:v>
                </c:pt>
                <c:pt idx="11">
                  <c:v>0</c:v>
                </c:pt>
                <c:pt idx="12">
                  <c:v>0</c:v>
                </c:pt>
                <c:pt idx="13">
                  <c:v>2.8100830078124996E-2</c:v>
                </c:pt>
                <c:pt idx="14">
                  <c:v>4.1418457031249997E-4</c:v>
                </c:pt>
                <c:pt idx="15">
                  <c:v>4.0887451171874994E-4</c:v>
                </c:pt>
                <c:pt idx="16">
                  <c:v>4.9208312988281246E-2</c:v>
                </c:pt>
                <c:pt idx="17">
                  <c:v>4.1418457031249997E-4</c:v>
                </c:pt>
                <c:pt idx="18">
                  <c:v>1.5292968749999998E-3</c:v>
                </c:pt>
                <c:pt idx="19">
                  <c:v>0.10634454345703123</c:v>
                </c:pt>
                <c:pt idx="20">
                  <c:v>4.0887451171874994E-4</c:v>
                </c:pt>
                <c:pt idx="21">
                  <c:v>1.5239868164062499E-3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2-4C43-9155-CAF313CF4AA8}"/>
            </c:ext>
          </c:extLst>
        </c:ser>
        <c:ser>
          <c:idx val="3"/>
          <c:order val="3"/>
          <c:tx>
            <c:strRef>
              <c:f>Energia!$K$255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Energia!$K$256:$K$277</c:f>
              <c:numCache>
                <c:formatCode>General</c:formatCode>
                <c:ptCount val="22"/>
                <c:pt idx="0">
                  <c:v>0.16670312500000004</c:v>
                </c:pt>
                <c:pt idx="1">
                  <c:v>7.3282592773437502E-2</c:v>
                </c:pt>
                <c:pt idx="2">
                  <c:v>0.22232629394531253</c:v>
                </c:pt>
                <c:pt idx="3">
                  <c:v>4.5152587890625005E-2</c:v>
                </c:pt>
                <c:pt idx="4">
                  <c:v>4.5146850585937502E-2</c:v>
                </c:pt>
                <c:pt idx="5">
                  <c:v>0.1265706787109375</c:v>
                </c:pt>
                <c:pt idx="6">
                  <c:v>8.0155883789062493E-2</c:v>
                </c:pt>
                <c:pt idx="7">
                  <c:v>0.22486218261718752</c:v>
                </c:pt>
                <c:pt idx="8">
                  <c:v>0.14705859375000002</c:v>
                </c:pt>
                <c:pt idx="9">
                  <c:v>4.5944335937499997E-2</c:v>
                </c:pt>
                <c:pt idx="10">
                  <c:v>0.12551501464843751</c:v>
                </c:pt>
                <c:pt idx="11">
                  <c:v>4.6495117187500004E-2</c:v>
                </c:pt>
                <c:pt idx="12">
                  <c:v>4.5146850585937502E-2</c:v>
                </c:pt>
                <c:pt idx="13">
                  <c:v>0.15265820312500003</c:v>
                </c:pt>
                <c:pt idx="14">
                  <c:v>4.59500732421875E-2</c:v>
                </c:pt>
                <c:pt idx="15">
                  <c:v>4.6259887695312495E-2</c:v>
                </c:pt>
                <c:pt idx="16">
                  <c:v>0.17030041503906251</c:v>
                </c:pt>
                <c:pt idx="17">
                  <c:v>4.61795654296875E-2</c:v>
                </c:pt>
                <c:pt idx="18">
                  <c:v>6.3443115234375E-2</c:v>
                </c:pt>
                <c:pt idx="19">
                  <c:v>0.25031286621093751</c:v>
                </c:pt>
                <c:pt idx="20">
                  <c:v>4.5944335937499997E-2</c:v>
                </c:pt>
                <c:pt idx="21">
                  <c:v>6.0138427734375006E-2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2-4C43-9155-CAF313CF4AA8}"/>
            </c:ext>
          </c:extLst>
        </c:ser>
        <c:ser>
          <c:idx val="4"/>
          <c:order val="4"/>
          <c:tx>
            <c:strRef>
              <c:f>Energia!$L$255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Energia!$L$256:$L$277</c:f>
              <c:numCache>
                <c:formatCode>General</c:formatCode>
                <c:ptCount val="22"/>
                <c:pt idx="0">
                  <c:v>0.23173882821655276</c:v>
                </c:pt>
                <c:pt idx="1">
                  <c:v>0.12314705621337892</c:v>
                </c:pt>
                <c:pt idx="2">
                  <c:v>0.66539996298217774</c:v>
                </c:pt>
                <c:pt idx="3">
                  <c:v>8.2033426025390627E-2</c:v>
                </c:pt>
                <c:pt idx="4">
                  <c:v>8.2014611785888675E-2</c:v>
                </c:pt>
                <c:pt idx="5">
                  <c:v>0.21693432257080075</c:v>
                </c:pt>
                <c:pt idx="6">
                  <c:v>0.1639033636779785</c:v>
                </c:pt>
                <c:pt idx="7">
                  <c:v>0.48866964019775394</c:v>
                </c:pt>
                <c:pt idx="8">
                  <c:v>0.26524417300415037</c:v>
                </c:pt>
                <c:pt idx="9">
                  <c:v>9.1990139221191397E-2</c:v>
                </c:pt>
                <c:pt idx="10">
                  <c:v>0.22724594305419923</c:v>
                </c:pt>
                <c:pt idx="11">
                  <c:v>9.6131178741455076E-2</c:v>
                </c:pt>
                <c:pt idx="12">
                  <c:v>9.4161756561279314E-2</c:v>
                </c:pt>
                <c:pt idx="13">
                  <c:v>0.23418787817382813</c:v>
                </c:pt>
                <c:pt idx="14">
                  <c:v>9.5936424499511702E-2</c:v>
                </c:pt>
                <c:pt idx="15">
                  <c:v>9.6161791198730459E-2</c:v>
                </c:pt>
                <c:pt idx="16">
                  <c:v>0.27349502673339843</c:v>
                </c:pt>
                <c:pt idx="17">
                  <c:v>9.6463124145507811E-2</c:v>
                </c:pt>
                <c:pt idx="18">
                  <c:v>0.11482952505493166</c:v>
                </c:pt>
                <c:pt idx="19">
                  <c:v>0.41678278930664059</c:v>
                </c:pt>
                <c:pt idx="20">
                  <c:v>9.6360259826660161E-2</c:v>
                </c:pt>
                <c:pt idx="21">
                  <c:v>0.11195076052856448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2-4C43-9155-CAF313CF4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Energia!$H$283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Energia!$H$284:$H$305</c:f>
              <c:numCache>
                <c:formatCode>General</c:formatCode>
                <c:ptCount val="22"/>
                <c:pt idx="0">
                  <c:v>2.647321472167969E-2</c:v>
                </c:pt>
                <c:pt idx="1">
                  <c:v>2.7090051269531255E-2</c:v>
                </c:pt>
                <c:pt idx="2">
                  <c:v>3.0707885742187503E-2</c:v>
                </c:pt>
                <c:pt idx="3">
                  <c:v>4.4128839111328123E-2</c:v>
                </c:pt>
                <c:pt idx="4">
                  <c:v>2.6424673461914069E-2</c:v>
                </c:pt>
                <c:pt idx="5">
                  <c:v>3.6067364501953122E-2</c:v>
                </c:pt>
                <c:pt idx="6">
                  <c:v>3.3337573242187508E-2</c:v>
                </c:pt>
                <c:pt idx="7">
                  <c:v>3.905043640136719E-2</c:v>
                </c:pt>
                <c:pt idx="8">
                  <c:v>4.0860763549804689E-2</c:v>
                </c:pt>
                <c:pt idx="9">
                  <c:v>3.6028088378906253E-2</c:v>
                </c:pt>
                <c:pt idx="10">
                  <c:v>5.0769021606445315E-2</c:v>
                </c:pt>
                <c:pt idx="11">
                  <c:v>4.7544754028320306E-2</c:v>
                </c:pt>
                <c:pt idx="12">
                  <c:v>4.5990930175781257E-2</c:v>
                </c:pt>
                <c:pt idx="13">
                  <c:v>5.0276962280273438E-2</c:v>
                </c:pt>
                <c:pt idx="14">
                  <c:v>4.6377548217773443E-2</c:v>
                </c:pt>
                <c:pt idx="15">
                  <c:v>4.637019653320313E-2</c:v>
                </c:pt>
                <c:pt idx="16">
                  <c:v>5.039267578125E-2</c:v>
                </c:pt>
                <c:pt idx="17">
                  <c:v>4.6351464843750009E-2</c:v>
                </c:pt>
                <c:pt idx="18">
                  <c:v>4.6923788452148438E-2</c:v>
                </c:pt>
                <c:pt idx="19">
                  <c:v>5.5083352661132817E-2</c:v>
                </c:pt>
                <c:pt idx="20">
                  <c:v>4.69452392578125E-2</c:v>
                </c:pt>
                <c:pt idx="21">
                  <c:v>4.731453552246094E-2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0-4E7F-910A-646BC0AE5A95}"/>
            </c:ext>
          </c:extLst>
        </c:ser>
        <c:ser>
          <c:idx val="1"/>
          <c:order val="1"/>
          <c:tx>
            <c:strRef>
              <c:f>Energia!$I$283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Energia!$I$284:$I$305</c:f>
              <c:numCache>
                <c:formatCode>General</c:formatCode>
                <c:ptCount val="22"/>
                <c:pt idx="0">
                  <c:v>3.211613952636719E-3</c:v>
                </c:pt>
                <c:pt idx="1">
                  <c:v>3.2095726013183592E-3</c:v>
                </c:pt>
                <c:pt idx="2">
                  <c:v>3.197453735351562E-3</c:v>
                </c:pt>
                <c:pt idx="3">
                  <c:v>3.1520364379882815E-3</c:v>
                </c:pt>
                <c:pt idx="4">
                  <c:v>3.211092956542969E-3</c:v>
                </c:pt>
                <c:pt idx="5">
                  <c:v>3.179621032714844E-3</c:v>
                </c:pt>
                <c:pt idx="6">
                  <c:v>3.1887193298339844E-3</c:v>
                </c:pt>
                <c:pt idx="7">
                  <c:v>3.1697127075195316E-3</c:v>
                </c:pt>
                <c:pt idx="8">
                  <c:v>3.1635809326171879E-3</c:v>
                </c:pt>
                <c:pt idx="9">
                  <c:v>3.1797801513671876E-3</c:v>
                </c:pt>
                <c:pt idx="10">
                  <c:v>3.1305000305175785E-3</c:v>
                </c:pt>
                <c:pt idx="11">
                  <c:v>3.1413734741210942E-3</c:v>
                </c:pt>
                <c:pt idx="12">
                  <c:v>3.1458197326660162E-3</c:v>
                </c:pt>
                <c:pt idx="13">
                  <c:v>3.1323262023925783E-3</c:v>
                </c:pt>
                <c:pt idx="14">
                  <c:v>3.1453101501464843E-3</c:v>
                </c:pt>
                <c:pt idx="15">
                  <c:v>3.1452594604492188E-3</c:v>
                </c:pt>
                <c:pt idx="16">
                  <c:v>3.1311563110351564E-3</c:v>
                </c:pt>
                <c:pt idx="17">
                  <c:v>3.1446830749511721E-3</c:v>
                </c:pt>
                <c:pt idx="18">
                  <c:v>3.1433940124511719E-3</c:v>
                </c:pt>
                <c:pt idx="19">
                  <c:v>3.1161830444335946E-3</c:v>
                </c:pt>
                <c:pt idx="20">
                  <c:v>3.142682006835938E-3</c:v>
                </c:pt>
                <c:pt idx="21">
                  <c:v>3.1421633605957034E-3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0-4E7F-910A-646BC0AE5A95}"/>
            </c:ext>
          </c:extLst>
        </c:ser>
        <c:ser>
          <c:idx val="2"/>
          <c:order val="2"/>
          <c:tx>
            <c:strRef>
              <c:f>Energia!$J$283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Energia!$J$284:$J$305</c:f>
              <c:numCache>
                <c:formatCode>General</c:formatCode>
                <c:ptCount val="22"/>
                <c:pt idx="0">
                  <c:v>2.6008666992187499E-2</c:v>
                </c:pt>
                <c:pt idx="1">
                  <c:v>6.4979187011718745E-2</c:v>
                </c:pt>
                <c:pt idx="2">
                  <c:v>0.23075390624999997</c:v>
                </c:pt>
                <c:pt idx="3">
                  <c:v>0.55134338378906234</c:v>
                </c:pt>
                <c:pt idx="4">
                  <c:v>1.6142578124999998E-3</c:v>
                </c:pt>
                <c:pt idx="5">
                  <c:v>6.175067138671874E-2</c:v>
                </c:pt>
                <c:pt idx="6">
                  <c:v>1.0041320800781248E-2</c:v>
                </c:pt>
                <c:pt idx="7">
                  <c:v>0.21715484619140624</c:v>
                </c:pt>
                <c:pt idx="8">
                  <c:v>0.12738299560546873</c:v>
                </c:pt>
                <c:pt idx="9">
                  <c:v>4.0887451171874994E-4</c:v>
                </c:pt>
                <c:pt idx="10">
                  <c:v>3.51207275390625E-2</c:v>
                </c:pt>
                <c:pt idx="11">
                  <c:v>0</c:v>
                </c:pt>
                <c:pt idx="12">
                  <c:v>0</c:v>
                </c:pt>
                <c:pt idx="13">
                  <c:v>3.9846679687499997E-2</c:v>
                </c:pt>
                <c:pt idx="14">
                  <c:v>4.1418457031249997E-4</c:v>
                </c:pt>
                <c:pt idx="15">
                  <c:v>4.1418457031249997E-4</c:v>
                </c:pt>
                <c:pt idx="16">
                  <c:v>5.3371398925781244E-2</c:v>
                </c:pt>
                <c:pt idx="17">
                  <c:v>0</c:v>
                </c:pt>
                <c:pt idx="18">
                  <c:v>1.5893005371093748E-2</c:v>
                </c:pt>
                <c:pt idx="19">
                  <c:v>6.5053527832031249E-2</c:v>
                </c:pt>
                <c:pt idx="20">
                  <c:v>4.0887451171874994E-4</c:v>
                </c:pt>
                <c:pt idx="21">
                  <c:v>1.5239868164062499E-3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0-4E7F-910A-646BC0AE5A95}"/>
            </c:ext>
          </c:extLst>
        </c:ser>
        <c:ser>
          <c:idx val="3"/>
          <c:order val="3"/>
          <c:tx>
            <c:strRef>
              <c:f>Energia!$K$283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Energia!$K$284:$K$305</c:f>
              <c:numCache>
                <c:formatCode>General</c:formatCode>
                <c:ptCount val="22"/>
                <c:pt idx="0">
                  <c:v>7.150402832031251E-2</c:v>
                </c:pt>
                <c:pt idx="1">
                  <c:v>7.5600463867187495E-2</c:v>
                </c:pt>
                <c:pt idx="2">
                  <c:v>0.17636474609375</c:v>
                </c:pt>
                <c:pt idx="3">
                  <c:v>0.37741711425781249</c:v>
                </c:pt>
                <c:pt idx="4">
                  <c:v>6.6019165039062508E-2</c:v>
                </c:pt>
                <c:pt idx="5">
                  <c:v>0.12752307128906251</c:v>
                </c:pt>
                <c:pt idx="6">
                  <c:v>5.6902587890624995E-2</c:v>
                </c:pt>
                <c:pt idx="7">
                  <c:v>0.23914807128906251</c:v>
                </c:pt>
                <c:pt idx="8">
                  <c:v>0.15705297851562502</c:v>
                </c:pt>
                <c:pt idx="9">
                  <c:v>4.6380371093750004E-2</c:v>
                </c:pt>
                <c:pt idx="10">
                  <c:v>0.13203833007812502</c:v>
                </c:pt>
                <c:pt idx="11">
                  <c:v>4.7332763671875E-2</c:v>
                </c:pt>
                <c:pt idx="12">
                  <c:v>4.5146850585937502E-2</c:v>
                </c:pt>
                <c:pt idx="13">
                  <c:v>0.14025988769531253</c:v>
                </c:pt>
                <c:pt idx="14">
                  <c:v>4.6380371093750004E-2</c:v>
                </c:pt>
                <c:pt idx="15">
                  <c:v>7.3925170898437489E-2</c:v>
                </c:pt>
                <c:pt idx="16">
                  <c:v>0.14171142578125001</c:v>
                </c:pt>
                <c:pt idx="17">
                  <c:v>4.61680908203125E-2</c:v>
                </c:pt>
                <c:pt idx="18">
                  <c:v>5.4332275390625004E-2</c:v>
                </c:pt>
                <c:pt idx="19">
                  <c:v>0.21716271972656254</c:v>
                </c:pt>
                <c:pt idx="20">
                  <c:v>4.5955810546875003E-2</c:v>
                </c:pt>
                <c:pt idx="21">
                  <c:v>6.1308837890625002E-2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0-4E7F-910A-646BC0AE5A95}"/>
            </c:ext>
          </c:extLst>
        </c:ser>
        <c:ser>
          <c:idx val="4"/>
          <c:order val="4"/>
          <c:tx>
            <c:strRef>
              <c:f>Energia!$L$283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Energia!$L$284:$L$305</c:f>
              <c:numCache>
                <c:formatCode>General</c:formatCode>
                <c:ptCount val="22"/>
                <c:pt idx="0">
                  <c:v>0.12719752398681641</c:v>
                </c:pt>
                <c:pt idx="1">
                  <c:v>0.17087927474975584</c:v>
                </c:pt>
                <c:pt idx="2">
                  <c:v>0.44102399182128904</c:v>
                </c:pt>
                <c:pt idx="3">
                  <c:v>0.97604137359619125</c:v>
                </c:pt>
                <c:pt idx="4">
                  <c:v>9.726918927001954E-2</c:v>
                </c:pt>
                <c:pt idx="5">
                  <c:v>0.22852072821044922</c:v>
                </c:pt>
                <c:pt idx="6">
                  <c:v>0.10347020126342774</c:v>
                </c:pt>
                <c:pt idx="7">
                  <c:v>0.49852306658935547</c:v>
                </c:pt>
                <c:pt idx="8">
                  <c:v>0.32846031860351566</c:v>
                </c:pt>
                <c:pt idx="9">
                  <c:v>8.5997114135742195E-2</c:v>
                </c:pt>
                <c:pt idx="10">
                  <c:v>0.2210585792541504</c:v>
                </c:pt>
                <c:pt idx="11">
                  <c:v>9.8018891174316392E-2</c:v>
                </c:pt>
                <c:pt idx="12">
                  <c:v>9.4283600494384778E-2</c:v>
                </c:pt>
                <c:pt idx="13">
                  <c:v>0.23351585586547854</c:v>
                </c:pt>
                <c:pt idx="14">
                  <c:v>9.6317414031982435E-2</c:v>
                </c:pt>
                <c:pt idx="15">
                  <c:v>0.12385481146240233</c:v>
                </c:pt>
                <c:pt idx="16">
                  <c:v>0.24860665679931643</c:v>
                </c:pt>
                <c:pt idx="17">
                  <c:v>9.5664238739013682E-2</c:v>
                </c:pt>
                <c:pt idx="18">
                  <c:v>0.12029246322631836</c:v>
                </c:pt>
                <c:pt idx="19">
                  <c:v>0.34041578326416022</c:v>
                </c:pt>
                <c:pt idx="20">
                  <c:v>9.6452606323242179E-2</c:v>
                </c:pt>
                <c:pt idx="21">
                  <c:v>0.1132895235900879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0-4E7F-910A-646BC0AE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Energia!$H$312:$H$333</c:f>
              <c:numCache>
                <c:formatCode>General</c:formatCode>
                <c:ptCount val="22"/>
                <c:pt idx="0">
                  <c:v>8.1969268798828127E-3</c:v>
                </c:pt>
                <c:pt idx="1">
                  <c:v>8.2204925537109376E-3</c:v>
                </c:pt>
                <c:pt idx="2">
                  <c:v>8.2448638916015615E-3</c:v>
                </c:pt>
                <c:pt idx="3">
                  <c:v>8.2616821289062496E-3</c:v>
                </c:pt>
                <c:pt idx="4">
                  <c:v>1.2761517333984375E-2</c:v>
                </c:pt>
                <c:pt idx="5">
                  <c:v>1.6978665161132812E-2</c:v>
                </c:pt>
                <c:pt idx="6">
                  <c:v>1.6630416870117189E-2</c:v>
                </c:pt>
                <c:pt idx="7">
                  <c:v>2.5954669189453126E-2</c:v>
                </c:pt>
                <c:pt idx="8">
                  <c:v>1.3709683227539061E-2</c:v>
                </c:pt>
                <c:pt idx="9">
                  <c:v>1.3713308715820311E-2</c:v>
                </c:pt>
                <c:pt idx="10">
                  <c:v>5.2990640258789072E-2</c:v>
                </c:pt>
                <c:pt idx="11">
                  <c:v>5.1129254150390629E-2</c:v>
                </c:pt>
                <c:pt idx="12">
                  <c:v>4.8444479370117186E-2</c:v>
                </c:pt>
                <c:pt idx="13">
                  <c:v>5.0632360839843751E-2</c:v>
                </c:pt>
                <c:pt idx="14">
                  <c:v>4.8382745361328132E-2</c:v>
                </c:pt>
                <c:pt idx="15">
                  <c:v>5.0066683959960938E-2</c:v>
                </c:pt>
                <c:pt idx="16">
                  <c:v>5.7382315063476561E-2</c:v>
                </c:pt>
                <c:pt idx="17">
                  <c:v>4.8903002929687509E-2</c:v>
                </c:pt>
                <c:pt idx="18">
                  <c:v>4.8553546142578126E-2</c:v>
                </c:pt>
                <c:pt idx="19">
                  <c:v>5.3175137329101563E-2</c:v>
                </c:pt>
                <c:pt idx="20">
                  <c:v>4.8485971069335942E-2</c:v>
                </c:pt>
                <c:pt idx="21">
                  <c:v>4.8710852050781253E-2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2-4930-BC39-25D0F7FD06C0}"/>
            </c:ext>
          </c:extLst>
        </c:ser>
        <c:ser>
          <c:idx val="1"/>
          <c:order val="1"/>
          <c:tx>
            <c:strRef>
              <c:f>Energia!$I$311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Energia!$I$312:$I$333</c:f>
              <c:numCache>
                <c:formatCode>General</c:formatCode>
                <c:ptCount val="22"/>
                <c:pt idx="0">
                  <c:v>3.2724197692871096E-3</c:v>
                </c:pt>
                <c:pt idx="1">
                  <c:v>3.2723684082031248E-3</c:v>
                </c:pt>
                <c:pt idx="2">
                  <c:v>3.2722616577148442E-3</c:v>
                </c:pt>
                <c:pt idx="3">
                  <c:v>3.2722317810058594E-3</c:v>
                </c:pt>
                <c:pt idx="4">
                  <c:v>3.257200103759766E-3</c:v>
                </c:pt>
                <c:pt idx="5">
                  <c:v>3.2432872924804687E-3</c:v>
                </c:pt>
                <c:pt idx="6">
                  <c:v>3.2444659118652341E-3</c:v>
                </c:pt>
                <c:pt idx="7">
                  <c:v>3.212622375488282E-3</c:v>
                </c:pt>
                <c:pt idx="8">
                  <c:v>3.2534248962402344E-3</c:v>
                </c:pt>
                <c:pt idx="9">
                  <c:v>3.2534393310546875E-3</c:v>
                </c:pt>
                <c:pt idx="10">
                  <c:v>3.1232436828613286E-3</c:v>
                </c:pt>
                <c:pt idx="11">
                  <c:v>3.1294600524902345E-3</c:v>
                </c:pt>
                <c:pt idx="12">
                  <c:v>3.1384025878906253E-3</c:v>
                </c:pt>
                <c:pt idx="13">
                  <c:v>3.1310287475585941E-3</c:v>
                </c:pt>
                <c:pt idx="14">
                  <c:v>3.1385341796874998E-3</c:v>
                </c:pt>
                <c:pt idx="15">
                  <c:v>3.1329774475097661E-3</c:v>
                </c:pt>
                <c:pt idx="16">
                  <c:v>3.1084782104492184E-3</c:v>
                </c:pt>
                <c:pt idx="17">
                  <c:v>3.136801330566407E-3</c:v>
                </c:pt>
                <c:pt idx="18">
                  <c:v>3.1380286254882816E-3</c:v>
                </c:pt>
                <c:pt idx="19">
                  <c:v>3.1225377197265625E-3</c:v>
                </c:pt>
                <c:pt idx="20">
                  <c:v>3.1381924438476567E-3</c:v>
                </c:pt>
                <c:pt idx="21">
                  <c:v>3.137496551513672E-3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2-4930-BC39-25D0F7FD06C0}"/>
            </c:ext>
          </c:extLst>
        </c:ser>
        <c:ser>
          <c:idx val="2"/>
          <c:order val="2"/>
          <c:tx>
            <c:strRef>
              <c:f>Energia!$J$311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Energia!$J$312:$J$333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1.3864562988281249E-2</c:v>
                </c:pt>
                <c:pt idx="4">
                  <c:v>2.1096862792968747E-2</c:v>
                </c:pt>
                <c:pt idx="5">
                  <c:v>7.8700378417968744E-2</c:v>
                </c:pt>
                <c:pt idx="6">
                  <c:v>7.8695068359374995E-2</c:v>
                </c:pt>
                <c:pt idx="7">
                  <c:v>0.3756654052734375</c:v>
                </c:pt>
                <c:pt idx="8">
                  <c:v>0</c:v>
                </c:pt>
                <c:pt idx="9">
                  <c:v>0</c:v>
                </c:pt>
                <c:pt idx="10">
                  <c:v>5.827258300781249E-2</c:v>
                </c:pt>
                <c:pt idx="11">
                  <c:v>4.0887451171874994E-4</c:v>
                </c:pt>
                <c:pt idx="12">
                  <c:v>4.1418457031249997E-4</c:v>
                </c:pt>
                <c:pt idx="13">
                  <c:v>1.6917846679687498E-2</c:v>
                </c:pt>
                <c:pt idx="14">
                  <c:v>4.1418457031249997E-4</c:v>
                </c:pt>
                <c:pt idx="15">
                  <c:v>3.4780883789062494E-2</c:v>
                </c:pt>
                <c:pt idx="16">
                  <c:v>0.11298211669921873</c:v>
                </c:pt>
                <c:pt idx="17">
                  <c:v>4.1418457031249997E-4</c:v>
                </c:pt>
                <c:pt idx="18">
                  <c:v>4.0887451171874994E-4</c:v>
                </c:pt>
                <c:pt idx="19">
                  <c:v>4.9675598144531249E-2</c:v>
                </c:pt>
                <c:pt idx="20">
                  <c:v>4.1418457031249997E-4</c:v>
                </c:pt>
                <c:pt idx="21">
                  <c:v>1.8956909179687498E-3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2-4930-BC39-25D0F7FD06C0}"/>
            </c:ext>
          </c:extLst>
        </c:ser>
        <c:ser>
          <c:idx val="3"/>
          <c:order val="3"/>
          <c:tx>
            <c:strRef>
              <c:f>Energia!$K$311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Energia!$K$312:$K$333</c:f>
              <c:numCache>
                <c:formatCode>General</c:formatCode>
                <c:ptCount val="22"/>
                <c:pt idx="0">
                  <c:v>4.5496826171874998E-2</c:v>
                </c:pt>
                <c:pt idx="1">
                  <c:v>4.5427978515624995E-2</c:v>
                </c:pt>
                <c:pt idx="2">
                  <c:v>4.654675292968749E-2</c:v>
                </c:pt>
                <c:pt idx="3">
                  <c:v>4.5422241210937506E-2</c:v>
                </c:pt>
                <c:pt idx="4">
                  <c:v>5.1394775390624994E-2</c:v>
                </c:pt>
                <c:pt idx="5">
                  <c:v>0.1218431396484375</c:v>
                </c:pt>
                <c:pt idx="6">
                  <c:v>8.1446777343749985E-2</c:v>
                </c:pt>
                <c:pt idx="7">
                  <c:v>0.23192480468750001</c:v>
                </c:pt>
                <c:pt idx="8">
                  <c:v>4.5009155273437504E-2</c:v>
                </c:pt>
                <c:pt idx="9">
                  <c:v>4.5146850585937502E-2</c:v>
                </c:pt>
                <c:pt idx="10">
                  <c:v>0.14810278320312503</c:v>
                </c:pt>
                <c:pt idx="11">
                  <c:v>4.633447265625E-2</c:v>
                </c:pt>
                <c:pt idx="12">
                  <c:v>4.5944335937499997E-2</c:v>
                </c:pt>
                <c:pt idx="13">
                  <c:v>0.11957690429687501</c:v>
                </c:pt>
                <c:pt idx="14">
                  <c:v>4.59500732421875E-2</c:v>
                </c:pt>
                <c:pt idx="15">
                  <c:v>7.078686523437501E-2</c:v>
                </c:pt>
                <c:pt idx="16">
                  <c:v>0.23117321777343752</c:v>
                </c:pt>
                <c:pt idx="17">
                  <c:v>4.9231811523437502E-2</c:v>
                </c:pt>
                <c:pt idx="18">
                  <c:v>6.0247436523437496E-2</c:v>
                </c:pt>
                <c:pt idx="19">
                  <c:v>0.19262426757812501</c:v>
                </c:pt>
                <c:pt idx="20">
                  <c:v>4.59500732421875E-2</c:v>
                </c:pt>
                <c:pt idx="21">
                  <c:v>6.2295654296874996E-2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02-4930-BC39-25D0F7FD06C0}"/>
            </c:ext>
          </c:extLst>
        </c:ser>
        <c:ser>
          <c:idx val="4"/>
          <c:order val="4"/>
          <c:tx>
            <c:strRef>
              <c:f>Energia!$L$311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Energia!$L$312:$L$333</c:f>
              <c:numCache>
                <c:formatCode>General</c:formatCode>
                <c:ptCount val="22"/>
                <c:pt idx="0">
                  <c:v>7.0830735809326167E-2</c:v>
                </c:pt>
                <c:pt idx="1">
                  <c:v>7.078540246582031E-2</c:v>
                </c:pt>
                <c:pt idx="2">
                  <c:v>7.1928441467285137E-2</c:v>
                </c:pt>
                <c:pt idx="3">
                  <c:v>7.0820718109130862E-2</c:v>
                </c:pt>
                <c:pt idx="4">
                  <c:v>8.8510355621337883E-2</c:v>
                </c:pt>
                <c:pt idx="5">
                  <c:v>0.22076547052001955</c:v>
                </c:pt>
                <c:pt idx="6">
                  <c:v>0.18001672848510741</c:v>
                </c:pt>
                <c:pt idx="7">
                  <c:v>0.63675750152587896</c:v>
                </c:pt>
                <c:pt idx="8">
                  <c:v>6.1972263397216801E-2</c:v>
                </c:pt>
                <c:pt idx="9">
                  <c:v>6.2113598632812503E-2</c:v>
                </c:pt>
                <c:pt idx="10">
                  <c:v>0.26248925015258795</c:v>
                </c:pt>
                <c:pt idx="11">
                  <c:v>0.10100206137084961</c:v>
                </c:pt>
                <c:pt idx="12">
                  <c:v>9.794140246582031E-2</c:v>
                </c:pt>
                <c:pt idx="13">
                  <c:v>0.19025814056396484</c:v>
                </c:pt>
                <c:pt idx="14">
                  <c:v>9.7885537353515628E-2</c:v>
                </c:pt>
                <c:pt idx="15">
                  <c:v>0.1587674104309082</c:v>
                </c:pt>
                <c:pt idx="16">
                  <c:v>0.40464612774658204</c:v>
                </c:pt>
                <c:pt idx="17">
                  <c:v>0.10168580035400392</c:v>
                </c:pt>
                <c:pt idx="18">
                  <c:v>0.11234788580322265</c:v>
                </c:pt>
                <c:pt idx="19">
                  <c:v>0.29859754077148437</c:v>
                </c:pt>
                <c:pt idx="20">
                  <c:v>9.7988421325683597E-2</c:v>
                </c:pt>
                <c:pt idx="21">
                  <c:v>0.11603969381713866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02-4930-BC39-25D0F7FD0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Energia!$H$340:$H$361</c:f>
              <c:numCache>
                <c:formatCode>General</c:formatCode>
                <c:ptCount val="22"/>
                <c:pt idx="0">
                  <c:v>4.9439776611328125E-2</c:v>
                </c:pt>
                <c:pt idx="1">
                  <c:v>4.1042340087890622E-2</c:v>
                </c:pt>
                <c:pt idx="2">
                  <c:v>6.0996725463867182E-2</c:v>
                </c:pt>
                <c:pt idx="3">
                  <c:v>4.4432977294921884E-2</c:v>
                </c:pt>
                <c:pt idx="4">
                  <c:v>3.3196884155273443E-2</c:v>
                </c:pt>
                <c:pt idx="5">
                  <c:v>3.9544409179687504E-2</c:v>
                </c:pt>
                <c:pt idx="6">
                  <c:v>4.127205505371094E-2</c:v>
                </c:pt>
                <c:pt idx="7">
                  <c:v>4.8157965087890629E-2</c:v>
                </c:pt>
                <c:pt idx="8">
                  <c:v>4.5254855346679695E-2</c:v>
                </c:pt>
                <c:pt idx="9">
                  <c:v>4.103438415527344E-2</c:v>
                </c:pt>
                <c:pt idx="10">
                  <c:v>4.8341052246093759E-2</c:v>
                </c:pt>
                <c:pt idx="11">
                  <c:v>4.5005703735351565E-2</c:v>
                </c:pt>
                <c:pt idx="12">
                  <c:v>4.4402664184570305E-2</c:v>
                </c:pt>
                <c:pt idx="13">
                  <c:v>4.873320922851563E-2</c:v>
                </c:pt>
                <c:pt idx="14">
                  <c:v>4.4905096435546882E-2</c:v>
                </c:pt>
                <c:pt idx="15">
                  <c:v>4.4693106079101562E-2</c:v>
                </c:pt>
                <c:pt idx="16">
                  <c:v>4.9336349487304691E-2</c:v>
                </c:pt>
                <c:pt idx="17">
                  <c:v>4.5295440673828131E-2</c:v>
                </c:pt>
                <c:pt idx="18">
                  <c:v>4.5492727661132812E-2</c:v>
                </c:pt>
                <c:pt idx="19">
                  <c:v>5.4281414794921878E-2</c:v>
                </c:pt>
                <c:pt idx="20">
                  <c:v>4.537137451171875E-2</c:v>
                </c:pt>
                <c:pt idx="21">
                  <c:v>4.5269357299804691E-2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1-460E-AD75-027B5D5108CC}"/>
            </c:ext>
          </c:extLst>
        </c:ser>
        <c:ser>
          <c:idx val="1"/>
          <c:order val="1"/>
          <c:tx>
            <c:strRef>
              <c:f>Energia!$I$339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Energia!$I$340:$I$361</c:f>
              <c:numCache>
                <c:formatCode>General</c:formatCode>
                <c:ptCount val="22"/>
                <c:pt idx="0">
                  <c:v>3.1342762451171879E-3</c:v>
                </c:pt>
                <c:pt idx="1">
                  <c:v>3.1624254760742186E-3</c:v>
                </c:pt>
                <c:pt idx="2">
                  <c:v>3.0964818725585938E-3</c:v>
                </c:pt>
                <c:pt idx="3">
                  <c:v>3.1510813903808596E-3</c:v>
                </c:pt>
                <c:pt idx="4">
                  <c:v>3.1891399536132813E-3</c:v>
                </c:pt>
                <c:pt idx="5">
                  <c:v>3.1679530029296876E-3</c:v>
                </c:pt>
                <c:pt idx="6">
                  <c:v>3.1614606933593756E-3</c:v>
                </c:pt>
                <c:pt idx="7">
                  <c:v>3.1393082885742192E-3</c:v>
                </c:pt>
                <c:pt idx="8">
                  <c:v>3.1489732360839842E-3</c:v>
                </c:pt>
                <c:pt idx="9">
                  <c:v>3.1630616149902345E-3</c:v>
                </c:pt>
                <c:pt idx="10">
                  <c:v>3.1385647277832034E-3</c:v>
                </c:pt>
                <c:pt idx="11">
                  <c:v>3.1497261962890625E-3</c:v>
                </c:pt>
                <c:pt idx="12">
                  <c:v>3.1517175292968751E-3</c:v>
                </c:pt>
                <c:pt idx="13">
                  <c:v>3.1373287048339846E-3</c:v>
                </c:pt>
                <c:pt idx="14">
                  <c:v>3.1501015014648438E-3</c:v>
                </c:pt>
                <c:pt idx="15">
                  <c:v>3.1508198852539067E-3</c:v>
                </c:pt>
                <c:pt idx="16">
                  <c:v>3.1346072387695312E-3</c:v>
                </c:pt>
                <c:pt idx="17">
                  <c:v>3.1487395935058593E-3</c:v>
                </c:pt>
                <c:pt idx="18">
                  <c:v>3.1481115112304693E-3</c:v>
                </c:pt>
                <c:pt idx="19">
                  <c:v>3.1181804199218754E-3</c:v>
                </c:pt>
                <c:pt idx="20">
                  <c:v>3.1478990173339845E-3</c:v>
                </c:pt>
                <c:pt idx="21">
                  <c:v>3.148904754638672E-3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1-460E-AD75-027B5D5108CC}"/>
            </c:ext>
          </c:extLst>
        </c:ser>
        <c:ser>
          <c:idx val="2"/>
          <c:order val="2"/>
          <c:tx>
            <c:strRef>
              <c:f>Energia!$J$339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Energia!$J$340:$J$361</c:f>
              <c:numCache>
                <c:formatCode>General</c:formatCode>
                <c:ptCount val="22"/>
                <c:pt idx="0">
                  <c:v>0.49209374999999994</c:v>
                </c:pt>
                <c:pt idx="1">
                  <c:v>0.24360955810546875</c:v>
                </c:pt>
                <c:pt idx="2">
                  <c:v>0.96783782958984355</c:v>
                </c:pt>
                <c:pt idx="3">
                  <c:v>0.3488336791992187</c:v>
                </c:pt>
                <c:pt idx="4">
                  <c:v>7.4553222656249989E-3</c:v>
                </c:pt>
                <c:pt idx="5">
                  <c:v>1.0089111328125001E-2</c:v>
                </c:pt>
                <c:pt idx="6">
                  <c:v>3.9374084472656244E-2</c:v>
                </c:pt>
                <c:pt idx="7">
                  <c:v>0.28506518554687499</c:v>
                </c:pt>
                <c:pt idx="8">
                  <c:v>5.6562744140624989E-2</c:v>
                </c:pt>
                <c:pt idx="9">
                  <c:v>4.0887451171874994E-4</c:v>
                </c:pt>
                <c:pt idx="10">
                  <c:v>3.3071044921874994E-2</c:v>
                </c:pt>
                <c:pt idx="11">
                  <c:v>0</c:v>
                </c:pt>
                <c:pt idx="12">
                  <c:v>0</c:v>
                </c:pt>
                <c:pt idx="13">
                  <c:v>2.7681335449218747E-2</c:v>
                </c:pt>
                <c:pt idx="14">
                  <c:v>4.0887451171874994E-4</c:v>
                </c:pt>
                <c:pt idx="15">
                  <c:v>4.0887451171874994E-4</c:v>
                </c:pt>
                <c:pt idx="16">
                  <c:v>4.9250793457031247E-2</c:v>
                </c:pt>
                <c:pt idx="17">
                  <c:v>4.1418457031249997E-4</c:v>
                </c:pt>
                <c:pt idx="18">
                  <c:v>1.9487915039062497E-3</c:v>
                </c:pt>
                <c:pt idx="19">
                  <c:v>7.9167663574218741E-2</c:v>
                </c:pt>
                <c:pt idx="20">
                  <c:v>9.2395019531249999E-4</c:v>
                </c:pt>
                <c:pt idx="21">
                  <c:v>3.5258789062499996E-3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1-460E-AD75-027B5D5108CC}"/>
            </c:ext>
          </c:extLst>
        </c:ser>
        <c:ser>
          <c:idx val="3"/>
          <c:order val="3"/>
          <c:tx>
            <c:strRef>
              <c:f>Energia!$K$339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Energia!$K$340:$K$361</c:f>
              <c:numCache>
                <c:formatCode>General</c:formatCode>
                <c:ptCount val="22"/>
                <c:pt idx="0">
                  <c:v>0.33942468261718756</c:v>
                </c:pt>
                <c:pt idx="1">
                  <c:v>0.16482128906250001</c:v>
                </c:pt>
                <c:pt idx="2">
                  <c:v>0.47602416992187496</c:v>
                </c:pt>
                <c:pt idx="3">
                  <c:v>0.31570666503906253</c:v>
                </c:pt>
                <c:pt idx="4">
                  <c:v>5.7235351562500002E-2</c:v>
                </c:pt>
                <c:pt idx="5">
                  <c:v>8.6346435546875003E-2</c:v>
                </c:pt>
                <c:pt idx="6">
                  <c:v>9.2284545898437501E-2</c:v>
                </c:pt>
                <c:pt idx="7">
                  <c:v>0.21428833007812501</c:v>
                </c:pt>
                <c:pt idx="8">
                  <c:v>0.12308813476562501</c:v>
                </c:pt>
                <c:pt idx="9">
                  <c:v>4.596728515625001E-2</c:v>
                </c:pt>
                <c:pt idx="10">
                  <c:v>0.1232430419921875</c:v>
                </c:pt>
                <c:pt idx="11">
                  <c:v>4.5146850585937502E-2</c:v>
                </c:pt>
                <c:pt idx="12">
                  <c:v>4.5146850585937502E-2</c:v>
                </c:pt>
                <c:pt idx="13">
                  <c:v>0.14504479980468751</c:v>
                </c:pt>
                <c:pt idx="14">
                  <c:v>4.5955810546875003E-2</c:v>
                </c:pt>
                <c:pt idx="15">
                  <c:v>4.9340820312499999E-2</c:v>
                </c:pt>
                <c:pt idx="16">
                  <c:v>0.174058349609375</c:v>
                </c:pt>
                <c:pt idx="17">
                  <c:v>4.5806640624999999E-2</c:v>
                </c:pt>
                <c:pt idx="18">
                  <c:v>8.9507690429687481E-2</c:v>
                </c:pt>
                <c:pt idx="19">
                  <c:v>0.27411694335937503</c:v>
                </c:pt>
                <c:pt idx="20">
                  <c:v>4.8313842773437504E-2</c:v>
                </c:pt>
                <c:pt idx="21">
                  <c:v>5.3706909179687498E-2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E1-460E-AD75-027B5D5108CC}"/>
            </c:ext>
          </c:extLst>
        </c:ser>
        <c:ser>
          <c:idx val="4"/>
          <c:order val="4"/>
          <c:tx>
            <c:strRef>
              <c:f>Energia!$L$339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Energia!$L$340:$L$361</c:f>
              <c:numCache>
                <c:formatCode>General</c:formatCode>
                <c:ptCount val="22"/>
                <c:pt idx="0">
                  <c:v>0.88409248547363273</c:v>
                </c:pt>
                <c:pt idx="1">
                  <c:v>0.45263561273193365</c:v>
                </c:pt>
                <c:pt idx="2">
                  <c:v>1.5079552068481443</c:v>
                </c:pt>
                <c:pt idx="3">
                  <c:v>0.71212440292358403</c:v>
                </c:pt>
                <c:pt idx="4">
                  <c:v>0.10107669793701173</c:v>
                </c:pt>
                <c:pt idx="5">
                  <c:v>0.1391479090576172</c:v>
                </c:pt>
                <c:pt idx="6">
                  <c:v>0.17609214611816404</c:v>
                </c:pt>
                <c:pt idx="7">
                  <c:v>0.5506507890014648</c:v>
                </c:pt>
                <c:pt idx="8">
                  <c:v>0.22805470748901369</c:v>
                </c:pt>
                <c:pt idx="9">
                  <c:v>9.0573605438232424E-2</c:v>
                </c:pt>
                <c:pt idx="10">
                  <c:v>0.20779370388793944</c:v>
                </c:pt>
                <c:pt idx="11">
                  <c:v>9.3302280517578134E-2</c:v>
                </c:pt>
                <c:pt idx="12">
                  <c:v>9.2701232299804676E-2</c:v>
                </c:pt>
                <c:pt idx="13">
                  <c:v>0.22459667318725587</c:v>
                </c:pt>
                <c:pt idx="14">
                  <c:v>9.441988299560547E-2</c:v>
                </c:pt>
                <c:pt idx="15">
                  <c:v>9.7593620788574212E-2</c:v>
                </c:pt>
                <c:pt idx="16">
                  <c:v>0.27578009979248047</c:v>
                </c:pt>
                <c:pt idx="17">
                  <c:v>9.4665005462646487E-2</c:v>
                </c:pt>
                <c:pt idx="18">
                  <c:v>0.14009732110595702</c:v>
                </c:pt>
                <c:pt idx="19">
                  <c:v>0.41068420214843754</c:v>
                </c:pt>
                <c:pt idx="20">
                  <c:v>9.7757066497802747E-2</c:v>
                </c:pt>
                <c:pt idx="21">
                  <c:v>0.10565105014038087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E1-460E-AD75-027B5D51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Energia!$H$367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Energia!$H$368:$H$389</c:f>
              <c:numCache>
                <c:formatCode>General</c:formatCode>
                <c:ptCount val="22"/>
                <c:pt idx="0">
                  <c:v>3.2811877441406248E-2</c:v>
                </c:pt>
                <c:pt idx="1">
                  <c:v>2.9974832153320308E-2</c:v>
                </c:pt>
                <c:pt idx="2">
                  <c:v>3.4384835815429692E-2</c:v>
                </c:pt>
                <c:pt idx="3">
                  <c:v>3.4580511474609374E-2</c:v>
                </c:pt>
                <c:pt idx="4">
                  <c:v>3.0805068969726564E-2</c:v>
                </c:pt>
                <c:pt idx="5">
                  <c:v>3.6819854736328129E-2</c:v>
                </c:pt>
                <c:pt idx="6">
                  <c:v>2.9644610595703124E-2</c:v>
                </c:pt>
                <c:pt idx="7">
                  <c:v>2.9658206176757816E-2</c:v>
                </c:pt>
                <c:pt idx="8">
                  <c:v>2.966173095703125E-2</c:v>
                </c:pt>
                <c:pt idx="9">
                  <c:v>2.9673312377929691E-2</c:v>
                </c:pt>
                <c:pt idx="10">
                  <c:v>4.9025262451171885E-2</c:v>
                </c:pt>
                <c:pt idx="11">
                  <c:v>4.5873101806640629E-2</c:v>
                </c:pt>
                <c:pt idx="12">
                  <c:v>4.4621502685546884E-2</c:v>
                </c:pt>
                <c:pt idx="13">
                  <c:v>4.644754028320313E-2</c:v>
                </c:pt>
                <c:pt idx="14">
                  <c:v>4.4586959838867186E-2</c:v>
                </c:pt>
                <c:pt idx="15">
                  <c:v>4.4835406494140626E-2</c:v>
                </c:pt>
                <c:pt idx="16">
                  <c:v>5.0968524169921876E-2</c:v>
                </c:pt>
                <c:pt idx="17">
                  <c:v>4.4795928955078126E-2</c:v>
                </c:pt>
                <c:pt idx="18">
                  <c:v>4.4971765136718758E-2</c:v>
                </c:pt>
                <c:pt idx="19">
                  <c:v>5.3826919555664064E-2</c:v>
                </c:pt>
                <c:pt idx="20">
                  <c:v>4.4645269775390621E-2</c:v>
                </c:pt>
                <c:pt idx="21">
                  <c:v>4.5148205566406252E-2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1-4DD2-8768-17D8465ABF34}"/>
            </c:ext>
          </c:extLst>
        </c:ser>
        <c:ser>
          <c:idx val="1"/>
          <c:order val="1"/>
          <c:tx>
            <c:strRef>
              <c:f>Energia!$I$367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Energia!$I$368:$I$389</c:f>
              <c:numCache>
                <c:formatCode>General</c:formatCode>
                <c:ptCount val="22"/>
                <c:pt idx="0">
                  <c:v>3.1903763122558596E-3</c:v>
                </c:pt>
                <c:pt idx="1">
                  <c:v>3.199896911621094E-3</c:v>
                </c:pt>
                <c:pt idx="2">
                  <c:v>3.1852106628417966E-3</c:v>
                </c:pt>
                <c:pt idx="3">
                  <c:v>3.1839007873535161E-3</c:v>
                </c:pt>
                <c:pt idx="4">
                  <c:v>3.1971029357910157E-3</c:v>
                </c:pt>
                <c:pt idx="5">
                  <c:v>3.1771721496582036E-3</c:v>
                </c:pt>
                <c:pt idx="6">
                  <c:v>3.2010903015136723E-3</c:v>
                </c:pt>
                <c:pt idx="7">
                  <c:v>3.2010268554687501E-3</c:v>
                </c:pt>
                <c:pt idx="8">
                  <c:v>3.2009936218261722E-3</c:v>
                </c:pt>
                <c:pt idx="9">
                  <c:v>3.2009808654785161E-3</c:v>
                </c:pt>
                <c:pt idx="10">
                  <c:v>3.1356616516113284E-3</c:v>
                </c:pt>
                <c:pt idx="11">
                  <c:v>3.1462705688476565E-3</c:v>
                </c:pt>
                <c:pt idx="12">
                  <c:v>3.151083404541016E-3</c:v>
                </c:pt>
                <c:pt idx="13">
                  <c:v>3.1443064270019537E-3</c:v>
                </c:pt>
                <c:pt idx="14">
                  <c:v>3.1511351013183597E-3</c:v>
                </c:pt>
                <c:pt idx="15">
                  <c:v>3.1503056030273442E-3</c:v>
                </c:pt>
                <c:pt idx="16">
                  <c:v>3.129225067138672E-3</c:v>
                </c:pt>
                <c:pt idx="17">
                  <c:v>3.149860809326172E-3</c:v>
                </c:pt>
                <c:pt idx="18">
                  <c:v>3.1499195556640627E-3</c:v>
                </c:pt>
                <c:pt idx="19">
                  <c:v>3.1196873474121094E-3</c:v>
                </c:pt>
                <c:pt idx="20">
                  <c:v>3.1503042602539066E-3</c:v>
                </c:pt>
                <c:pt idx="21">
                  <c:v>3.1494512634277346E-3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1-4DD2-8768-17D8465ABF34}"/>
            </c:ext>
          </c:extLst>
        </c:ser>
        <c:ser>
          <c:idx val="2"/>
          <c:order val="2"/>
          <c:tx>
            <c:strRef>
              <c:f>Energia!$J$367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Energia!$J$368:$J$389</c:f>
              <c:numCache>
                <c:formatCode>General</c:formatCode>
                <c:ptCount val="22"/>
                <c:pt idx="0">
                  <c:v>6.7480224609375E-2</c:v>
                </c:pt>
                <c:pt idx="1">
                  <c:v>1.0094421386718748E-2</c:v>
                </c:pt>
                <c:pt idx="2">
                  <c:v>0.2175106201171875</c:v>
                </c:pt>
                <c:pt idx="3">
                  <c:v>0.12266766357421875</c:v>
                </c:pt>
                <c:pt idx="4">
                  <c:v>1.0073181152343751E-2</c:v>
                </c:pt>
                <c:pt idx="5">
                  <c:v>0.23232037353515622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4.7578124999999999E-2</c:v>
                </c:pt>
                <c:pt idx="11">
                  <c:v>4.0887451171874994E-4</c:v>
                </c:pt>
                <c:pt idx="12">
                  <c:v>4.0887451171874994E-4</c:v>
                </c:pt>
                <c:pt idx="13">
                  <c:v>1.7496643066406248E-2</c:v>
                </c:pt>
                <c:pt idx="14">
                  <c:v>4.1418457031249997E-4</c:v>
                </c:pt>
                <c:pt idx="15">
                  <c:v>1.5239868164062499E-3</c:v>
                </c:pt>
                <c:pt idx="16">
                  <c:v>6.5844726562499983E-2</c:v>
                </c:pt>
                <c:pt idx="17">
                  <c:v>4.0887451171874994E-4</c:v>
                </c:pt>
                <c:pt idx="18">
                  <c:v>8.3898925781249992E-4</c:v>
                </c:pt>
                <c:pt idx="19">
                  <c:v>0.10755523681640626</c:v>
                </c:pt>
                <c:pt idx="20">
                  <c:v>1.6408081054687499E-3</c:v>
                </c:pt>
                <c:pt idx="21">
                  <c:v>4.6144409179687497E-3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1-4DD2-8768-17D8465ABF34}"/>
            </c:ext>
          </c:extLst>
        </c:ser>
        <c:ser>
          <c:idx val="3"/>
          <c:order val="3"/>
          <c:tx>
            <c:strRef>
              <c:f>Energia!$K$367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Energia!$K$368:$K$389</c:f>
              <c:numCache>
                <c:formatCode>General</c:formatCode>
                <c:ptCount val="22"/>
                <c:pt idx="0">
                  <c:v>0.16131005859375003</c:v>
                </c:pt>
                <c:pt idx="1">
                  <c:v>5.2054565429687491E-2</c:v>
                </c:pt>
                <c:pt idx="2">
                  <c:v>0.15648498535156249</c:v>
                </c:pt>
                <c:pt idx="3">
                  <c:v>9.7304687500000001E-2</c:v>
                </c:pt>
                <c:pt idx="4">
                  <c:v>5.1457885742187501E-2</c:v>
                </c:pt>
                <c:pt idx="5">
                  <c:v>0.18064477539062501</c:v>
                </c:pt>
                <c:pt idx="6">
                  <c:v>4.5009155273437504E-2</c:v>
                </c:pt>
                <c:pt idx="7">
                  <c:v>6.1102294921875001E-2</c:v>
                </c:pt>
                <c:pt idx="8">
                  <c:v>4.5146850585937502E-2</c:v>
                </c:pt>
                <c:pt idx="9">
                  <c:v>4.5146850585937502E-2</c:v>
                </c:pt>
                <c:pt idx="10">
                  <c:v>0.13843542480468748</c:v>
                </c:pt>
                <c:pt idx="11">
                  <c:v>4.7017211914062502E-2</c:v>
                </c:pt>
                <c:pt idx="12">
                  <c:v>4.59500732421875E-2</c:v>
                </c:pt>
                <c:pt idx="13">
                  <c:v>0.12264062499999999</c:v>
                </c:pt>
                <c:pt idx="14">
                  <c:v>4.59500732421875E-2</c:v>
                </c:pt>
                <c:pt idx="15">
                  <c:v>6.0081054687500003E-2</c:v>
                </c:pt>
                <c:pt idx="16">
                  <c:v>0.18242907714843748</c:v>
                </c:pt>
                <c:pt idx="17">
                  <c:v>6.519299316406249E-2</c:v>
                </c:pt>
                <c:pt idx="18">
                  <c:v>6.1371948242187502E-2</c:v>
                </c:pt>
                <c:pt idx="19">
                  <c:v>0.20738635253906249</c:v>
                </c:pt>
                <c:pt idx="20">
                  <c:v>4.6483642578125005E-2</c:v>
                </c:pt>
                <c:pt idx="21">
                  <c:v>5.505517578125E-2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1-4DD2-8768-17D8465ABF34}"/>
            </c:ext>
          </c:extLst>
        </c:ser>
        <c:ser>
          <c:idx val="4"/>
          <c:order val="4"/>
          <c:tx>
            <c:strRef>
              <c:f>Energia!$L$367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Energia!$L$368:$L$389</c:f>
              <c:numCache>
                <c:formatCode>General</c:formatCode>
                <c:ptCount val="22"/>
                <c:pt idx="0">
                  <c:v>0.26479253695678717</c:v>
                </c:pt>
                <c:pt idx="1">
                  <c:v>9.5323715881347637E-2</c:v>
                </c:pt>
                <c:pt idx="2">
                  <c:v>0.41156565194702144</c:v>
                </c:pt>
                <c:pt idx="3">
                  <c:v>0.25773676333618162</c:v>
                </c:pt>
                <c:pt idx="4">
                  <c:v>9.5533238800048825E-2</c:v>
                </c:pt>
                <c:pt idx="5">
                  <c:v>0.45296217581176756</c:v>
                </c:pt>
                <c:pt idx="6">
                  <c:v>7.7854856170654296E-2</c:v>
                </c:pt>
                <c:pt idx="7">
                  <c:v>9.3961527954101565E-2</c:v>
                </c:pt>
                <c:pt idx="8">
                  <c:v>7.8009575164794925E-2</c:v>
                </c:pt>
                <c:pt idx="9">
                  <c:v>7.8021143829345718E-2</c:v>
                </c:pt>
                <c:pt idx="10">
                  <c:v>0.23817447390747071</c:v>
                </c:pt>
                <c:pt idx="11">
                  <c:v>9.6445458801269535E-2</c:v>
                </c:pt>
                <c:pt idx="12">
                  <c:v>9.4131533843994142E-2</c:v>
                </c:pt>
                <c:pt idx="13">
                  <c:v>0.18972911477661131</c:v>
                </c:pt>
                <c:pt idx="14">
                  <c:v>9.4102352752685553E-2</c:v>
                </c:pt>
                <c:pt idx="15">
                  <c:v>0.10959075360107423</c:v>
                </c:pt>
                <c:pt idx="16">
                  <c:v>0.302371552947998</c:v>
                </c:pt>
                <c:pt idx="17">
                  <c:v>0.11354765744018554</c:v>
                </c:pt>
                <c:pt idx="18">
                  <c:v>0.11033262219238282</c:v>
                </c:pt>
                <c:pt idx="19">
                  <c:v>0.37188819625854491</c:v>
                </c:pt>
                <c:pt idx="20">
                  <c:v>9.5920024719238287E-2</c:v>
                </c:pt>
                <c:pt idx="21">
                  <c:v>0.10796727352905273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1-4DD2-8768-17D8465AB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Energia!$H$395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Energia!$H$396:$H$417</c:f>
              <c:numCache>
                <c:formatCode>General</c:formatCode>
                <c:ptCount val="22"/>
                <c:pt idx="0">
                  <c:v>3.8260180664062497E-2</c:v>
                </c:pt>
                <c:pt idx="1">
                  <c:v>3.4274359130859376E-2</c:v>
                </c:pt>
                <c:pt idx="2">
                  <c:v>3.9685803222656253E-2</c:v>
                </c:pt>
                <c:pt idx="3">
                  <c:v>5.3667398071289063E-2</c:v>
                </c:pt>
                <c:pt idx="4">
                  <c:v>3.0047241210937502E-2</c:v>
                </c:pt>
                <c:pt idx="5">
                  <c:v>3.6728009033203127E-2</c:v>
                </c:pt>
                <c:pt idx="6">
                  <c:v>3.5987301635742187E-2</c:v>
                </c:pt>
                <c:pt idx="7">
                  <c:v>4.301400146484375E-2</c:v>
                </c:pt>
                <c:pt idx="8">
                  <c:v>3.5766247558593749E-2</c:v>
                </c:pt>
                <c:pt idx="9">
                  <c:v>3.5522232055664064E-2</c:v>
                </c:pt>
                <c:pt idx="10">
                  <c:v>5.2680358886718751E-2</c:v>
                </c:pt>
                <c:pt idx="11">
                  <c:v>4.7641635131835947E-2</c:v>
                </c:pt>
                <c:pt idx="12">
                  <c:v>4.6366973876953127E-2</c:v>
                </c:pt>
                <c:pt idx="13">
                  <c:v>4.902214050292969E-2</c:v>
                </c:pt>
                <c:pt idx="14">
                  <c:v>4.6397790527343746E-2</c:v>
                </c:pt>
                <c:pt idx="15">
                  <c:v>4.7423703002929696E-2</c:v>
                </c:pt>
                <c:pt idx="16">
                  <c:v>5.2474914550781251E-2</c:v>
                </c:pt>
                <c:pt idx="17">
                  <c:v>4.6802133178710945E-2</c:v>
                </c:pt>
                <c:pt idx="18">
                  <c:v>4.6531329345703136E-2</c:v>
                </c:pt>
                <c:pt idx="19">
                  <c:v>5.1230062866210936E-2</c:v>
                </c:pt>
                <c:pt idx="20">
                  <c:v>4.6627706909179688E-2</c:v>
                </c:pt>
                <c:pt idx="21">
                  <c:v>4.6552578735351569E-2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1-4B0D-BB4C-CFAC3CB396D6}"/>
            </c:ext>
          </c:extLst>
        </c:ser>
        <c:ser>
          <c:idx val="1"/>
          <c:order val="1"/>
          <c:tx>
            <c:strRef>
              <c:f>Energia!$I$395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Energia!$I$396:$I$417</c:f>
              <c:numCache>
                <c:formatCode>General</c:formatCode>
                <c:ptCount val="22"/>
                <c:pt idx="0">
                  <c:v>3.1708077392578128E-3</c:v>
                </c:pt>
                <c:pt idx="1">
                  <c:v>3.1856400146484378E-3</c:v>
                </c:pt>
                <c:pt idx="2">
                  <c:v>3.1668868408203125E-3</c:v>
                </c:pt>
                <c:pt idx="3">
                  <c:v>3.1202090148925781E-3</c:v>
                </c:pt>
                <c:pt idx="4">
                  <c:v>3.1996156005859376E-3</c:v>
                </c:pt>
                <c:pt idx="5">
                  <c:v>3.1766467895507819E-3</c:v>
                </c:pt>
                <c:pt idx="6">
                  <c:v>3.1791319274902343E-3</c:v>
                </c:pt>
                <c:pt idx="7">
                  <c:v>3.1565260009765628E-3</c:v>
                </c:pt>
                <c:pt idx="8">
                  <c:v>3.1806277770996096E-3</c:v>
                </c:pt>
                <c:pt idx="9">
                  <c:v>3.1814441833496097E-3</c:v>
                </c:pt>
                <c:pt idx="10">
                  <c:v>3.1241621398925782E-3</c:v>
                </c:pt>
                <c:pt idx="11">
                  <c:v>3.1404140625000002E-3</c:v>
                </c:pt>
                <c:pt idx="12">
                  <c:v>3.1445726318359377E-3</c:v>
                </c:pt>
                <c:pt idx="13">
                  <c:v>3.1364471740722663E-3</c:v>
                </c:pt>
                <c:pt idx="14">
                  <c:v>3.1445054931640627E-3</c:v>
                </c:pt>
                <c:pt idx="15">
                  <c:v>3.1410894775390622E-3</c:v>
                </c:pt>
                <c:pt idx="16">
                  <c:v>3.1248627319335944E-3</c:v>
                </c:pt>
                <c:pt idx="17">
                  <c:v>3.1438236999511721E-3</c:v>
                </c:pt>
                <c:pt idx="18">
                  <c:v>3.1439885253906254E-3</c:v>
                </c:pt>
                <c:pt idx="19">
                  <c:v>3.1290599060058589E-3</c:v>
                </c:pt>
                <c:pt idx="20">
                  <c:v>3.1437461547851567E-3</c:v>
                </c:pt>
                <c:pt idx="21">
                  <c:v>3.1440076599121101E-3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1-4B0D-BB4C-CFAC3CB396D6}"/>
            </c:ext>
          </c:extLst>
        </c:ser>
        <c:ser>
          <c:idx val="2"/>
          <c:order val="2"/>
          <c:tx>
            <c:strRef>
              <c:f>Energia!$J$395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Energia!$J$396:$J$417</c:f>
              <c:numCache>
                <c:formatCode>General</c:formatCode>
                <c:ptCount val="22"/>
                <c:pt idx="0">
                  <c:v>0.19130548095703126</c:v>
                </c:pt>
                <c:pt idx="1">
                  <c:v>8.8757629394531259E-2</c:v>
                </c:pt>
                <c:pt idx="2">
                  <c:v>0.3218798217773437</c:v>
                </c:pt>
                <c:pt idx="3">
                  <c:v>0.76676715087890612</c:v>
                </c:pt>
                <c:pt idx="4">
                  <c:v>1.6036376953124998E-3</c:v>
                </c:pt>
                <c:pt idx="5">
                  <c:v>5.9122192382812494E-2</c:v>
                </c:pt>
                <c:pt idx="6">
                  <c:v>4.1928222656249993E-2</c:v>
                </c:pt>
                <c:pt idx="7">
                  <c:v>0.23193273925781246</c:v>
                </c:pt>
                <c:pt idx="8">
                  <c:v>0</c:v>
                </c:pt>
                <c:pt idx="9">
                  <c:v>0</c:v>
                </c:pt>
                <c:pt idx="10">
                  <c:v>7.2445129394531238E-2</c:v>
                </c:pt>
                <c:pt idx="11">
                  <c:v>4.0887451171874994E-4</c:v>
                </c:pt>
                <c:pt idx="12">
                  <c:v>4.0887451171874994E-4</c:v>
                </c:pt>
                <c:pt idx="13">
                  <c:v>1.0190002441406248E-2</c:v>
                </c:pt>
                <c:pt idx="14">
                  <c:v>4.0887451171874994E-4</c:v>
                </c:pt>
                <c:pt idx="15">
                  <c:v>2.2711120605468746E-2</c:v>
                </c:pt>
                <c:pt idx="16">
                  <c:v>7.0029052734375E-2</c:v>
                </c:pt>
                <c:pt idx="17">
                  <c:v>4.0887451171874994E-4</c:v>
                </c:pt>
                <c:pt idx="18">
                  <c:v>4.1418457031249997E-4</c:v>
                </c:pt>
                <c:pt idx="19">
                  <c:v>4.9096801757812496E-2</c:v>
                </c:pt>
                <c:pt idx="20">
                  <c:v>4.0887451171874994E-4</c:v>
                </c:pt>
                <c:pt idx="21">
                  <c:v>1.1575927734374998E-3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1-4B0D-BB4C-CFAC3CB396D6}"/>
            </c:ext>
          </c:extLst>
        </c:ser>
        <c:ser>
          <c:idx val="3"/>
          <c:order val="3"/>
          <c:tx>
            <c:strRef>
              <c:f>Energia!$K$395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Energia!$K$396:$K$417</c:f>
              <c:numCache>
                <c:formatCode>General</c:formatCode>
                <c:ptCount val="22"/>
                <c:pt idx="0">
                  <c:v>0.21451208496093752</c:v>
                </c:pt>
                <c:pt idx="1">
                  <c:v>0.10036267089843751</c:v>
                </c:pt>
                <c:pt idx="2">
                  <c:v>0.21596936035156253</c:v>
                </c:pt>
                <c:pt idx="3">
                  <c:v>0.45922534179687508</c:v>
                </c:pt>
                <c:pt idx="4">
                  <c:v>5.0746459960937504E-2</c:v>
                </c:pt>
                <c:pt idx="5">
                  <c:v>0.117098388671875</c:v>
                </c:pt>
                <c:pt idx="6">
                  <c:v>7.7579833984374999E-2</c:v>
                </c:pt>
                <c:pt idx="7">
                  <c:v>0.20323254394531254</c:v>
                </c:pt>
                <c:pt idx="8">
                  <c:v>4.7160644531250004E-2</c:v>
                </c:pt>
                <c:pt idx="9">
                  <c:v>4.5146850585937502E-2</c:v>
                </c:pt>
                <c:pt idx="10">
                  <c:v>0.161470703125</c:v>
                </c:pt>
                <c:pt idx="11">
                  <c:v>4.5955810546875003E-2</c:v>
                </c:pt>
                <c:pt idx="12">
                  <c:v>4.6322998046875001E-2</c:v>
                </c:pt>
                <c:pt idx="13">
                  <c:v>0.12907788085937502</c:v>
                </c:pt>
                <c:pt idx="14">
                  <c:v>4.5823852539062508E-2</c:v>
                </c:pt>
                <c:pt idx="15">
                  <c:v>6.0299072265625003E-2</c:v>
                </c:pt>
                <c:pt idx="16">
                  <c:v>0.19812060546874999</c:v>
                </c:pt>
                <c:pt idx="17">
                  <c:v>4.8537597656250001E-2</c:v>
                </c:pt>
                <c:pt idx="18">
                  <c:v>5.8107421874999995E-2</c:v>
                </c:pt>
                <c:pt idx="19">
                  <c:v>0.23587780761718752</c:v>
                </c:pt>
                <c:pt idx="20">
                  <c:v>4.8738403320312505E-2</c:v>
                </c:pt>
                <c:pt idx="21">
                  <c:v>4.811877441406251E-2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01-4B0D-BB4C-CFAC3CB396D6}"/>
            </c:ext>
          </c:extLst>
        </c:ser>
        <c:ser>
          <c:idx val="4"/>
          <c:order val="4"/>
          <c:tx>
            <c:strRef>
              <c:f>Energia!$L$395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Energia!$L$396:$L$417</c:f>
              <c:numCache>
                <c:formatCode>General</c:formatCode>
                <c:ptCount val="22"/>
                <c:pt idx="0">
                  <c:v>0.44724855432128907</c:v>
                </c:pt>
                <c:pt idx="1">
                  <c:v>0.22658029943847657</c:v>
                </c:pt>
                <c:pt idx="2">
                  <c:v>0.58070187219238278</c:v>
                </c:pt>
                <c:pt idx="3">
                  <c:v>1.2827800997619629</c:v>
                </c:pt>
                <c:pt idx="4">
                  <c:v>8.5596954467773434E-2</c:v>
                </c:pt>
                <c:pt idx="5">
                  <c:v>0.2161252368774414</c:v>
                </c:pt>
                <c:pt idx="6">
                  <c:v>0.15867449020385743</c:v>
                </c:pt>
                <c:pt idx="7">
                  <c:v>0.48133581066894532</c:v>
                </c:pt>
                <c:pt idx="8">
                  <c:v>8.6107519866943372E-2</c:v>
                </c:pt>
                <c:pt idx="9">
                  <c:v>8.3850526824951171E-2</c:v>
                </c:pt>
                <c:pt idx="10">
                  <c:v>0.28972035354614256</c:v>
                </c:pt>
                <c:pt idx="11">
                  <c:v>9.714673425292969E-2</c:v>
                </c:pt>
                <c:pt idx="12">
                  <c:v>9.6243419067382818E-2</c:v>
                </c:pt>
                <c:pt idx="13">
                  <c:v>0.19142647097778323</c:v>
                </c:pt>
                <c:pt idx="14">
                  <c:v>9.5775023071289073E-2</c:v>
                </c:pt>
                <c:pt idx="15">
                  <c:v>0.13357498535156251</c:v>
                </c:pt>
                <c:pt idx="16">
                  <c:v>0.32374943548583984</c:v>
                </c:pt>
                <c:pt idx="17">
                  <c:v>9.889242904663087E-2</c:v>
                </c:pt>
                <c:pt idx="18">
                  <c:v>0.10819692431640626</c:v>
                </c:pt>
                <c:pt idx="19">
                  <c:v>0.33933373214721679</c:v>
                </c:pt>
                <c:pt idx="20">
                  <c:v>9.8918730895996093E-2</c:v>
                </c:pt>
                <c:pt idx="21">
                  <c:v>9.8972953582763687E-2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01-4B0D-BB4C-CFAC3CB39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Energia!$H$423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Energia!$H$424:$H$445</c:f>
              <c:numCache>
                <c:formatCode>General</c:formatCode>
                <c:ptCount val="22"/>
                <c:pt idx="0">
                  <c:v>4.0872848510742181E-2</c:v>
                </c:pt>
                <c:pt idx="1">
                  <c:v>4.0273635864257806E-2</c:v>
                </c:pt>
                <c:pt idx="2">
                  <c:v>4.9226980590820313E-2</c:v>
                </c:pt>
                <c:pt idx="3">
                  <c:v>3.1608215332031252E-2</c:v>
                </c:pt>
                <c:pt idx="4">
                  <c:v>3.1608316040039067E-2</c:v>
                </c:pt>
                <c:pt idx="5">
                  <c:v>3.8141043090820316E-2</c:v>
                </c:pt>
                <c:pt idx="6">
                  <c:v>3.679276428222656E-2</c:v>
                </c:pt>
                <c:pt idx="7">
                  <c:v>4.3409884643554691E-2</c:v>
                </c:pt>
                <c:pt idx="8">
                  <c:v>4.4586859130859378E-2</c:v>
                </c:pt>
                <c:pt idx="9">
                  <c:v>4.0135565185546881E-2</c:v>
                </c:pt>
                <c:pt idx="10">
                  <c:v>5.0412112426757812E-2</c:v>
                </c:pt>
                <c:pt idx="11">
                  <c:v>4.7061053466796871E-2</c:v>
                </c:pt>
                <c:pt idx="12">
                  <c:v>4.5896566772460935E-2</c:v>
                </c:pt>
                <c:pt idx="13">
                  <c:v>4.8934222412109374E-2</c:v>
                </c:pt>
                <c:pt idx="14">
                  <c:v>4.557621459960938E-2</c:v>
                </c:pt>
                <c:pt idx="15">
                  <c:v>4.5583062744140632E-2</c:v>
                </c:pt>
                <c:pt idx="16">
                  <c:v>5.2301898193359384E-2</c:v>
                </c:pt>
                <c:pt idx="17">
                  <c:v>4.7098315429687503E-2</c:v>
                </c:pt>
                <c:pt idx="18">
                  <c:v>4.656033325195312E-2</c:v>
                </c:pt>
                <c:pt idx="19">
                  <c:v>5.0648272705078129E-2</c:v>
                </c:pt>
                <c:pt idx="20">
                  <c:v>4.661783752441407E-2</c:v>
                </c:pt>
                <c:pt idx="21">
                  <c:v>4.742269592285156E-2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5-4CC8-94C2-5F9A40A3DE37}"/>
            </c:ext>
          </c:extLst>
        </c:ser>
        <c:ser>
          <c:idx val="1"/>
          <c:order val="1"/>
          <c:tx>
            <c:strRef>
              <c:f>Energia!$I$423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Energia!$I$424:$I$445</c:f>
              <c:numCache>
                <c:formatCode>General</c:formatCode>
                <c:ptCount val="22"/>
                <c:pt idx="0">
                  <c:v>3.1628424072265627E-3</c:v>
                </c:pt>
                <c:pt idx="1">
                  <c:v>3.1649025573730473E-3</c:v>
                </c:pt>
                <c:pt idx="2">
                  <c:v>3.1356535949707029E-3</c:v>
                </c:pt>
                <c:pt idx="3">
                  <c:v>3.1943818054199222E-3</c:v>
                </c:pt>
                <c:pt idx="4">
                  <c:v>3.1943559570312501E-3</c:v>
                </c:pt>
                <c:pt idx="5">
                  <c:v>3.1719840087890629E-3</c:v>
                </c:pt>
                <c:pt idx="6">
                  <c:v>3.1764833068847662E-3</c:v>
                </c:pt>
                <c:pt idx="7">
                  <c:v>3.1544332885742187E-3</c:v>
                </c:pt>
                <c:pt idx="8">
                  <c:v>3.1511874694824223E-3</c:v>
                </c:pt>
                <c:pt idx="9">
                  <c:v>3.1654289245605471E-3</c:v>
                </c:pt>
                <c:pt idx="10">
                  <c:v>3.1317239685058596E-3</c:v>
                </c:pt>
                <c:pt idx="11">
                  <c:v>3.1429448547363281E-3</c:v>
                </c:pt>
                <c:pt idx="12">
                  <c:v>3.1461537475585941E-3</c:v>
                </c:pt>
                <c:pt idx="13">
                  <c:v>3.1360312500000004E-3</c:v>
                </c:pt>
                <c:pt idx="14">
                  <c:v>3.1471406860351563E-3</c:v>
                </c:pt>
                <c:pt idx="15">
                  <c:v>3.1471430358886721E-3</c:v>
                </c:pt>
                <c:pt idx="16">
                  <c:v>3.1254552307128911E-3</c:v>
                </c:pt>
                <c:pt idx="17">
                  <c:v>3.1428115844726562E-3</c:v>
                </c:pt>
                <c:pt idx="18">
                  <c:v>3.143881774902344E-3</c:v>
                </c:pt>
                <c:pt idx="19">
                  <c:v>3.1310317687988282E-3</c:v>
                </c:pt>
                <c:pt idx="20">
                  <c:v>3.1437773742675782E-3</c:v>
                </c:pt>
                <c:pt idx="21">
                  <c:v>3.1418004760742193E-3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5-4CC8-94C2-5F9A40A3DE37}"/>
            </c:ext>
          </c:extLst>
        </c:ser>
        <c:ser>
          <c:idx val="2"/>
          <c:order val="2"/>
          <c:tx>
            <c:strRef>
              <c:f>Energia!$J$423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Energia!$J$424:$J$445</c:f>
              <c:numCache>
                <c:formatCode>General</c:formatCode>
                <c:ptCount val="22"/>
                <c:pt idx="0">
                  <c:v>0.20709228515625</c:v>
                </c:pt>
                <c:pt idx="1">
                  <c:v>0.21775488281249994</c:v>
                </c:pt>
                <c:pt idx="2">
                  <c:v>0.58316656494140617</c:v>
                </c:pt>
                <c:pt idx="3">
                  <c:v>0</c:v>
                </c:pt>
                <c:pt idx="4">
                  <c:v>0</c:v>
                </c:pt>
                <c:pt idx="5">
                  <c:v>4.8491455078124995E-2</c:v>
                </c:pt>
                <c:pt idx="6">
                  <c:v>1.0089111328125001E-2</c:v>
                </c:pt>
                <c:pt idx="7">
                  <c:v>0.23234692382812497</c:v>
                </c:pt>
                <c:pt idx="8">
                  <c:v>7.2238037109374986E-2</c:v>
                </c:pt>
                <c:pt idx="9">
                  <c:v>4.0887451171874994E-4</c:v>
                </c:pt>
                <c:pt idx="10">
                  <c:v>3.4685302734374993E-2</c:v>
                </c:pt>
                <c:pt idx="11">
                  <c:v>0</c:v>
                </c:pt>
                <c:pt idx="12">
                  <c:v>0</c:v>
                </c:pt>
                <c:pt idx="13">
                  <c:v>4.5321350097656248E-2</c:v>
                </c:pt>
                <c:pt idx="14">
                  <c:v>0</c:v>
                </c:pt>
                <c:pt idx="15">
                  <c:v>0</c:v>
                </c:pt>
                <c:pt idx="16">
                  <c:v>5.2957214355468747E-2</c:v>
                </c:pt>
                <c:pt idx="17">
                  <c:v>4.0887451171874994E-4</c:v>
                </c:pt>
                <c:pt idx="18">
                  <c:v>4.0887451171874994E-4</c:v>
                </c:pt>
                <c:pt idx="19">
                  <c:v>4.8464904785156242E-2</c:v>
                </c:pt>
                <c:pt idx="20">
                  <c:v>4.0887451171874994E-4</c:v>
                </c:pt>
                <c:pt idx="21">
                  <c:v>1.5239868164062499E-3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5-4CC8-94C2-5F9A40A3DE37}"/>
            </c:ext>
          </c:extLst>
        </c:ser>
        <c:ser>
          <c:idx val="3"/>
          <c:order val="3"/>
          <c:tx>
            <c:strRef>
              <c:f>Energia!$K$423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Energia!$K$424:$K$445</c:f>
              <c:numCache>
                <c:formatCode>General</c:formatCode>
                <c:ptCount val="22"/>
                <c:pt idx="0">
                  <c:v>0.21333593750000002</c:v>
                </c:pt>
                <c:pt idx="1">
                  <c:v>0.13066711425781249</c:v>
                </c:pt>
                <c:pt idx="2">
                  <c:v>0.30212646484375</c:v>
                </c:pt>
                <c:pt idx="3">
                  <c:v>4.5146850585937502E-2</c:v>
                </c:pt>
                <c:pt idx="4">
                  <c:v>4.5146850585937502E-2</c:v>
                </c:pt>
                <c:pt idx="5">
                  <c:v>0.11173974609374998</c:v>
                </c:pt>
                <c:pt idx="6">
                  <c:v>5.2146362304687506E-2</c:v>
                </c:pt>
                <c:pt idx="7">
                  <c:v>0.24336499023437502</c:v>
                </c:pt>
                <c:pt idx="8">
                  <c:v>0.12128662109375</c:v>
                </c:pt>
                <c:pt idx="9">
                  <c:v>4.5944335937499997E-2</c:v>
                </c:pt>
                <c:pt idx="10">
                  <c:v>0.12608874511718751</c:v>
                </c:pt>
                <c:pt idx="11">
                  <c:v>4.5330444335937498E-2</c:v>
                </c:pt>
                <c:pt idx="12">
                  <c:v>4.5146850585937502E-2</c:v>
                </c:pt>
                <c:pt idx="13">
                  <c:v>0.1135125732421875</c:v>
                </c:pt>
                <c:pt idx="14">
                  <c:v>4.5146850585937502E-2</c:v>
                </c:pt>
                <c:pt idx="15">
                  <c:v>4.5146850585937502E-2</c:v>
                </c:pt>
                <c:pt idx="16">
                  <c:v>0.17092578124999996</c:v>
                </c:pt>
                <c:pt idx="17">
                  <c:v>4.8635131835937505E-2</c:v>
                </c:pt>
                <c:pt idx="18">
                  <c:v>5.79754638671875E-2</c:v>
                </c:pt>
                <c:pt idx="19">
                  <c:v>0.16524011230468752</c:v>
                </c:pt>
                <c:pt idx="20">
                  <c:v>4.7728637695312506E-2</c:v>
                </c:pt>
                <c:pt idx="21">
                  <c:v>5.8681152343750001E-2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5-4CC8-94C2-5F9A40A3DE37}"/>
            </c:ext>
          </c:extLst>
        </c:ser>
        <c:ser>
          <c:idx val="4"/>
          <c:order val="4"/>
          <c:tx>
            <c:strRef>
              <c:f>Energia!$L$423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Energia!$L$424:$L$445</c:f>
              <c:numCache>
                <c:formatCode>General</c:formatCode>
                <c:ptCount val="22"/>
                <c:pt idx="0">
                  <c:v>0.46446391357421879</c:v>
                </c:pt>
                <c:pt idx="1">
                  <c:v>0.39186053549194333</c:v>
                </c:pt>
                <c:pt idx="2">
                  <c:v>0.93765566397094724</c:v>
                </c:pt>
                <c:pt idx="3">
                  <c:v>7.9949447723388675E-2</c:v>
                </c:pt>
                <c:pt idx="4">
                  <c:v>7.9949522583007818E-2</c:v>
                </c:pt>
                <c:pt idx="5">
                  <c:v>0.20154422827148435</c:v>
                </c:pt>
                <c:pt idx="6">
                  <c:v>0.10220472122192384</c:v>
                </c:pt>
                <c:pt idx="7">
                  <c:v>0.52227623199462891</c:v>
                </c:pt>
                <c:pt idx="8">
                  <c:v>0.24126270480346679</c:v>
                </c:pt>
                <c:pt idx="9">
                  <c:v>8.965420455932617E-2</c:v>
                </c:pt>
                <c:pt idx="10">
                  <c:v>0.21431788424682618</c:v>
                </c:pt>
                <c:pt idx="11">
                  <c:v>9.5534442657470686E-2</c:v>
                </c:pt>
                <c:pt idx="12">
                  <c:v>9.4189571105957035E-2</c:v>
                </c:pt>
                <c:pt idx="13">
                  <c:v>0.21090417700195313</c:v>
                </c:pt>
                <c:pt idx="14">
                  <c:v>9.3870205871582041E-2</c:v>
                </c:pt>
                <c:pt idx="15">
                  <c:v>9.3877056365966799E-2</c:v>
                </c:pt>
                <c:pt idx="16">
                  <c:v>0.27931034902954099</c:v>
                </c:pt>
                <c:pt idx="17">
                  <c:v>9.9285133361816408E-2</c:v>
                </c:pt>
                <c:pt idx="18">
                  <c:v>0.10808855340576171</c:v>
                </c:pt>
                <c:pt idx="19">
                  <c:v>0.26748432156372071</c:v>
                </c:pt>
                <c:pt idx="20">
                  <c:v>9.7899127105712899E-2</c:v>
                </c:pt>
                <c:pt idx="21">
                  <c:v>0.11076963555908204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05-4CC8-94C2-5F9A40A3D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Energia!$H$452:$H$473</c:f>
              <c:numCache>
                <c:formatCode>General</c:formatCode>
                <c:ptCount val="22"/>
                <c:pt idx="0">
                  <c:v>2.7130838012695311E-2</c:v>
                </c:pt>
                <c:pt idx="1">
                  <c:v>2.7161755371093749E-2</c:v>
                </c:pt>
                <c:pt idx="2">
                  <c:v>3.07159423828125E-2</c:v>
                </c:pt>
                <c:pt idx="3">
                  <c:v>2.9549139404296879E-2</c:v>
                </c:pt>
                <c:pt idx="4">
                  <c:v>2.6734048461914062E-2</c:v>
                </c:pt>
                <c:pt idx="5">
                  <c:v>3.5425854492187499E-2</c:v>
                </c:pt>
                <c:pt idx="6">
                  <c:v>3.3312597656250005E-2</c:v>
                </c:pt>
                <c:pt idx="7">
                  <c:v>4.0813430786132816E-2</c:v>
                </c:pt>
                <c:pt idx="8">
                  <c:v>4.362117004394532E-2</c:v>
                </c:pt>
                <c:pt idx="9">
                  <c:v>3.8449411010742181E-2</c:v>
                </c:pt>
                <c:pt idx="10">
                  <c:v>4.970625E-2</c:v>
                </c:pt>
                <c:pt idx="11">
                  <c:v>4.6811096191406255E-2</c:v>
                </c:pt>
                <c:pt idx="12">
                  <c:v>4.5885388183593757E-2</c:v>
                </c:pt>
                <c:pt idx="13">
                  <c:v>5.0473141479492195E-2</c:v>
                </c:pt>
                <c:pt idx="14">
                  <c:v>4.5560604858398447E-2</c:v>
                </c:pt>
                <c:pt idx="15">
                  <c:v>4.5583264160156262E-2</c:v>
                </c:pt>
                <c:pt idx="16">
                  <c:v>5.2646319580078128E-2</c:v>
                </c:pt>
                <c:pt idx="17">
                  <c:v>4.7145144653320321E-2</c:v>
                </c:pt>
                <c:pt idx="18">
                  <c:v>4.6545629882812502E-2</c:v>
                </c:pt>
                <c:pt idx="19">
                  <c:v>5.2200585937500002E-2</c:v>
                </c:pt>
                <c:pt idx="20">
                  <c:v>4.6569497680664061E-2</c:v>
                </c:pt>
                <c:pt idx="21">
                  <c:v>4.6663558959960931E-2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3-4835-9C75-EC827FE55ED6}"/>
            </c:ext>
          </c:extLst>
        </c:ser>
        <c:ser>
          <c:idx val="1"/>
          <c:order val="1"/>
          <c:tx>
            <c:strRef>
              <c:f>Energia!$I$451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Energia!$I$452:$I$473</c:f>
              <c:numCache>
                <c:formatCode>General</c:formatCode>
                <c:ptCount val="22"/>
                <c:pt idx="0">
                  <c:v>3.2094225463867188E-3</c:v>
                </c:pt>
                <c:pt idx="1">
                  <c:v>3.2093399658203125E-3</c:v>
                </c:pt>
                <c:pt idx="2">
                  <c:v>3.1973449707031255E-3</c:v>
                </c:pt>
                <c:pt idx="3">
                  <c:v>3.2006381225585939E-3</c:v>
                </c:pt>
                <c:pt idx="4">
                  <c:v>3.2106924743652344E-3</c:v>
                </c:pt>
                <c:pt idx="5">
                  <c:v>3.1817624206542969E-3</c:v>
                </c:pt>
                <c:pt idx="6">
                  <c:v>3.1887438354492184E-3</c:v>
                </c:pt>
                <c:pt idx="7">
                  <c:v>3.1630545654296877E-3</c:v>
                </c:pt>
                <c:pt idx="8">
                  <c:v>3.1544510803222657E-3</c:v>
                </c:pt>
                <c:pt idx="9">
                  <c:v>3.1717345886230468E-3</c:v>
                </c:pt>
                <c:pt idx="10">
                  <c:v>3.1335115356445316E-3</c:v>
                </c:pt>
                <c:pt idx="11">
                  <c:v>3.1431412353515624E-3</c:v>
                </c:pt>
                <c:pt idx="12">
                  <c:v>3.1461738891601565E-3</c:v>
                </c:pt>
                <c:pt idx="13">
                  <c:v>3.1316615295410161E-3</c:v>
                </c:pt>
                <c:pt idx="14">
                  <c:v>3.1480339660644534E-3</c:v>
                </c:pt>
                <c:pt idx="15">
                  <c:v>3.1479839477539062E-3</c:v>
                </c:pt>
                <c:pt idx="16">
                  <c:v>3.1236384582519531E-3</c:v>
                </c:pt>
                <c:pt idx="17">
                  <c:v>3.1420156555175779E-3</c:v>
                </c:pt>
                <c:pt idx="18">
                  <c:v>3.1439710693359378E-3</c:v>
                </c:pt>
                <c:pt idx="19">
                  <c:v>3.1251467285156255E-3</c:v>
                </c:pt>
                <c:pt idx="20">
                  <c:v>3.1438999023437508E-3</c:v>
                </c:pt>
                <c:pt idx="21">
                  <c:v>3.1436343688964847E-3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3-4835-9C75-EC827FE55ED6}"/>
            </c:ext>
          </c:extLst>
        </c:ser>
        <c:ser>
          <c:idx val="2"/>
          <c:order val="2"/>
          <c:tx>
            <c:strRef>
              <c:f>Energia!$J$451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Energia!$J$452:$J$473</c:f>
              <c:numCache>
                <c:formatCode>General</c:formatCode>
                <c:ptCount val="22"/>
                <c:pt idx="0">
                  <c:v>4.183795166015624E-2</c:v>
                </c:pt>
                <c:pt idx="1">
                  <c:v>6.4963256835937497E-2</c:v>
                </c:pt>
                <c:pt idx="2">
                  <c:v>0.23044592285156246</c:v>
                </c:pt>
                <c:pt idx="3">
                  <c:v>8.6219421386718731E-2</c:v>
                </c:pt>
                <c:pt idx="4">
                  <c:v>1.0094421386718748E-2</c:v>
                </c:pt>
                <c:pt idx="5">
                  <c:v>5.51502685546875E-2</c:v>
                </c:pt>
                <c:pt idx="6">
                  <c:v>1.0089111328125001E-2</c:v>
                </c:pt>
                <c:pt idx="7">
                  <c:v>0.22185424804687495</c:v>
                </c:pt>
                <c:pt idx="8">
                  <c:v>0.14438580322265623</c:v>
                </c:pt>
                <c:pt idx="9">
                  <c:v>4.0887451171874994E-4</c:v>
                </c:pt>
                <c:pt idx="10">
                  <c:v>3.2662170410156247E-2</c:v>
                </c:pt>
                <c:pt idx="11">
                  <c:v>0</c:v>
                </c:pt>
                <c:pt idx="12">
                  <c:v>0</c:v>
                </c:pt>
                <c:pt idx="13">
                  <c:v>9.4763305664062492E-2</c:v>
                </c:pt>
                <c:pt idx="14">
                  <c:v>0</c:v>
                </c:pt>
                <c:pt idx="15">
                  <c:v>0</c:v>
                </c:pt>
                <c:pt idx="16">
                  <c:v>5.4210388183593743E-2</c:v>
                </c:pt>
                <c:pt idx="17">
                  <c:v>4.1418457031249997E-4</c:v>
                </c:pt>
                <c:pt idx="18">
                  <c:v>4.0887451171874994E-4</c:v>
                </c:pt>
                <c:pt idx="19">
                  <c:v>5.4051086425781242E-2</c:v>
                </c:pt>
                <c:pt idx="20">
                  <c:v>4.1418457031249997E-4</c:v>
                </c:pt>
                <c:pt idx="21">
                  <c:v>1.1522827148437499E-3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3-4835-9C75-EC827FE55ED6}"/>
            </c:ext>
          </c:extLst>
        </c:ser>
        <c:ser>
          <c:idx val="3"/>
          <c:order val="3"/>
          <c:tx>
            <c:strRef>
              <c:f>Energia!$K$451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Energia!$K$452:$K$473</c:f>
              <c:numCache>
                <c:formatCode>General</c:formatCode>
                <c:ptCount val="22"/>
                <c:pt idx="0">
                  <c:v>7.9014160156249999E-2</c:v>
                </c:pt>
                <c:pt idx="1">
                  <c:v>8.0000976562500006E-2</c:v>
                </c:pt>
                <c:pt idx="2">
                  <c:v>0.16229687500000001</c:v>
                </c:pt>
                <c:pt idx="3">
                  <c:v>8.3896606445312508E-2</c:v>
                </c:pt>
                <c:pt idx="4">
                  <c:v>5.5858398437499998E-2</c:v>
                </c:pt>
                <c:pt idx="5">
                  <c:v>0.13124658203124998</c:v>
                </c:pt>
                <c:pt idx="6">
                  <c:v>6.8950927734374987E-2</c:v>
                </c:pt>
                <c:pt idx="7">
                  <c:v>0.24629101562500003</c:v>
                </c:pt>
                <c:pt idx="8">
                  <c:v>0.18129882812500001</c:v>
                </c:pt>
                <c:pt idx="9">
                  <c:v>4.6460693359374992E-2</c:v>
                </c:pt>
                <c:pt idx="10">
                  <c:v>0.12767224121093751</c:v>
                </c:pt>
                <c:pt idx="11">
                  <c:v>4.61680908203125E-2</c:v>
                </c:pt>
                <c:pt idx="12">
                  <c:v>4.5146850585937502E-2</c:v>
                </c:pt>
                <c:pt idx="13">
                  <c:v>0.15071899414062498</c:v>
                </c:pt>
                <c:pt idx="14">
                  <c:v>4.5146850585937502E-2</c:v>
                </c:pt>
                <c:pt idx="15">
                  <c:v>5.2656982421874998E-2</c:v>
                </c:pt>
                <c:pt idx="16">
                  <c:v>0.19157434082031252</c:v>
                </c:pt>
                <c:pt idx="17">
                  <c:v>4.8044189453125004E-2</c:v>
                </c:pt>
                <c:pt idx="18">
                  <c:v>6.0040893554687495E-2</c:v>
                </c:pt>
                <c:pt idx="19">
                  <c:v>0.206026611328125</c:v>
                </c:pt>
                <c:pt idx="20">
                  <c:v>4.61680908203125E-2</c:v>
                </c:pt>
                <c:pt idx="21">
                  <c:v>5.5508422851562503E-2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3-4835-9C75-EC827FE55ED6}"/>
            </c:ext>
          </c:extLst>
        </c:ser>
        <c:ser>
          <c:idx val="4"/>
          <c:order val="4"/>
          <c:tx>
            <c:strRef>
              <c:f>Energia!$L$451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Energia!$L$452:$L$473</c:f>
              <c:numCache>
                <c:formatCode>General</c:formatCode>
                <c:ptCount val="22"/>
                <c:pt idx="0">
                  <c:v>0.15119237237548827</c:v>
                </c:pt>
                <c:pt idx="1">
                  <c:v>0.17533532873535157</c:v>
                </c:pt>
                <c:pt idx="2">
                  <c:v>0.42665608520507808</c:v>
                </c:pt>
                <c:pt idx="3">
                  <c:v>0.20286580535888671</c:v>
                </c:pt>
                <c:pt idx="4">
                  <c:v>9.5897560760498046E-2</c:v>
                </c:pt>
                <c:pt idx="5">
                  <c:v>0.22500446749877928</c:v>
                </c:pt>
                <c:pt idx="6">
                  <c:v>0.11554138055419921</c:v>
                </c:pt>
                <c:pt idx="7">
                  <c:v>0.51212174902343743</c:v>
                </c:pt>
                <c:pt idx="8">
                  <c:v>0.37246025247192383</c:v>
                </c:pt>
                <c:pt idx="9">
                  <c:v>8.8490713470458976E-2</c:v>
                </c:pt>
                <c:pt idx="10">
                  <c:v>0.21317417315673828</c:v>
                </c:pt>
                <c:pt idx="11">
                  <c:v>9.6122328247070316E-2</c:v>
                </c:pt>
                <c:pt idx="12">
                  <c:v>9.4178412658691424E-2</c:v>
                </c:pt>
                <c:pt idx="13">
                  <c:v>0.29908710281372064</c:v>
                </c:pt>
                <c:pt idx="14">
                  <c:v>9.3855489410400395E-2</c:v>
                </c:pt>
                <c:pt idx="15">
                  <c:v>0.10138823052978516</c:v>
                </c:pt>
                <c:pt idx="16">
                  <c:v>0.30155468704223631</c:v>
                </c:pt>
                <c:pt idx="17">
                  <c:v>9.8745534332275398E-2</c:v>
                </c:pt>
                <c:pt idx="18">
                  <c:v>0.11013936901855467</c:v>
                </c:pt>
                <c:pt idx="19">
                  <c:v>0.31540343041992186</c:v>
                </c:pt>
                <c:pt idx="20">
                  <c:v>9.6295672973632812E-2</c:v>
                </c:pt>
                <c:pt idx="21">
                  <c:v>0.10646789889526367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33-4835-9C75-EC827FE55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3.866724243164063E-2</c:v>
                </c:pt>
                <c:pt idx="1">
                  <c:v>3.6213290405273435E-2</c:v>
                </c:pt>
                <c:pt idx="2">
                  <c:v>4.3474237060546879E-2</c:v>
                </c:pt>
                <c:pt idx="3">
                  <c:v>3.3803649902343753E-2</c:v>
                </c:pt>
                <c:pt idx="4">
                  <c:v>3.3790557861328126E-2</c:v>
                </c:pt>
                <c:pt idx="5">
                  <c:v>3.38370849609375E-2</c:v>
                </c:pt>
                <c:pt idx="6">
                  <c:v>3.3816842651367182E-2</c:v>
                </c:pt>
                <c:pt idx="7">
                  <c:v>3.3848263549804691E-2</c:v>
                </c:pt>
                <c:pt idx="8">
                  <c:v>4.3903253173828122E-2</c:v>
                </c:pt>
                <c:pt idx="9">
                  <c:v>4.0808496093749994E-2</c:v>
                </c:pt>
                <c:pt idx="10">
                  <c:v>4.8525851440429688E-2</c:v>
                </c:pt>
                <c:pt idx="11">
                  <c:v>4.4867633056640627E-2</c:v>
                </c:pt>
                <c:pt idx="12">
                  <c:v>4.4214138793945319E-2</c:v>
                </c:pt>
                <c:pt idx="13">
                  <c:v>4.7462475585937497E-2</c:v>
                </c:pt>
                <c:pt idx="14">
                  <c:v>4.47377197265625E-2</c:v>
                </c:pt>
                <c:pt idx="15">
                  <c:v>4.4440026855468752E-2</c:v>
                </c:pt>
                <c:pt idx="16">
                  <c:v>4.8906124877929689E-2</c:v>
                </c:pt>
                <c:pt idx="17">
                  <c:v>4.4811840820312504E-2</c:v>
                </c:pt>
                <c:pt idx="18">
                  <c:v>4.4904794311523437E-2</c:v>
                </c:pt>
                <c:pt idx="19">
                  <c:v>5.8822540283203134E-2</c:v>
                </c:pt>
                <c:pt idx="20">
                  <c:v>4.5063510131835946E-2</c:v>
                </c:pt>
                <c:pt idx="21">
                  <c:v>4.5341162109374999E-2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5-4908-AB2D-E4631F260919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3.1709097900390623E-3</c:v>
                </c:pt>
                <c:pt idx="1">
                  <c:v>3.1789942932128903E-3</c:v>
                </c:pt>
                <c:pt idx="2">
                  <c:v>3.1549442138671881E-3</c:v>
                </c:pt>
                <c:pt idx="3">
                  <c:v>3.1872597351074224E-3</c:v>
                </c:pt>
                <c:pt idx="4">
                  <c:v>3.1872768554687503E-3</c:v>
                </c:pt>
                <c:pt idx="5">
                  <c:v>3.1871482849121099E-3</c:v>
                </c:pt>
                <c:pt idx="6">
                  <c:v>3.1871452636718744E-3</c:v>
                </c:pt>
                <c:pt idx="7">
                  <c:v>3.1870667114257817E-3</c:v>
                </c:pt>
                <c:pt idx="8">
                  <c:v>3.1534752197265622E-3</c:v>
                </c:pt>
                <c:pt idx="9">
                  <c:v>3.1637786560058593E-3</c:v>
                </c:pt>
                <c:pt idx="10">
                  <c:v>3.1375277709960944E-3</c:v>
                </c:pt>
                <c:pt idx="11">
                  <c:v>3.1497100830078129E-3</c:v>
                </c:pt>
                <c:pt idx="12">
                  <c:v>3.1523986511230472E-3</c:v>
                </c:pt>
                <c:pt idx="13">
                  <c:v>3.1408988037109373E-3</c:v>
                </c:pt>
                <c:pt idx="14">
                  <c:v>3.1506500244140629E-3</c:v>
                </c:pt>
                <c:pt idx="15">
                  <c:v>3.1509790039062503E-3</c:v>
                </c:pt>
                <c:pt idx="16">
                  <c:v>3.1367576904296878E-3</c:v>
                </c:pt>
                <c:pt idx="17">
                  <c:v>3.1497379455566409E-3</c:v>
                </c:pt>
                <c:pt idx="18">
                  <c:v>3.1501142578125004E-3</c:v>
                </c:pt>
                <c:pt idx="19">
                  <c:v>3.1030215148925779E-3</c:v>
                </c:pt>
                <c:pt idx="20">
                  <c:v>3.1489272460937501E-3</c:v>
                </c:pt>
                <c:pt idx="21">
                  <c:v>3.147963134765625E-3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5-4908-AB2D-E4631F260919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2.4033325195312497E-2</c:v>
                </c:pt>
                <c:pt idx="1">
                  <c:v>1.6089477539062498E-3</c:v>
                </c:pt>
                <c:pt idx="2">
                  <c:v>0.28091802978515623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7.1452148437499988E-2</c:v>
                </c:pt>
                <c:pt idx="9">
                  <c:v>4.1418457031249997E-4</c:v>
                </c:pt>
                <c:pt idx="10">
                  <c:v>4.850738525390625E-2</c:v>
                </c:pt>
                <c:pt idx="11">
                  <c:v>0</c:v>
                </c:pt>
                <c:pt idx="12">
                  <c:v>0</c:v>
                </c:pt>
                <c:pt idx="13">
                  <c:v>3.8657226562499994E-2</c:v>
                </c:pt>
                <c:pt idx="14">
                  <c:v>4.0887451171874994E-4</c:v>
                </c:pt>
                <c:pt idx="15">
                  <c:v>4.1418457031249997E-4</c:v>
                </c:pt>
                <c:pt idx="16">
                  <c:v>3.3793212890625E-2</c:v>
                </c:pt>
                <c:pt idx="17">
                  <c:v>4.1418457031249997E-4</c:v>
                </c:pt>
                <c:pt idx="18">
                  <c:v>1.1522827148437501E-3</c:v>
                </c:pt>
                <c:pt idx="19">
                  <c:v>0.11905682373046875</c:v>
                </c:pt>
                <c:pt idx="20">
                  <c:v>4.0887451171874994E-4</c:v>
                </c:pt>
                <c:pt idx="21">
                  <c:v>1.5239868164062499E-3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5-4908-AB2D-E4631F260919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0.17656555175781249</c:v>
                </c:pt>
                <c:pt idx="1">
                  <c:v>8.1515625000000008E-2</c:v>
                </c:pt>
                <c:pt idx="2">
                  <c:v>0.19233166503906254</c:v>
                </c:pt>
                <c:pt idx="3">
                  <c:v>4.6391845703125004E-2</c:v>
                </c:pt>
                <c:pt idx="4">
                  <c:v>4.5376342773437502E-2</c:v>
                </c:pt>
                <c:pt idx="5">
                  <c:v>4.5382080078125005E-2</c:v>
                </c:pt>
                <c:pt idx="6">
                  <c:v>4.5376342773437502E-2</c:v>
                </c:pt>
                <c:pt idx="7">
                  <c:v>4.76024169921875E-2</c:v>
                </c:pt>
                <c:pt idx="8">
                  <c:v>0.11481494140625001</c:v>
                </c:pt>
                <c:pt idx="9">
                  <c:v>4.61795654296875E-2</c:v>
                </c:pt>
                <c:pt idx="10">
                  <c:v>0.11855566406250001</c:v>
                </c:pt>
                <c:pt idx="11">
                  <c:v>4.5376342773437502E-2</c:v>
                </c:pt>
                <c:pt idx="12">
                  <c:v>4.5376342773437502E-2</c:v>
                </c:pt>
                <c:pt idx="13">
                  <c:v>0.14410961914062501</c:v>
                </c:pt>
                <c:pt idx="14">
                  <c:v>4.6736083984375003E-2</c:v>
                </c:pt>
                <c:pt idx="15">
                  <c:v>4.8388427734375003E-2</c:v>
                </c:pt>
                <c:pt idx="16">
                  <c:v>0.17285351562500001</c:v>
                </c:pt>
                <c:pt idx="17">
                  <c:v>4.8319580078125E-2</c:v>
                </c:pt>
                <c:pt idx="18">
                  <c:v>5.9008178710937505E-2</c:v>
                </c:pt>
                <c:pt idx="19">
                  <c:v>0.31585583496093755</c:v>
                </c:pt>
                <c:pt idx="20">
                  <c:v>4.8365478515624998E-2</c:v>
                </c:pt>
                <c:pt idx="21">
                  <c:v>7.2662963867187499E-2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05-4908-AB2D-E4631F260919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0.2424370291748047</c:v>
                </c:pt>
                <c:pt idx="1">
                  <c:v>0.12251685745239257</c:v>
                </c:pt>
                <c:pt idx="2">
                  <c:v>0.51987887609863281</c:v>
                </c:pt>
                <c:pt idx="3">
                  <c:v>8.3382755340576181E-2</c:v>
                </c:pt>
                <c:pt idx="4">
                  <c:v>8.2354177490234381E-2</c:v>
                </c:pt>
                <c:pt idx="5">
                  <c:v>8.2406313323974606E-2</c:v>
                </c:pt>
                <c:pt idx="6">
                  <c:v>8.2380330688476555E-2</c:v>
                </c:pt>
                <c:pt idx="7">
                  <c:v>8.4637747253417966E-2</c:v>
                </c:pt>
                <c:pt idx="8">
                  <c:v>0.23332381823730469</c:v>
                </c:pt>
                <c:pt idx="9">
                  <c:v>9.056602474975585E-2</c:v>
                </c:pt>
                <c:pt idx="10">
                  <c:v>0.21872642852783203</c:v>
                </c:pt>
                <c:pt idx="11">
                  <c:v>9.3393685913085944E-2</c:v>
                </c:pt>
                <c:pt idx="12">
                  <c:v>9.2742880218505866E-2</c:v>
                </c:pt>
                <c:pt idx="13">
                  <c:v>0.23337022009277342</c:v>
                </c:pt>
                <c:pt idx="14">
                  <c:v>9.5033328247070309E-2</c:v>
                </c:pt>
                <c:pt idx="15">
                  <c:v>9.63936181640625E-2</c:v>
                </c:pt>
                <c:pt idx="16">
                  <c:v>0.25868961108398436</c:v>
                </c:pt>
                <c:pt idx="17">
                  <c:v>9.6695343414306634E-2</c:v>
                </c:pt>
                <c:pt idx="18">
                  <c:v>0.10821536999511719</c:v>
                </c:pt>
                <c:pt idx="19">
                  <c:v>0.49683822048950199</c:v>
                </c:pt>
                <c:pt idx="20">
                  <c:v>9.6986790405273443E-2</c:v>
                </c:pt>
                <c:pt idx="21">
                  <c:v>0.12267607592773438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05-4908-AB2D-E4631F260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Energia!$H$32:$H$53</c:f>
              <c:numCache>
                <c:formatCode>General</c:formatCode>
                <c:ptCount val="22"/>
                <c:pt idx="0">
                  <c:v>2.6805450439453128E-2</c:v>
                </c:pt>
                <c:pt idx="1">
                  <c:v>2.7147454833984373E-2</c:v>
                </c:pt>
                <c:pt idx="2">
                  <c:v>3.0848373413085942E-2</c:v>
                </c:pt>
                <c:pt idx="3">
                  <c:v>2.3747451782226564E-2</c:v>
                </c:pt>
                <c:pt idx="4">
                  <c:v>2.3737582397460936E-2</c:v>
                </c:pt>
                <c:pt idx="5">
                  <c:v>3.3371310424804686E-2</c:v>
                </c:pt>
                <c:pt idx="6">
                  <c:v>3.0301327514648434E-2</c:v>
                </c:pt>
                <c:pt idx="7">
                  <c:v>3.9725885009765628E-2</c:v>
                </c:pt>
                <c:pt idx="8">
                  <c:v>2.7670834350585937E-2</c:v>
                </c:pt>
                <c:pt idx="9">
                  <c:v>2.7687753295898444E-2</c:v>
                </c:pt>
                <c:pt idx="10">
                  <c:v>4.9464248657226567E-2</c:v>
                </c:pt>
                <c:pt idx="11">
                  <c:v>4.6256396484375004E-2</c:v>
                </c:pt>
                <c:pt idx="12">
                  <c:v>4.4712139892578134E-2</c:v>
                </c:pt>
                <c:pt idx="13">
                  <c:v>4.6861550903320309E-2</c:v>
                </c:pt>
                <c:pt idx="14">
                  <c:v>4.4641845703124995E-2</c:v>
                </c:pt>
                <c:pt idx="15">
                  <c:v>4.4947897338867192E-2</c:v>
                </c:pt>
                <c:pt idx="16">
                  <c:v>4.9364245605468753E-2</c:v>
                </c:pt>
                <c:pt idx="17">
                  <c:v>4.5063510131835946E-2</c:v>
                </c:pt>
                <c:pt idx="18">
                  <c:v>4.483218383789063E-2</c:v>
                </c:pt>
                <c:pt idx="19">
                  <c:v>5.2678143310546884E-2</c:v>
                </c:pt>
                <c:pt idx="20">
                  <c:v>4.4841851806640624E-2</c:v>
                </c:pt>
                <c:pt idx="21">
                  <c:v>4.5107821655273439E-2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6-4EFC-81AC-B352B9F95CC9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Energia!$I$32:$I$53</c:f>
              <c:numCache>
                <c:formatCode>General</c:formatCode>
                <c:ptCount val="22"/>
                <c:pt idx="0">
                  <c:v>3.2105018005371094E-3</c:v>
                </c:pt>
                <c:pt idx="1">
                  <c:v>3.2093862915039064E-3</c:v>
                </c:pt>
                <c:pt idx="2">
                  <c:v>3.1969078979492186E-3</c:v>
                </c:pt>
                <c:pt idx="3">
                  <c:v>3.2206538391113281E-3</c:v>
                </c:pt>
                <c:pt idx="4">
                  <c:v>3.2205903930664064E-3</c:v>
                </c:pt>
                <c:pt idx="5">
                  <c:v>3.1878999023437502E-3</c:v>
                </c:pt>
                <c:pt idx="6">
                  <c:v>3.1981499633789061E-3</c:v>
                </c:pt>
                <c:pt idx="7">
                  <c:v>3.1673813171386725E-3</c:v>
                </c:pt>
                <c:pt idx="8">
                  <c:v>3.2075476989746098E-3</c:v>
                </c:pt>
                <c:pt idx="9">
                  <c:v>3.2075191650390625E-3</c:v>
                </c:pt>
                <c:pt idx="10">
                  <c:v>3.1341946716308597E-3</c:v>
                </c:pt>
                <c:pt idx="11">
                  <c:v>3.1449939270019535E-3</c:v>
                </c:pt>
                <c:pt idx="12">
                  <c:v>3.1507554321289068E-3</c:v>
                </c:pt>
                <c:pt idx="13">
                  <c:v>3.1429156494140625E-3</c:v>
                </c:pt>
                <c:pt idx="14">
                  <c:v>3.1509860534667967E-3</c:v>
                </c:pt>
                <c:pt idx="15">
                  <c:v>3.1493156433105474E-3</c:v>
                </c:pt>
                <c:pt idx="16">
                  <c:v>3.1345753479003909E-3</c:v>
                </c:pt>
                <c:pt idx="17">
                  <c:v>3.1489809570312498E-3</c:v>
                </c:pt>
                <c:pt idx="18">
                  <c:v>3.1503237304687506E-3</c:v>
                </c:pt>
                <c:pt idx="19">
                  <c:v>3.1241698608398438E-3</c:v>
                </c:pt>
                <c:pt idx="20">
                  <c:v>3.1502639770507814E-3</c:v>
                </c:pt>
                <c:pt idx="21">
                  <c:v>3.1487872619628907E-3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6-4EFC-81AC-B352B9F95CC9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Energia!$J$32:$J$53</c:f>
              <c:numCache>
                <c:formatCode>General</c:formatCode>
                <c:ptCount val="22"/>
                <c:pt idx="0">
                  <c:v>2.5992736816406251E-2</c:v>
                </c:pt>
                <c:pt idx="1">
                  <c:v>6.4952636718749998E-2</c:v>
                </c:pt>
                <c:pt idx="2">
                  <c:v>0.23041406249999999</c:v>
                </c:pt>
                <c:pt idx="3">
                  <c:v>0</c:v>
                </c:pt>
                <c:pt idx="4">
                  <c:v>0</c:v>
                </c:pt>
                <c:pt idx="5">
                  <c:v>0.14015368652343749</c:v>
                </c:pt>
                <c:pt idx="6">
                  <c:v>6.5011047363281255E-2</c:v>
                </c:pt>
                <c:pt idx="7">
                  <c:v>0.39220623779296876</c:v>
                </c:pt>
                <c:pt idx="8">
                  <c:v>0</c:v>
                </c:pt>
                <c:pt idx="9">
                  <c:v>0</c:v>
                </c:pt>
                <c:pt idx="10">
                  <c:v>7.3597412109374982E-2</c:v>
                </c:pt>
                <c:pt idx="11">
                  <c:v>4.0887451171874994E-4</c:v>
                </c:pt>
                <c:pt idx="12">
                  <c:v>4.1418457031249997E-4</c:v>
                </c:pt>
                <c:pt idx="13">
                  <c:v>1.7464782714843748E-2</c:v>
                </c:pt>
                <c:pt idx="14">
                  <c:v>4.0887451171874994E-4</c:v>
                </c:pt>
                <c:pt idx="15">
                  <c:v>1.1522827148437501E-3</c:v>
                </c:pt>
                <c:pt idx="16">
                  <c:v>6.2318847656249995E-2</c:v>
                </c:pt>
                <c:pt idx="17">
                  <c:v>1.1575927734374998E-3</c:v>
                </c:pt>
                <c:pt idx="18">
                  <c:v>4.0887451171874994E-4</c:v>
                </c:pt>
                <c:pt idx="19">
                  <c:v>7.0857421874999993E-2</c:v>
                </c:pt>
                <c:pt idx="20">
                  <c:v>4.0887451171874994E-4</c:v>
                </c:pt>
                <c:pt idx="21">
                  <c:v>1.1575927734374998E-3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6-4EFC-81AC-B352B9F95CC9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Energia!$K$32:$K$53</c:f>
              <c:numCache>
                <c:formatCode>General</c:formatCode>
                <c:ptCount val="22"/>
                <c:pt idx="0">
                  <c:v>8.8176635742187509E-2</c:v>
                </c:pt>
                <c:pt idx="1">
                  <c:v>8.1291870117187498E-2</c:v>
                </c:pt>
                <c:pt idx="2">
                  <c:v>0.19654284667968749</c:v>
                </c:pt>
                <c:pt idx="3">
                  <c:v>4.5376342773437502E-2</c:v>
                </c:pt>
                <c:pt idx="4">
                  <c:v>5.9868774414062499E-2</c:v>
                </c:pt>
                <c:pt idx="5">
                  <c:v>0.12644445800781251</c:v>
                </c:pt>
                <c:pt idx="6">
                  <c:v>7.5646362304687492E-2</c:v>
                </c:pt>
                <c:pt idx="7">
                  <c:v>0.25512072753906245</c:v>
                </c:pt>
                <c:pt idx="8">
                  <c:v>4.5238647460937503E-2</c:v>
                </c:pt>
                <c:pt idx="9">
                  <c:v>4.5382080078125005E-2</c:v>
                </c:pt>
                <c:pt idx="10">
                  <c:v>0.12541748046874998</c:v>
                </c:pt>
                <c:pt idx="11">
                  <c:v>4.61795654296875E-2</c:v>
                </c:pt>
                <c:pt idx="12">
                  <c:v>4.6070556640624996E-2</c:v>
                </c:pt>
                <c:pt idx="13">
                  <c:v>0.12275537109374998</c:v>
                </c:pt>
                <c:pt idx="14">
                  <c:v>4.6185302734375003E-2</c:v>
                </c:pt>
                <c:pt idx="15">
                  <c:v>5.0298950195312504E-2</c:v>
                </c:pt>
                <c:pt idx="16">
                  <c:v>0.17234863281250001</c:v>
                </c:pt>
                <c:pt idx="17">
                  <c:v>5.0654663085937503E-2</c:v>
                </c:pt>
                <c:pt idx="18">
                  <c:v>5.8210693359375003E-2</c:v>
                </c:pt>
                <c:pt idx="19">
                  <c:v>0.21572265625000001</c:v>
                </c:pt>
                <c:pt idx="20">
                  <c:v>4.6850830078125003E-2</c:v>
                </c:pt>
                <c:pt idx="21">
                  <c:v>5.4710937500000001E-2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96-4EFC-81AC-B352B9F95CC9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Energia!$L$32:$L$53</c:f>
              <c:numCache>
                <c:formatCode>General</c:formatCode>
                <c:ptCount val="22"/>
                <c:pt idx="0">
                  <c:v>0.14418532479858398</c:v>
                </c:pt>
                <c:pt idx="1">
                  <c:v>0.17660134796142579</c:v>
                </c:pt>
                <c:pt idx="2">
                  <c:v>0.46100219049072266</c:v>
                </c:pt>
                <c:pt idx="3">
                  <c:v>7.2344448394775399E-2</c:v>
                </c:pt>
                <c:pt idx="4">
                  <c:v>8.6826947204589833E-2</c:v>
                </c:pt>
                <c:pt idx="5">
                  <c:v>0.30315735485839845</c:v>
                </c:pt>
                <c:pt idx="6">
                  <c:v>0.17415688714599609</c:v>
                </c:pt>
                <c:pt idx="7">
                  <c:v>0.69022023165893553</c:v>
                </c:pt>
                <c:pt idx="8">
                  <c:v>7.6117029510498049E-2</c:v>
                </c:pt>
                <c:pt idx="9">
                  <c:v>7.627735253906251E-2</c:v>
                </c:pt>
                <c:pt idx="10">
                  <c:v>0.25161333590698243</c:v>
                </c:pt>
                <c:pt idx="11">
                  <c:v>9.5989830352783204E-2</c:v>
                </c:pt>
                <c:pt idx="12">
                  <c:v>9.4347636535644541E-2</c:v>
                </c:pt>
                <c:pt idx="13">
                  <c:v>0.19022462036132809</c:v>
                </c:pt>
                <c:pt idx="14">
                  <c:v>9.438700900268554E-2</c:v>
                </c:pt>
                <c:pt idx="15">
                  <c:v>9.9548445892333998E-2</c:v>
                </c:pt>
                <c:pt idx="16">
                  <c:v>0.28716630142211919</c:v>
                </c:pt>
                <c:pt idx="17">
                  <c:v>0.1000247469482422</c:v>
                </c:pt>
                <c:pt idx="18">
                  <c:v>0.10660207543945313</c:v>
                </c:pt>
                <c:pt idx="19">
                  <c:v>0.3423823912963867</c:v>
                </c:pt>
                <c:pt idx="20">
                  <c:v>9.5251820373535162E-2</c:v>
                </c:pt>
                <c:pt idx="21">
                  <c:v>0.10412513919067383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6-4EFC-81AC-B352B9F95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Energia!$H$60:$H$81</c:f>
              <c:numCache>
                <c:formatCode>General</c:formatCode>
                <c:ptCount val="22"/>
                <c:pt idx="0">
                  <c:v>4.3449966430664066E-2</c:v>
                </c:pt>
                <c:pt idx="1">
                  <c:v>4.1715573120117193E-2</c:v>
                </c:pt>
                <c:pt idx="2">
                  <c:v>3.5448211669921875E-2</c:v>
                </c:pt>
                <c:pt idx="3">
                  <c:v>4.5776220703125009E-2</c:v>
                </c:pt>
                <c:pt idx="4">
                  <c:v>4.3118032836914066E-2</c:v>
                </c:pt>
                <c:pt idx="5">
                  <c:v>5.2919338989257818E-2</c:v>
                </c:pt>
                <c:pt idx="6">
                  <c:v>4.5859909057617186E-2</c:v>
                </c:pt>
                <c:pt idx="7">
                  <c:v>4.7749694824218751E-2</c:v>
                </c:pt>
                <c:pt idx="8">
                  <c:v>5.1502175903320319E-2</c:v>
                </c:pt>
                <c:pt idx="9">
                  <c:v>4.2134317016601572E-2</c:v>
                </c:pt>
                <c:pt idx="10">
                  <c:v>5.2037136840820314E-2</c:v>
                </c:pt>
                <c:pt idx="11">
                  <c:v>4.8836938476562501E-2</c:v>
                </c:pt>
                <c:pt idx="12">
                  <c:v>4.7938421630859374E-2</c:v>
                </c:pt>
                <c:pt idx="13">
                  <c:v>5.2406936645507815E-2</c:v>
                </c:pt>
                <c:pt idx="14">
                  <c:v>4.8498962402343748E-2</c:v>
                </c:pt>
                <c:pt idx="15">
                  <c:v>4.8909750366210938E-2</c:v>
                </c:pt>
                <c:pt idx="16">
                  <c:v>5.2314990234375004E-2</c:v>
                </c:pt>
                <c:pt idx="17">
                  <c:v>4.8564221191406257E-2</c:v>
                </c:pt>
                <c:pt idx="18">
                  <c:v>5.2883084106445315E-2</c:v>
                </c:pt>
                <c:pt idx="19">
                  <c:v>5.8848623657226561E-2</c:v>
                </c:pt>
                <c:pt idx="20">
                  <c:v>4.8634817504882813E-2</c:v>
                </c:pt>
                <c:pt idx="21">
                  <c:v>4.8511550903320308E-2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3-48BC-A8E7-46A508C908C9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Energia!$I$60:$I$81</c:f>
              <c:numCache>
                <c:formatCode>General</c:formatCode>
                <c:ptCount val="22"/>
                <c:pt idx="0">
                  <c:v>3.1548713684082037E-3</c:v>
                </c:pt>
                <c:pt idx="1">
                  <c:v>3.1605741271972659E-3</c:v>
                </c:pt>
                <c:pt idx="2">
                  <c:v>3.1816549987792966E-3</c:v>
                </c:pt>
                <c:pt idx="3">
                  <c:v>3.1472340087890628E-3</c:v>
                </c:pt>
                <c:pt idx="4">
                  <c:v>3.1561191406249997E-3</c:v>
                </c:pt>
                <c:pt idx="5">
                  <c:v>3.1234340209960938E-3</c:v>
                </c:pt>
                <c:pt idx="6">
                  <c:v>3.1469161071777342E-3</c:v>
                </c:pt>
                <c:pt idx="7">
                  <c:v>3.1406480407714845E-3</c:v>
                </c:pt>
                <c:pt idx="8">
                  <c:v>3.1280914306640625E-3</c:v>
                </c:pt>
                <c:pt idx="9">
                  <c:v>3.1593387756347654E-3</c:v>
                </c:pt>
                <c:pt idx="10">
                  <c:v>3.1263011779785162E-3</c:v>
                </c:pt>
                <c:pt idx="11">
                  <c:v>3.1369228515625005E-3</c:v>
                </c:pt>
                <c:pt idx="12">
                  <c:v>3.139924957275391E-3</c:v>
                </c:pt>
                <c:pt idx="13">
                  <c:v>3.1250597839355475E-3</c:v>
                </c:pt>
                <c:pt idx="14">
                  <c:v>3.1381263122558594E-3</c:v>
                </c:pt>
                <c:pt idx="15">
                  <c:v>3.1368134155273443E-3</c:v>
                </c:pt>
                <c:pt idx="16">
                  <c:v>3.1254193115234372E-3</c:v>
                </c:pt>
                <c:pt idx="17">
                  <c:v>3.1372175903320318E-3</c:v>
                </c:pt>
                <c:pt idx="18">
                  <c:v>3.1234551696777348E-3</c:v>
                </c:pt>
                <c:pt idx="19">
                  <c:v>3.1032242736816406E-3</c:v>
                </c:pt>
                <c:pt idx="20">
                  <c:v>3.1376586914062506E-3</c:v>
                </c:pt>
                <c:pt idx="21">
                  <c:v>3.1381427612304693E-3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3-48BC-A8E7-46A508C908C9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Energia!$J$60:$J$81</c:f>
              <c:numCache>
                <c:formatCode>General</c:formatCode>
                <c:ptCount val="22"/>
                <c:pt idx="0">
                  <c:v>0.20719317626953124</c:v>
                </c:pt>
                <c:pt idx="1">
                  <c:v>0.19500128173828124</c:v>
                </c:pt>
                <c:pt idx="2">
                  <c:v>1.1804260253906249E-2</c:v>
                </c:pt>
                <c:pt idx="3">
                  <c:v>0.13435510253906249</c:v>
                </c:pt>
                <c:pt idx="4">
                  <c:v>0.10828271484374999</c:v>
                </c:pt>
                <c:pt idx="5">
                  <c:v>0.3634575805664062</c:v>
                </c:pt>
                <c:pt idx="6">
                  <c:v>0.11874884033203123</c:v>
                </c:pt>
                <c:pt idx="7">
                  <c:v>0.25122418212890624</c:v>
                </c:pt>
                <c:pt idx="8">
                  <c:v>0.29397546386718754</c:v>
                </c:pt>
                <c:pt idx="9">
                  <c:v>4.1418457031249997E-4</c:v>
                </c:pt>
                <c:pt idx="10">
                  <c:v>3.2662170410156247E-2</c:v>
                </c:pt>
                <c:pt idx="11">
                  <c:v>0</c:v>
                </c:pt>
                <c:pt idx="12">
                  <c:v>0</c:v>
                </c:pt>
                <c:pt idx="13">
                  <c:v>4.2437988281249998E-2</c:v>
                </c:pt>
                <c:pt idx="14">
                  <c:v>4.0887451171874994E-4</c:v>
                </c:pt>
                <c:pt idx="15">
                  <c:v>1.02484130859375E-2</c:v>
                </c:pt>
                <c:pt idx="16">
                  <c:v>3.4202087402343748E-2</c:v>
                </c:pt>
                <c:pt idx="17">
                  <c:v>4.0887451171874994E-4</c:v>
                </c:pt>
                <c:pt idx="18">
                  <c:v>0.11656109619140625</c:v>
                </c:pt>
                <c:pt idx="19">
                  <c:v>0.11379455566406248</c:v>
                </c:pt>
                <c:pt idx="20">
                  <c:v>1.6354980468749997E-3</c:v>
                </c:pt>
                <c:pt idx="21">
                  <c:v>1.6408081054687499E-3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3-48BC-A8E7-46A508C908C9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Energia!$K$60:$K$81</c:f>
              <c:numCache>
                <c:formatCode>General</c:formatCode>
                <c:ptCount val="22"/>
                <c:pt idx="0">
                  <c:v>0.22743823242187497</c:v>
                </c:pt>
                <c:pt idx="1">
                  <c:v>0.13367919921874999</c:v>
                </c:pt>
                <c:pt idx="2">
                  <c:v>0.124625732421875</c:v>
                </c:pt>
                <c:pt idx="3">
                  <c:v>0.20506274414062498</c:v>
                </c:pt>
                <c:pt idx="4">
                  <c:v>0.10204370117187499</c:v>
                </c:pt>
                <c:pt idx="5">
                  <c:v>0.24563696289062503</c:v>
                </c:pt>
                <c:pt idx="6">
                  <c:v>0.12312829589843749</c:v>
                </c:pt>
                <c:pt idx="7">
                  <c:v>0.2038865966796875</c:v>
                </c:pt>
                <c:pt idx="8">
                  <c:v>0.209147705078125</c:v>
                </c:pt>
                <c:pt idx="9">
                  <c:v>4.6047607421874998E-2</c:v>
                </c:pt>
                <c:pt idx="10">
                  <c:v>0.12107434082031251</c:v>
                </c:pt>
                <c:pt idx="11">
                  <c:v>4.6827880859375011E-2</c:v>
                </c:pt>
                <c:pt idx="12">
                  <c:v>4.5376342773437502E-2</c:v>
                </c:pt>
                <c:pt idx="13">
                  <c:v>0.13401770019531251</c:v>
                </c:pt>
                <c:pt idx="14">
                  <c:v>4.61795654296875E-2</c:v>
                </c:pt>
                <c:pt idx="15">
                  <c:v>5.228405761718749E-2</c:v>
                </c:pt>
                <c:pt idx="16">
                  <c:v>0.16254357910156253</c:v>
                </c:pt>
                <c:pt idx="17">
                  <c:v>4.9071166992187498E-2</c:v>
                </c:pt>
                <c:pt idx="18">
                  <c:v>9.9720092773437491E-2</c:v>
                </c:pt>
                <c:pt idx="19">
                  <c:v>0.21579150390624999</c:v>
                </c:pt>
                <c:pt idx="20">
                  <c:v>4.6718872070312494E-2</c:v>
                </c:pt>
                <c:pt idx="21">
                  <c:v>5.3936401367187498E-2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93-48BC-A8E7-46A508C908C9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Energia!$L$60:$L$81</c:f>
              <c:numCache>
                <c:formatCode>General</c:formatCode>
                <c:ptCount val="22"/>
                <c:pt idx="0">
                  <c:v>0.48123624649047847</c:v>
                </c:pt>
                <c:pt idx="1">
                  <c:v>0.37355662820434565</c:v>
                </c:pt>
                <c:pt idx="2">
                  <c:v>0.17505985934448243</c:v>
                </c:pt>
                <c:pt idx="3">
                  <c:v>0.38834130139160156</c:v>
                </c:pt>
                <c:pt idx="4">
                  <c:v>0.25660056799316405</c:v>
                </c:pt>
                <c:pt idx="5">
                  <c:v>0.66513731646728513</c:v>
                </c:pt>
                <c:pt idx="6">
                  <c:v>0.29088396139526362</c:v>
                </c:pt>
                <c:pt idx="7">
                  <c:v>0.50600112167358402</c:v>
                </c:pt>
                <c:pt idx="8">
                  <c:v>0.55775343627929685</c:v>
                </c:pt>
                <c:pt idx="9">
                  <c:v>9.1755447784423821E-2</c:v>
                </c:pt>
                <c:pt idx="10">
                  <c:v>0.20889994924926758</c:v>
                </c:pt>
                <c:pt idx="11">
                  <c:v>9.8801742187500013E-2</c:v>
                </c:pt>
                <c:pt idx="12">
                  <c:v>9.6454689361572268E-2</c:v>
                </c:pt>
                <c:pt idx="13">
                  <c:v>0.23198768490600585</c:v>
                </c:pt>
                <c:pt idx="14">
                  <c:v>9.8225528656005853E-2</c:v>
                </c:pt>
                <c:pt idx="15">
                  <c:v>0.11457903448486327</c:v>
                </c:pt>
                <c:pt idx="16">
                  <c:v>0.2521860760498047</c:v>
                </c:pt>
                <c:pt idx="17">
                  <c:v>0.10118148028564453</c:v>
                </c:pt>
                <c:pt idx="18">
                  <c:v>0.27228772824096681</c:v>
                </c:pt>
                <c:pt idx="19">
                  <c:v>0.39153790750122064</c:v>
                </c:pt>
                <c:pt idx="20">
                  <c:v>0.10012684631347657</c:v>
                </c:pt>
                <c:pt idx="21">
                  <c:v>0.10722690313720704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93-48BC-A8E7-46A508C90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Energia!$H$87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Energia!$H$88:$H$109</c:f>
              <c:numCache>
                <c:formatCode>General</c:formatCode>
                <c:ptCount val="22"/>
                <c:pt idx="0">
                  <c:v>8.1969268798828127E-3</c:v>
                </c:pt>
                <c:pt idx="1">
                  <c:v>8.2204925537109376E-3</c:v>
                </c:pt>
                <c:pt idx="2">
                  <c:v>8.2444610595703138E-3</c:v>
                </c:pt>
                <c:pt idx="3">
                  <c:v>8.2616821289062496E-3</c:v>
                </c:pt>
                <c:pt idx="4">
                  <c:v>8.2738677978515633E-3</c:v>
                </c:pt>
                <c:pt idx="5">
                  <c:v>1.2380337524414062E-2</c:v>
                </c:pt>
                <c:pt idx="6">
                  <c:v>1.0849978637695313E-2</c:v>
                </c:pt>
                <c:pt idx="7">
                  <c:v>1.6930224609374999E-2</c:v>
                </c:pt>
                <c:pt idx="8">
                  <c:v>9.9357513427734377E-3</c:v>
                </c:pt>
                <c:pt idx="9">
                  <c:v>9.9149047851562495E-3</c:v>
                </c:pt>
                <c:pt idx="10">
                  <c:v>4.7189556884765636E-2</c:v>
                </c:pt>
                <c:pt idx="11">
                  <c:v>4.5088485717773442E-2</c:v>
                </c:pt>
                <c:pt idx="12">
                  <c:v>4.2657998657226567E-2</c:v>
                </c:pt>
                <c:pt idx="13">
                  <c:v>4.6645834350585939E-2</c:v>
                </c:pt>
                <c:pt idx="14">
                  <c:v>4.4650708007812498E-2</c:v>
                </c:pt>
                <c:pt idx="15">
                  <c:v>4.4966024780273436E-2</c:v>
                </c:pt>
                <c:pt idx="16">
                  <c:v>4.8228762817382816E-2</c:v>
                </c:pt>
                <c:pt idx="17">
                  <c:v>4.4854037475585945E-2</c:v>
                </c:pt>
                <c:pt idx="18">
                  <c:v>4.4782635498046883E-2</c:v>
                </c:pt>
                <c:pt idx="19">
                  <c:v>4.9426684570312511E-2</c:v>
                </c:pt>
                <c:pt idx="20">
                  <c:v>4.4712139892578134E-2</c:v>
                </c:pt>
                <c:pt idx="21">
                  <c:v>4.5082040405273444E-2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D-41D3-B736-E45EC5CAB33C}"/>
            </c:ext>
          </c:extLst>
        </c:ser>
        <c:ser>
          <c:idx val="1"/>
          <c:order val="1"/>
          <c:tx>
            <c:strRef>
              <c:f>Energia!$I$87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Energia!$I$88:$I$109</c:f>
              <c:numCache>
                <c:formatCode>General</c:formatCode>
                <c:ptCount val="22"/>
                <c:pt idx="0">
                  <c:v>3.2724197692871096E-3</c:v>
                </c:pt>
                <c:pt idx="1">
                  <c:v>3.2723684082031248E-3</c:v>
                </c:pt>
                <c:pt idx="2">
                  <c:v>3.272262329101563E-3</c:v>
                </c:pt>
                <c:pt idx="3">
                  <c:v>3.2722314453125004E-3</c:v>
                </c:pt>
                <c:pt idx="4">
                  <c:v>3.2721649780273437E-3</c:v>
                </c:pt>
                <c:pt idx="5">
                  <c:v>3.2578503417968752E-3</c:v>
                </c:pt>
                <c:pt idx="6">
                  <c:v>3.2629656372070315E-3</c:v>
                </c:pt>
                <c:pt idx="7">
                  <c:v>3.2434490966796875E-3</c:v>
                </c:pt>
                <c:pt idx="8">
                  <c:v>3.2666982116699222E-3</c:v>
                </c:pt>
                <c:pt idx="9">
                  <c:v>3.2667616577148439E-3</c:v>
                </c:pt>
                <c:pt idx="10">
                  <c:v>3.1417867126464845E-3</c:v>
                </c:pt>
                <c:pt idx="11">
                  <c:v>3.1488856201171878E-3</c:v>
                </c:pt>
                <c:pt idx="12">
                  <c:v>3.1576958923339843E-3</c:v>
                </c:pt>
                <c:pt idx="13">
                  <c:v>3.1442601013183598E-3</c:v>
                </c:pt>
                <c:pt idx="14">
                  <c:v>3.150294525146485E-3</c:v>
                </c:pt>
                <c:pt idx="15">
                  <c:v>3.1492887878417967E-3</c:v>
                </c:pt>
                <c:pt idx="16">
                  <c:v>3.1389890441894538E-3</c:v>
                </c:pt>
                <c:pt idx="17">
                  <c:v>3.1496268310546873E-3</c:v>
                </c:pt>
                <c:pt idx="18">
                  <c:v>3.1505342102050781E-3</c:v>
                </c:pt>
                <c:pt idx="19">
                  <c:v>3.1343870239257813E-3</c:v>
                </c:pt>
                <c:pt idx="20">
                  <c:v>3.1507886657714842E-3</c:v>
                </c:pt>
                <c:pt idx="21">
                  <c:v>3.1488426513671874E-3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D-41D3-B736-E45EC5CAB33C}"/>
            </c:ext>
          </c:extLst>
        </c:ser>
        <c:ser>
          <c:idx val="2"/>
          <c:order val="2"/>
          <c:tx>
            <c:strRef>
              <c:f>Energia!$J$87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Energia!$J$88:$J$109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1.3864562988281249E-2</c:v>
                </c:pt>
                <c:pt idx="4">
                  <c:v>1.3864562988281249E-2</c:v>
                </c:pt>
                <c:pt idx="5">
                  <c:v>6.335961914062499E-2</c:v>
                </c:pt>
                <c:pt idx="6">
                  <c:v>1.0142211914062501E-2</c:v>
                </c:pt>
                <c:pt idx="7">
                  <c:v>0.23189556884765622</c:v>
                </c:pt>
                <c:pt idx="8">
                  <c:v>0</c:v>
                </c:pt>
                <c:pt idx="9">
                  <c:v>0</c:v>
                </c:pt>
                <c:pt idx="10">
                  <c:v>5.9849670410156243E-2</c:v>
                </c:pt>
                <c:pt idx="11">
                  <c:v>4.0887451171874994E-4</c:v>
                </c:pt>
                <c:pt idx="12">
                  <c:v>4.0887451171874994E-4</c:v>
                </c:pt>
                <c:pt idx="13">
                  <c:v>3.2975463867187492E-2</c:v>
                </c:pt>
                <c:pt idx="14">
                  <c:v>4.0887451171874994E-4</c:v>
                </c:pt>
                <c:pt idx="15">
                  <c:v>1.5292968749999998E-3</c:v>
                </c:pt>
                <c:pt idx="16">
                  <c:v>4.5374450683593755E-2</c:v>
                </c:pt>
                <c:pt idx="17">
                  <c:v>1.1575927734374998E-3</c:v>
                </c:pt>
                <c:pt idx="18">
                  <c:v>4.0887451171874994E-4</c:v>
                </c:pt>
                <c:pt idx="19">
                  <c:v>5.3918334960937488E-2</c:v>
                </c:pt>
                <c:pt idx="20">
                  <c:v>4.1418457031249997E-4</c:v>
                </c:pt>
                <c:pt idx="21">
                  <c:v>1.1522827148437499E-3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D-41D3-B736-E45EC5CAB33C}"/>
            </c:ext>
          </c:extLst>
        </c:ser>
        <c:ser>
          <c:idx val="3"/>
          <c:order val="3"/>
          <c:tx>
            <c:strRef>
              <c:f>Energia!$K$87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Energia!$K$88:$K$109</c:f>
              <c:numCache>
                <c:formatCode>General</c:formatCode>
                <c:ptCount val="22"/>
                <c:pt idx="0">
                  <c:v>4.5726318359375004E-2</c:v>
                </c:pt>
                <c:pt idx="1">
                  <c:v>4.5651733398437505E-2</c:v>
                </c:pt>
                <c:pt idx="2">
                  <c:v>4.6655761718750001E-2</c:v>
                </c:pt>
                <c:pt idx="3">
                  <c:v>4.5651733398437505E-2</c:v>
                </c:pt>
                <c:pt idx="4">
                  <c:v>4.5651733398437505E-2</c:v>
                </c:pt>
                <c:pt idx="5">
                  <c:v>6.3666870117187496E-2</c:v>
                </c:pt>
                <c:pt idx="6">
                  <c:v>5.1624267578124994E-2</c:v>
                </c:pt>
                <c:pt idx="7">
                  <c:v>0.158900390625</c:v>
                </c:pt>
                <c:pt idx="8">
                  <c:v>7.0155761718750001E-2</c:v>
                </c:pt>
                <c:pt idx="9">
                  <c:v>4.5376342773437502E-2</c:v>
                </c:pt>
                <c:pt idx="10">
                  <c:v>0.13752319335937499</c:v>
                </c:pt>
                <c:pt idx="11">
                  <c:v>4.6925415039062508E-2</c:v>
                </c:pt>
                <c:pt idx="12">
                  <c:v>4.6185302734375003E-2</c:v>
                </c:pt>
                <c:pt idx="13">
                  <c:v>0.11447644042968751</c:v>
                </c:pt>
                <c:pt idx="14">
                  <c:v>4.6191040039062499E-2</c:v>
                </c:pt>
                <c:pt idx="15">
                  <c:v>5.1280029296874995E-2</c:v>
                </c:pt>
                <c:pt idx="16">
                  <c:v>0.16449999999999998</c:v>
                </c:pt>
                <c:pt idx="17">
                  <c:v>5.1113647460937502E-2</c:v>
                </c:pt>
                <c:pt idx="18">
                  <c:v>6.0540039062500009E-2</c:v>
                </c:pt>
                <c:pt idx="19">
                  <c:v>0.188722900390625</c:v>
                </c:pt>
                <c:pt idx="20">
                  <c:v>4.6655761718750001E-2</c:v>
                </c:pt>
                <c:pt idx="21">
                  <c:v>5.5198608398437501E-2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D-41D3-B736-E45EC5CAB33C}"/>
            </c:ext>
          </c:extLst>
        </c:ser>
        <c:ser>
          <c:idx val="4"/>
          <c:order val="4"/>
          <c:tx>
            <c:strRef>
              <c:f>Energia!$L$87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Energia!$L$88:$L$109</c:f>
              <c:numCache>
                <c:formatCode>General</c:formatCode>
                <c:ptCount val="22"/>
                <c:pt idx="0">
                  <c:v>7.1060227996826181E-2</c:v>
                </c:pt>
                <c:pt idx="1">
                  <c:v>7.100915734863282E-2</c:v>
                </c:pt>
                <c:pt idx="2">
                  <c:v>7.2037048095703132E-2</c:v>
                </c:pt>
                <c:pt idx="3">
                  <c:v>7.1050209960937499E-2</c:v>
                </c:pt>
                <c:pt idx="4">
                  <c:v>7.1062329162597665E-2</c:v>
                </c:pt>
                <c:pt idx="5">
                  <c:v>0.14266467712402342</c:v>
                </c:pt>
                <c:pt idx="6">
                  <c:v>7.5879423767089837E-2</c:v>
                </c:pt>
                <c:pt idx="7">
                  <c:v>0.41096963317871088</c:v>
                </c:pt>
                <c:pt idx="8">
                  <c:v>8.3358211273193358E-2</c:v>
                </c:pt>
                <c:pt idx="9">
                  <c:v>5.8558009216308597E-2</c:v>
                </c:pt>
                <c:pt idx="10">
                  <c:v>0.24770420736694335</c:v>
                </c:pt>
                <c:pt idx="11">
                  <c:v>9.5571660888671889E-2</c:v>
                </c:pt>
                <c:pt idx="12">
                  <c:v>9.2409871795654297E-2</c:v>
                </c:pt>
                <c:pt idx="13">
                  <c:v>0.19724199874877929</c:v>
                </c:pt>
                <c:pt idx="14">
                  <c:v>9.4400917083740238E-2</c:v>
                </c:pt>
                <c:pt idx="15">
                  <c:v>0.10092463973999023</c:v>
                </c:pt>
                <c:pt idx="16">
                  <c:v>0.261242202545166</c:v>
                </c:pt>
                <c:pt idx="17">
                  <c:v>0.10027490454101563</c:v>
                </c:pt>
                <c:pt idx="18">
                  <c:v>0.10888208328247072</c:v>
                </c:pt>
                <c:pt idx="19">
                  <c:v>0.2952023069458008</c:v>
                </c:pt>
                <c:pt idx="20">
                  <c:v>9.4932874847412113E-2</c:v>
                </c:pt>
                <c:pt idx="21">
                  <c:v>0.10458177416992188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ED-41D3-B736-E45EC5CAB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Energia!$H$115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Energia!$H$116:$H$137</c:f>
              <c:numCache>
                <c:formatCode>General</c:formatCode>
                <c:ptCount val="22"/>
                <c:pt idx="0">
                  <c:v>1.5554049682617187E-2</c:v>
                </c:pt>
                <c:pt idx="1">
                  <c:v>1.5320004272460939E-2</c:v>
                </c:pt>
                <c:pt idx="2">
                  <c:v>2.2684780883789064E-2</c:v>
                </c:pt>
                <c:pt idx="3">
                  <c:v>2.9482772827148437E-2</c:v>
                </c:pt>
                <c:pt idx="4">
                  <c:v>2.5324841308593752E-2</c:v>
                </c:pt>
                <c:pt idx="5">
                  <c:v>3.7765704345703123E-2</c:v>
                </c:pt>
                <c:pt idx="6">
                  <c:v>2.711119995117188E-2</c:v>
                </c:pt>
                <c:pt idx="7">
                  <c:v>3.3272012329101569E-2</c:v>
                </c:pt>
                <c:pt idx="8">
                  <c:v>3.903996276855469E-2</c:v>
                </c:pt>
                <c:pt idx="9">
                  <c:v>3.4900460815429683E-2</c:v>
                </c:pt>
                <c:pt idx="10">
                  <c:v>5.2187997436523442E-2</c:v>
                </c:pt>
                <c:pt idx="11">
                  <c:v>4.9430007934570315E-2</c:v>
                </c:pt>
                <c:pt idx="12">
                  <c:v>4.8213354492187506E-2</c:v>
                </c:pt>
                <c:pt idx="13">
                  <c:v>5.2068759155273432E-2</c:v>
                </c:pt>
                <c:pt idx="14">
                  <c:v>4.8728979492187498E-2</c:v>
                </c:pt>
                <c:pt idx="15">
                  <c:v>4.8455758666992192E-2</c:v>
                </c:pt>
                <c:pt idx="16">
                  <c:v>5.3757431030273445E-2</c:v>
                </c:pt>
                <c:pt idx="17">
                  <c:v>4.9106332397460942E-2</c:v>
                </c:pt>
                <c:pt idx="18">
                  <c:v>4.897198791503906E-2</c:v>
                </c:pt>
                <c:pt idx="19">
                  <c:v>6.4279101562499996E-2</c:v>
                </c:pt>
                <c:pt idx="20">
                  <c:v>4.9163333129882809E-2</c:v>
                </c:pt>
                <c:pt idx="21">
                  <c:v>4.9207141113281255E-2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C-4D66-857A-C03365D0F5CA}"/>
            </c:ext>
          </c:extLst>
        </c:ser>
        <c:ser>
          <c:idx val="1"/>
          <c:order val="1"/>
          <c:tx>
            <c:strRef>
              <c:f>Energia!$I$115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Energia!$I$116:$I$137</c:f>
              <c:numCache>
                <c:formatCode>General</c:formatCode>
                <c:ptCount val="22"/>
                <c:pt idx="0">
                  <c:v>3.2479739074707035E-3</c:v>
                </c:pt>
                <c:pt idx="1">
                  <c:v>3.2487718505859377E-3</c:v>
                </c:pt>
                <c:pt idx="2">
                  <c:v>3.2241695556640628E-3</c:v>
                </c:pt>
                <c:pt idx="3">
                  <c:v>3.2016035766601562E-3</c:v>
                </c:pt>
                <c:pt idx="4">
                  <c:v>3.2146643981933597E-3</c:v>
                </c:pt>
                <c:pt idx="5">
                  <c:v>3.1732442016601564E-3</c:v>
                </c:pt>
                <c:pt idx="6">
                  <c:v>3.2087491455078127E-3</c:v>
                </c:pt>
                <c:pt idx="7">
                  <c:v>3.1889909057617187E-3</c:v>
                </c:pt>
                <c:pt idx="8">
                  <c:v>3.1697395629882814E-3</c:v>
                </c:pt>
                <c:pt idx="9">
                  <c:v>3.1836033630371096E-3</c:v>
                </c:pt>
                <c:pt idx="10">
                  <c:v>3.1257268066406251E-3</c:v>
                </c:pt>
                <c:pt idx="11">
                  <c:v>3.1349862365722659E-3</c:v>
                </c:pt>
                <c:pt idx="12">
                  <c:v>3.1390249633789064E-3</c:v>
                </c:pt>
                <c:pt idx="13">
                  <c:v>3.1262588806152346E-3</c:v>
                </c:pt>
                <c:pt idx="14">
                  <c:v>3.1374827880859381E-3</c:v>
                </c:pt>
                <c:pt idx="15">
                  <c:v>3.1384197082519531E-3</c:v>
                </c:pt>
                <c:pt idx="16">
                  <c:v>3.1199058837890624E-3</c:v>
                </c:pt>
                <c:pt idx="17">
                  <c:v>3.1362189025878904E-3</c:v>
                </c:pt>
                <c:pt idx="18">
                  <c:v>3.1365216979980467E-3</c:v>
                </c:pt>
                <c:pt idx="19">
                  <c:v>3.0854721374511721E-3</c:v>
                </c:pt>
                <c:pt idx="20">
                  <c:v>3.1351943664550785E-3</c:v>
                </c:pt>
                <c:pt idx="21">
                  <c:v>3.135058410644531E-3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C-4D66-857A-C03365D0F5CA}"/>
            </c:ext>
          </c:extLst>
        </c:ser>
        <c:ser>
          <c:idx val="2"/>
          <c:order val="2"/>
          <c:tx>
            <c:strRef>
              <c:f>Energia!$J$115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Energia!$J$116:$J$137</c:f>
              <c:numCache>
                <c:formatCode>General</c:formatCode>
                <c:ptCount val="22"/>
                <c:pt idx="0">
                  <c:v>1.8314392089843749E-2</c:v>
                </c:pt>
                <c:pt idx="1">
                  <c:v>1.0089111328125001E-2</c:v>
                </c:pt>
                <c:pt idx="2">
                  <c:v>0.21669818115234374</c:v>
                </c:pt>
                <c:pt idx="3">
                  <c:v>0.20724627685546873</c:v>
                </c:pt>
                <c:pt idx="4">
                  <c:v>8.5991088867187496E-2</c:v>
                </c:pt>
                <c:pt idx="5">
                  <c:v>0.36103619384765623</c:v>
                </c:pt>
                <c:pt idx="6">
                  <c:v>1.0089111328125001E-2</c:v>
                </c:pt>
                <c:pt idx="7">
                  <c:v>0.23187432861328125</c:v>
                </c:pt>
                <c:pt idx="8">
                  <c:v>9.0403747558593747E-2</c:v>
                </c:pt>
                <c:pt idx="9">
                  <c:v>4.0887451171874994E-4</c:v>
                </c:pt>
                <c:pt idx="10">
                  <c:v>3.2577209472656243E-2</c:v>
                </c:pt>
                <c:pt idx="11">
                  <c:v>0</c:v>
                </c:pt>
                <c:pt idx="12">
                  <c:v>0</c:v>
                </c:pt>
                <c:pt idx="13">
                  <c:v>3.4334838867187495E-2</c:v>
                </c:pt>
                <c:pt idx="14">
                  <c:v>4.0887451171874994E-4</c:v>
                </c:pt>
                <c:pt idx="15">
                  <c:v>4.1418457031249997E-4</c:v>
                </c:pt>
                <c:pt idx="16">
                  <c:v>4.9691528320312497E-2</c:v>
                </c:pt>
                <c:pt idx="17">
                  <c:v>4.0887451171874994E-4</c:v>
                </c:pt>
                <c:pt idx="18">
                  <c:v>1.5239868164062499E-3</c:v>
                </c:pt>
                <c:pt idx="19">
                  <c:v>0.19060986328124996</c:v>
                </c:pt>
                <c:pt idx="20">
                  <c:v>4.1418457031249997E-4</c:v>
                </c:pt>
                <c:pt idx="21">
                  <c:v>1.5292968749999998E-3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C-4D66-857A-C03365D0F5CA}"/>
            </c:ext>
          </c:extLst>
        </c:ser>
        <c:ser>
          <c:idx val="3"/>
          <c:order val="3"/>
          <c:tx>
            <c:strRef>
              <c:f>Energia!$K$115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Energia!$K$116:$K$137</c:f>
              <c:numCache>
                <c:formatCode>General</c:formatCode>
                <c:ptCount val="22"/>
                <c:pt idx="0">
                  <c:v>4.9467041015625005E-2</c:v>
                </c:pt>
                <c:pt idx="1">
                  <c:v>5.3437255859375005E-2</c:v>
                </c:pt>
                <c:pt idx="2">
                  <c:v>0.16619824218750001</c:v>
                </c:pt>
                <c:pt idx="3">
                  <c:v>0.19457495117187501</c:v>
                </c:pt>
                <c:pt idx="4">
                  <c:v>9.081579589843751E-2</c:v>
                </c:pt>
                <c:pt idx="5">
                  <c:v>0.22176977539062501</c:v>
                </c:pt>
                <c:pt idx="6">
                  <c:v>5.2324218750000005E-2</c:v>
                </c:pt>
                <c:pt idx="7">
                  <c:v>0.21106970214843751</c:v>
                </c:pt>
                <c:pt idx="8">
                  <c:v>0.14011645507812501</c:v>
                </c:pt>
                <c:pt idx="9">
                  <c:v>4.6173828124999997E-2</c:v>
                </c:pt>
                <c:pt idx="10">
                  <c:v>0.13568151855468752</c:v>
                </c:pt>
                <c:pt idx="11">
                  <c:v>4.5376342773437502E-2</c:v>
                </c:pt>
                <c:pt idx="12">
                  <c:v>4.5376342773437502E-2</c:v>
                </c:pt>
                <c:pt idx="13">
                  <c:v>0.13556103515625001</c:v>
                </c:pt>
                <c:pt idx="14">
                  <c:v>4.6690185546874992E-2</c:v>
                </c:pt>
                <c:pt idx="15">
                  <c:v>4.6856567382812506E-2</c:v>
                </c:pt>
                <c:pt idx="16">
                  <c:v>0.19663464355468754</c:v>
                </c:pt>
                <c:pt idx="17">
                  <c:v>4.9524414062500001E-2</c:v>
                </c:pt>
                <c:pt idx="18">
                  <c:v>6.4963500976562491E-2</c:v>
                </c:pt>
                <c:pt idx="19">
                  <c:v>0.32737060546875002</c:v>
                </c:pt>
                <c:pt idx="20">
                  <c:v>4.7218017578125E-2</c:v>
                </c:pt>
                <c:pt idx="21">
                  <c:v>7.0127075195312499E-2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BC-4D66-857A-C03365D0F5CA}"/>
            </c:ext>
          </c:extLst>
        </c:ser>
        <c:ser>
          <c:idx val="4"/>
          <c:order val="4"/>
          <c:tx>
            <c:strRef>
              <c:f>Energia!$L$115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Energia!$L$116:$L$137</c:f>
              <c:numCache>
                <c:formatCode>General</c:formatCode>
                <c:ptCount val="22"/>
                <c:pt idx="0">
                  <c:v>8.6583456695556643E-2</c:v>
                </c:pt>
                <c:pt idx="1">
                  <c:v>8.2095143310546875E-2</c:v>
                </c:pt>
                <c:pt idx="2">
                  <c:v>0.40880537377929688</c:v>
                </c:pt>
                <c:pt idx="3">
                  <c:v>0.43450560443115233</c:v>
                </c:pt>
                <c:pt idx="4">
                  <c:v>0.2053463904724121</c:v>
                </c:pt>
                <c:pt idx="5">
                  <c:v>0.62374491778564456</c:v>
                </c:pt>
                <c:pt idx="6">
                  <c:v>9.27332791748047E-2</c:v>
                </c:pt>
                <c:pt idx="7">
                  <c:v>0.47940503399658202</c:v>
                </c:pt>
                <c:pt idx="8">
                  <c:v>0.27272990496826172</c:v>
                </c:pt>
                <c:pt idx="9">
                  <c:v>8.4666766815185535E-2</c:v>
                </c:pt>
                <c:pt idx="10">
                  <c:v>0.22357245227050782</c:v>
                </c:pt>
                <c:pt idx="11">
                  <c:v>9.7941336944580085E-2</c:v>
                </c:pt>
                <c:pt idx="12">
                  <c:v>9.6728722229003916E-2</c:v>
                </c:pt>
                <c:pt idx="13">
                  <c:v>0.22509089205932617</c:v>
                </c:pt>
                <c:pt idx="14">
                  <c:v>9.8965522338867185E-2</c:v>
                </c:pt>
                <c:pt idx="15">
                  <c:v>9.8864930328369155E-2</c:v>
                </c:pt>
                <c:pt idx="16">
                  <c:v>0.30320350878906255</c:v>
                </c:pt>
                <c:pt idx="17">
                  <c:v>0.10217583987426758</c:v>
                </c:pt>
                <c:pt idx="18">
                  <c:v>0.11859599740600585</c:v>
                </c:pt>
                <c:pt idx="19">
                  <c:v>0.58534504244995111</c:v>
                </c:pt>
                <c:pt idx="20">
                  <c:v>9.9930729644775382E-2</c:v>
                </c:pt>
                <c:pt idx="21">
                  <c:v>0.12399857159423829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BC-4D66-857A-C03365D0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Energia!$H$143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Energia!$H$144:$H$165</c:f>
              <c:numCache>
                <c:formatCode>General</c:formatCode>
                <c:ptCount val="22"/>
                <c:pt idx="0">
                  <c:v>3.7190560913085931E-2</c:v>
                </c:pt>
                <c:pt idx="1">
                  <c:v>3.4150387573242187E-2</c:v>
                </c:pt>
                <c:pt idx="2">
                  <c:v>3.2964450073242182E-2</c:v>
                </c:pt>
                <c:pt idx="3">
                  <c:v>3.3090032958984376E-2</c:v>
                </c:pt>
                <c:pt idx="4">
                  <c:v>3.8277401733398435E-2</c:v>
                </c:pt>
                <c:pt idx="5">
                  <c:v>3.5953463745117195E-2</c:v>
                </c:pt>
                <c:pt idx="6">
                  <c:v>3.4765814208984377E-2</c:v>
                </c:pt>
                <c:pt idx="7">
                  <c:v>4.1394012451171872E-2</c:v>
                </c:pt>
                <c:pt idx="8">
                  <c:v>4.4168316650390636E-2</c:v>
                </c:pt>
                <c:pt idx="9">
                  <c:v>4.0738705444335936E-2</c:v>
                </c:pt>
                <c:pt idx="10">
                  <c:v>4.9839990234375006E-2</c:v>
                </c:pt>
                <c:pt idx="11">
                  <c:v>4.6491851806640623E-2</c:v>
                </c:pt>
                <c:pt idx="12">
                  <c:v>4.5870684814453125E-2</c:v>
                </c:pt>
                <c:pt idx="13">
                  <c:v>4.9652371215820314E-2</c:v>
                </c:pt>
                <c:pt idx="14">
                  <c:v>4.6316821289062504E-2</c:v>
                </c:pt>
                <c:pt idx="15">
                  <c:v>4.6302319335937502E-2</c:v>
                </c:pt>
                <c:pt idx="16">
                  <c:v>5.0969934082031244E-2</c:v>
                </c:pt>
                <c:pt idx="17">
                  <c:v>4.6763360595703123E-2</c:v>
                </c:pt>
                <c:pt idx="18">
                  <c:v>4.6587222290039067E-2</c:v>
                </c:pt>
                <c:pt idx="19">
                  <c:v>5.4946792602539055E-2</c:v>
                </c:pt>
                <c:pt idx="20">
                  <c:v>4.6886425781249998E-2</c:v>
                </c:pt>
                <c:pt idx="21">
                  <c:v>4.7103149414062503E-2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0-4EE0-AE76-236336A365E1}"/>
            </c:ext>
          </c:extLst>
        </c:ser>
        <c:ser>
          <c:idx val="1"/>
          <c:order val="1"/>
          <c:tx>
            <c:strRef>
              <c:f>Energia!$I$143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Energia!$I$144:$I$165</c:f>
              <c:numCache>
                <c:formatCode>General</c:formatCode>
                <c:ptCount val="22"/>
                <c:pt idx="0">
                  <c:v>3.1751046142578124E-3</c:v>
                </c:pt>
                <c:pt idx="1">
                  <c:v>3.1853096923828129E-3</c:v>
                </c:pt>
                <c:pt idx="2">
                  <c:v>3.1899499816894538E-3</c:v>
                </c:pt>
                <c:pt idx="3">
                  <c:v>3.1888435363769535E-3</c:v>
                </c:pt>
                <c:pt idx="4">
                  <c:v>3.1715345153808592E-3</c:v>
                </c:pt>
                <c:pt idx="5">
                  <c:v>3.1792450561523439E-3</c:v>
                </c:pt>
                <c:pt idx="6">
                  <c:v>3.1831575622558593E-3</c:v>
                </c:pt>
                <c:pt idx="7">
                  <c:v>3.1617611389160162E-3</c:v>
                </c:pt>
                <c:pt idx="8">
                  <c:v>3.1525272216796881E-3</c:v>
                </c:pt>
                <c:pt idx="9">
                  <c:v>3.1639354248046881E-3</c:v>
                </c:pt>
                <c:pt idx="10">
                  <c:v>3.1330375366210939E-3</c:v>
                </c:pt>
                <c:pt idx="11">
                  <c:v>3.1442094116210938E-3</c:v>
                </c:pt>
                <c:pt idx="12">
                  <c:v>3.1462225646972661E-3</c:v>
                </c:pt>
                <c:pt idx="13">
                  <c:v>3.1344004516601566E-3</c:v>
                </c:pt>
                <c:pt idx="14">
                  <c:v>3.1455122375488283E-3</c:v>
                </c:pt>
                <c:pt idx="15">
                  <c:v>3.1454920959472655E-3</c:v>
                </c:pt>
                <c:pt idx="16">
                  <c:v>3.1298793334960939E-3</c:v>
                </c:pt>
                <c:pt idx="17">
                  <c:v>3.1432795410156252E-3</c:v>
                </c:pt>
                <c:pt idx="18">
                  <c:v>3.1438592834472654E-3</c:v>
                </c:pt>
                <c:pt idx="19">
                  <c:v>3.1159675292968753E-3</c:v>
                </c:pt>
                <c:pt idx="20">
                  <c:v>3.1435477600097656E-3</c:v>
                </c:pt>
                <c:pt idx="21">
                  <c:v>3.1428569030761723E-3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0-4EE0-AE76-236336A365E1}"/>
            </c:ext>
          </c:extLst>
        </c:ser>
        <c:ser>
          <c:idx val="2"/>
          <c:order val="2"/>
          <c:tx>
            <c:strRef>
              <c:f>Energia!$J$143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Energia!$J$144:$J$165</c:f>
              <c:numCache>
                <c:formatCode>General</c:formatCode>
                <c:ptCount val="22"/>
                <c:pt idx="0">
                  <c:v>5.9393005371093738E-2</c:v>
                </c:pt>
                <c:pt idx="1">
                  <c:v>1.0089111328125001E-2</c:v>
                </c:pt>
                <c:pt idx="2">
                  <c:v>8.1721801757812483E-3</c:v>
                </c:pt>
                <c:pt idx="3">
                  <c:v>2.5955566406249998E-2</c:v>
                </c:pt>
                <c:pt idx="4">
                  <c:v>0.21700616455078123</c:v>
                </c:pt>
                <c:pt idx="5">
                  <c:v>4.8496765136718745E-2</c:v>
                </c:pt>
                <c:pt idx="6">
                  <c:v>1.0089111328125001E-2</c:v>
                </c:pt>
                <c:pt idx="7">
                  <c:v>0.21684686279296875</c:v>
                </c:pt>
                <c:pt idx="8">
                  <c:v>6.4145507812499988E-2</c:v>
                </c:pt>
                <c:pt idx="9">
                  <c:v>4.0887451171874994E-4</c:v>
                </c:pt>
                <c:pt idx="10">
                  <c:v>4.8496765136718745E-2</c:v>
                </c:pt>
                <c:pt idx="11">
                  <c:v>0</c:v>
                </c:pt>
                <c:pt idx="12">
                  <c:v>0</c:v>
                </c:pt>
                <c:pt idx="13">
                  <c:v>3.219488525390625E-2</c:v>
                </c:pt>
                <c:pt idx="14">
                  <c:v>4.0887451171874994E-4</c:v>
                </c:pt>
                <c:pt idx="15">
                  <c:v>4.0887451171874994E-4</c:v>
                </c:pt>
                <c:pt idx="16">
                  <c:v>4.9261413574218746E-2</c:v>
                </c:pt>
                <c:pt idx="17">
                  <c:v>4.0887451171874994E-4</c:v>
                </c:pt>
                <c:pt idx="18">
                  <c:v>1.1522827148437501E-3</c:v>
                </c:pt>
                <c:pt idx="19">
                  <c:v>7.7930419921875008E-2</c:v>
                </c:pt>
                <c:pt idx="20">
                  <c:v>4.0887451171874994E-4</c:v>
                </c:pt>
                <c:pt idx="21">
                  <c:v>1.1522827148437499E-3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F0-4EE0-AE76-236336A365E1}"/>
            </c:ext>
          </c:extLst>
        </c:ser>
        <c:ser>
          <c:idx val="3"/>
          <c:order val="3"/>
          <c:tx>
            <c:strRef>
              <c:f>Energia!$K$143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Energia!$K$144:$K$165</c:f>
              <c:numCache>
                <c:formatCode>General</c:formatCode>
                <c:ptCount val="22"/>
                <c:pt idx="0">
                  <c:v>0.16696130371093751</c:v>
                </c:pt>
                <c:pt idx="1">
                  <c:v>5.2307006835937503E-2</c:v>
                </c:pt>
                <c:pt idx="2">
                  <c:v>8.2072143554687491E-2</c:v>
                </c:pt>
                <c:pt idx="3">
                  <c:v>5.2387329101562505E-2</c:v>
                </c:pt>
                <c:pt idx="4">
                  <c:v>0.15141320800781252</c:v>
                </c:pt>
                <c:pt idx="5">
                  <c:v>9.50499267578125E-2</c:v>
                </c:pt>
                <c:pt idx="6">
                  <c:v>5.5468261718749995E-2</c:v>
                </c:pt>
                <c:pt idx="7">
                  <c:v>0.24600988769531248</c:v>
                </c:pt>
                <c:pt idx="8">
                  <c:v>0.13463732910156251</c:v>
                </c:pt>
                <c:pt idx="9">
                  <c:v>4.6191040039062499E-2</c:v>
                </c:pt>
                <c:pt idx="10">
                  <c:v>0.11828027343749999</c:v>
                </c:pt>
                <c:pt idx="11">
                  <c:v>4.5955810546875003E-2</c:v>
                </c:pt>
                <c:pt idx="12">
                  <c:v>4.5376342773437502E-2</c:v>
                </c:pt>
                <c:pt idx="13">
                  <c:v>0.14125244140624998</c:v>
                </c:pt>
                <c:pt idx="14">
                  <c:v>4.6173828124999997E-2</c:v>
                </c:pt>
                <c:pt idx="15">
                  <c:v>4.6059082031249997E-2</c:v>
                </c:pt>
                <c:pt idx="16">
                  <c:v>0.1693021240234375</c:v>
                </c:pt>
                <c:pt idx="17">
                  <c:v>4.7751586914062491E-2</c:v>
                </c:pt>
                <c:pt idx="18">
                  <c:v>5.7751708984375004E-2</c:v>
                </c:pt>
                <c:pt idx="19">
                  <c:v>0.24544763183593751</c:v>
                </c:pt>
                <c:pt idx="20">
                  <c:v>4.7458984374999999E-2</c:v>
                </c:pt>
                <c:pt idx="21">
                  <c:v>6.6460937500000011E-2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F0-4EE0-AE76-236336A365E1}"/>
            </c:ext>
          </c:extLst>
        </c:ser>
        <c:ser>
          <c:idx val="4"/>
          <c:order val="4"/>
          <c:tx>
            <c:strRef>
              <c:f>Energia!$L$143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Energia!$L$144:$L$165</c:f>
              <c:numCache>
                <c:formatCode>General</c:formatCode>
                <c:ptCount val="22"/>
                <c:pt idx="0">
                  <c:v>0.26671997460937502</c:v>
                </c:pt>
                <c:pt idx="1">
                  <c:v>9.9731815429687509E-2</c:v>
                </c:pt>
                <c:pt idx="2">
                  <c:v>0.12639872378540037</c:v>
                </c:pt>
                <c:pt idx="3">
                  <c:v>0.11462177200317383</c:v>
                </c:pt>
                <c:pt idx="4">
                  <c:v>0.40986830880737302</c:v>
                </c:pt>
                <c:pt idx="5">
                  <c:v>0.1826794006958008</c:v>
                </c:pt>
                <c:pt idx="6">
                  <c:v>0.10350634481811523</c:v>
                </c:pt>
                <c:pt idx="7">
                  <c:v>0.50741252407836912</c:v>
                </c:pt>
                <c:pt idx="8">
                  <c:v>0.24610368078613282</c:v>
                </c:pt>
                <c:pt idx="9">
                  <c:v>9.0502555419921873E-2</c:v>
                </c:pt>
                <c:pt idx="10">
                  <c:v>0.21975006634521482</c:v>
                </c:pt>
                <c:pt idx="11">
                  <c:v>9.5591871765136727E-2</c:v>
                </c:pt>
                <c:pt idx="12">
                  <c:v>9.4393250152587899E-2</c:v>
                </c:pt>
                <c:pt idx="13">
                  <c:v>0.22623409832763669</c:v>
                </c:pt>
                <c:pt idx="14">
                  <c:v>9.6045036163330072E-2</c:v>
                </c:pt>
                <c:pt idx="15">
                  <c:v>9.5915767974853516E-2</c:v>
                </c:pt>
                <c:pt idx="16">
                  <c:v>0.27266335101318362</c:v>
                </c:pt>
                <c:pt idx="17">
                  <c:v>9.8067101562499981E-2</c:v>
                </c:pt>
                <c:pt idx="18">
                  <c:v>0.10863507327270508</c:v>
                </c:pt>
                <c:pt idx="19">
                  <c:v>0.38144081188964846</c:v>
                </c:pt>
                <c:pt idx="20">
                  <c:v>9.7897832427978504E-2</c:v>
                </c:pt>
                <c:pt idx="21">
                  <c:v>0.11785922653198244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F0-4EE0-AE76-236336A3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Energia!$H$172:$H$193</c:f>
              <c:numCache>
                <c:formatCode>General</c:formatCode>
                <c:ptCount val="22"/>
                <c:pt idx="0">
                  <c:v>3.4349890136718755E-2</c:v>
                </c:pt>
                <c:pt idx="1">
                  <c:v>3.2224951171875002E-2</c:v>
                </c:pt>
                <c:pt idx="2">
                  <c:v>4.288388671875E-2</c:v>
                </c:pt>
                <c:pt idx="3">
                  <c:v>4.0184307861328122E-2</c:v>
                </c:pt>
                <c:pt idx="4">
                  <c:v>3.7274954223632813E-2</c:v>
                </c:pt>
                <c:pt idx="5">
                  <c:v>4.3295278930664066E-2</c:v>
                </c:pt>
                <c:pt idx="6">
                  <c:v>3.5674804687500006E-2</c:v>
                </c:pt>
                <c:pt idx="7">
                  <c:v>4.1280615234375005E-2</c:v>
                </c:pt>
                <c:pt idx="8">
                  <c:v>4.4732382202148438E-2</c:v>
                </c:pt>
                <c:pt idx="9">
                  <c:v>4.2904229736328132E-2</c:v>
                </c:pt>
                <c:pt idx="10">
                  <c:v>5.2501199340820315E-2</c:v>
                </c:pt>
                <c:pt idx="11">
                  <c:v>4.8560092163085947E-2</c:v>
                </c:pt>
                <c:pt idx="12">
                  <c:v>4.7937011718749999E-2</c:v>
                </c:pt>
                <c:pt idx="13">
                  <c:v>5.266686401367187E-2</c:v>
                </c:pt>
                <c:pt idx="14">
                  <c:v>4.8509536743164064E-2</c:v>
                </c:pt>
                <c:pt idx="15">
                  <c:v>4.8469354248046874E-2</c:v>
                </c:pt>
                <c:pt idx="16">
                  <c:v>5.2416101074218756E-2</c:v>
                </c:pt>
                <c:pt idx="17">
                  <c:v>4.8632400512695309E-2</c:v>
                </c:pt>
                <c:pt idx="18">
                  <c:v>4.8685977172851572E-2</c:v>
                </c:pt>
                <c:pt idx="19">
                  <c:v>5.711312255859375E-2</c:v>
                </c:pt>
                <c:pt idx="20">
                  <c:v>4.8697961425781255E-2</c:v>
                </c:pt>
                <c:pt idx="21">
                  <c:v>4.8958190917968755E-2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8-4667-AF39-6D5BE349C09E}"/>
            </c:ext>
          </c:extLst>
        </c:ser>
        <c:ser>
          <c:idx val="1"/>
          <c:order val="1"/>
          <c:tx>
            <c:strRef>
              <c:f>Energia!$I$171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Energia!$I$172:$I$193</c:f>
              <c:numCache>
                <c:formatCode>General</c:formatCode>
                <c:ptCount val="22"/>
                <c:pt idx="0">
                  <c:v>3.1853080139160159E-3</c:v>
                </c:pt>
                <c:pt idx="1">
                  <c:v>3.1924153137207036E-3</c:v>
                </c:pt>
                <c:pt idx="2">
                  <c:v>3.1567559509277344E-3</c:v>
                </c:pt>
                <c:pt idx="3">
                  <c:v>3.1658626403808592E-3</c:v>
                </c:pt>
                <c:pt idx="4">
                  <c:v>3.1748226318359376E-3</c:v>
                </c:pt>
                <c:pt idx="5">
                  <c:v>3.1555316772460939E-3</c:v>
                </c:pt>
                <c:pt idx="6">
                  <c:v>3.1804491882324224E-3</c:v>
                </c:pt>
                <c:pt idx="7">
                  <c:v>3.1616141052246091E-3</c:v>
                </c:pt>
                <c:pt idx="8">
                  <c:v>3.1500128784179688E-3</c:v>
                </c:pt>
                <c:pt idx="9">
                  <c:v>3.1567556152343754E-3</c:v>
                </c:pt>
                <c:pt idx="10">
                  <c:v>3.1247489318847661E-3</c:v>
                </c:pt>
                <c:pt idx="11">
                  <c:v>3.137867492675782E-3</c:v>
                </c:pt>
                <c:pt idx="12">
                  <c:v>3.1399665832519534E-3</c:v>
                </c:pt>
                <c:pt idx="13">
                  <c:v>3.124333679199219E-3</c:v>
                </c:pt>
                <c:pt idx="14">
                  <c:v>3.1381457824707034E-3</c:v>
                </c:pt>
                <c:pt idx="15">
                  <c:v>3.1383465270996098E-3</c:v>
                </c:pt>
                <c:pt idx="16">
                  <c:v>3.1251312866210938E-3</c:v>
                </c:pt>
                <c:pt idx="17">
                  <c:v>3.1370715637207029E-3</c:v>
                </c:pt>
                <c:pt idx="18">
                  <c:v>3.137488494873047E-3</c:v>
                </c:pt>
                <c:pt idx="19">
                  <c:v>3.1094742126464847E-3</c:v>
                </c:pt>
                <c:pt idx="20">
                  <c:v>3.1368154296874998E-3</c:v>
                </c:pt>
                <c:pt idx="21">
                  <c:v>3.1359607543945318E-3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8-4667-AF39-6D5BE349C09E}"/>
            </c:ext>
          </c:extLst>
        </c:ser>
        <c:ser>
          <c:idx val="2"/>
          <c:order val="2"/>
          <c:tx>
            <c:strRef>
              <c:f>Energia!$J$171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Energia!$J$172:$J$193</c:f>
              <c:numCache>
                <c:formatCode>General</c:formatCode>
                <c:ptCount val="22"/>
                <c:pt idx="0">
                  <c:v>2.2127014160156246E-2</c:v>
                </c:pt>
                <c:pt idx="1">
                  <c:v>1.0089111328125001E-2</c:v>
                </c:pt>
                <c:pt idx="2">
                  <c:v>0.4143491821289062</c:v>
                </c:pt>
                <c:pt idx="3">
                  <c:v>6.7761657714843743E-2</c:v>
                </c:pt>
                <c:pt idx="4">
                  <c:v>1.0094421386718748E-2</c:v>
                </c:pt>
                <c:pt idx="5">
                  <c:v>0.23229382324218747</c:v>
                </c:pt>
                <c:pt idx="6">
                  <c:v>0</c:v>
                </c:pt>
                <c:pt idx="7">
                  <c:v>0.17848699951171873</c:v>
                </c:pt>
                <c:pt idx="8">
                  <c:v>4.2289306640624996E-2</c:v>
                </c:pt>
                <c:pt idx="9">
                  <c:v>4.1418457031249997E-4</c:v>
                </c:pt>
                <c:pt idx="10">
                  <c:v>4.8921569824218754E-2</c:v>
                </c:pt>
                <c:pt idx="11">
                  <c:v>0</c:v>
                </c:pt>
                <c:pt idx="12">
                  <c:v>0</c:v>
                </c:pt>
                <c:pt idx="13">
                  <c:v>6.5234069824218741E-2</c:v>
                </c:pt>
                <c:pt idx="14">
                  <c:v>4.1418457031249997E-4</c:v>
                </c:pt>
                <c:pt idx="15">
                  <c:v>4.1418457031249997E-4</c:v>
                </c:pt>
                <c:pt idx="16">
                  <c:v>3.3766662597656247E-2</c:v>
                </c:pt>
                <c:pt idx="17">
                  <c:v>4.0887451171874994E-4</c:v>
                </c:pt>
                <c:pt idx="18">
                  <c:v>1.1522827148437501E-3</c:v>
                </c:pt>
                <c:pt idx="19">
                  <c:v>5.1173034667968749E-2</c:v>
                </c:pt>
                <c:pt idx="20">
                  <c:v>4.0887451171874994E-4</c:v>
                </c:pt>
                <c:pt idx="21">
                  <c:v>1.1522827148437499E-3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8-4667-AF39-6D5BE349C09E}"/>
            </c:ext>
          </c:extLst>
        </c:ser>
        <c:ser>
          <c:idx val="3"/>
          <c:order val="3"/>
          <c:tx>
            <c:strRef>
              <c:f>Energia!$K$171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Energia!$K$172:$K$193</c:f>
              <c:numCache>
                <c:formatCode>General</c:formatCode>
                <c:ptCount val="22"/>
                <c:pt idx="0">
                  <c:v>0.10935302734374999</c:v>
                </c:pt>
                <c:pt idx="1">
                  <c:v>5.3517578125E-2</c:v>
                </c:pt>
                <c:pt idx="2">
                  <c:v>0.2352294921875</c:v>
                </c:pt>
                <c:pt idx="3">
                  <c:v>9.5847412109375002E-2</c:v>
                </c:pt>
                <c:pt idx="4">
                  <c:v>6.2565307617187496E-2</c:v>
                </c:pt>
                <c:pt idx="5">
                  <c:v>0.19262426757812501</c:v>
                </c:pt>
                <c:pt idx="6">
                  <c:v>4.5238647460937503E-2</c:v>
                </c:pt>
                <c:pt idx="7">
                  <c:v>0.16742602539062498</c:v>
                </c:pt>
                <c:pt idx="8">
                  <c:v>0.10955957031249999</c:v>
                </c:pt>
                <c:pt idx="9">
                  <c:v>4.61795654296875E-2</c:v>
                </c:pt>
                <c:pt idx="10">
                  <c:v>0.12055224609375001</c:v>
                </c:pt>
                <c:pt idx="11">
                  <c:v>4.6506591796875003E-2</c:v>
                </c:pt>
                <c:pt idx="12">
                  <c:v>4.5990234375000008E-2</c:v>
                </c:pt>
                <c:pt idx="13">
                  <c:v>0.12989831542968749</c:v>
                </c:pt>
                <c:pt idx="14">
                  <c:v>4.6041870117187501E-2</c:v>
                </c:pt>
                <c:pt idx="15">
                  <c:v>4.61795654296875E-2</c:v>
                </c:pt>
                <c:pt idx="16">
                  <c:v>0.16226818847656252</c:v>
                </c:pt>
                <c:pt idx="17">
                  <c:v>4.9283447265624995E-2</c:v>
                </c:pt>
                <c:pt idx="18">
                  <c:v>7.82740478515625E-2</c:v>
                </c:pt>
                <c:pt idx="19">
                  <c:v>0.21076562500000001</c:v>
                </c:pt>
                <c:pt idx="20">
                  <c:v>4.6191040039062499E-2</c:v>
                </c:pt>
                <c:pt idx="21">
                  <c:v>5.457324218750001E-2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8-4667-AF39-6D5BE349C09E}"/>
            </c:ext>
          </c:extLst>
        </c:ser>
        <c:ser>
          <c:idx val="4"/>
          <c:order val="4"/>
          <c:tx>
            <c:strRef>
              <c:f>Energia!$L$171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Energia!$L$172:$L$193</c:f>
              <c:numCache>
                <c:formatCode>General</c:formatCode>
                <c:ptCount val="22"/>
                <c:pt idx="0">
                  <c:v>0.16901523965454102</c:v>
                </c:pt>
                <c:pt idx="1">
                  <c:v>9.9024055938720712E-2</c:v>
                </c:pt>
                <c:pt idx="2">
                  <c:v>0.69561931698608392</c:v>
                </c:pt>
                <c:pt idx="3">
                  <c:v>0.20695924032592772</c:v>
                </c:pt>
                <c:pt idx="4">
                  <c:v>0.11310950585937499</c:v>
                </c:pt>
                <c:pt idx="5">
                  <c:v>0.47136890142822263</c:v>
                </c:pt>
                <c:pt idx="6">
                  <c:v>8.4093901336669941E-2</c:v>
                </c:pt>
                <c:pt idx="7">
                  <c:v>0.39035525424194328</c:v>
                </c:pt>
                <c:pt idx="8">
                  <c:v>0.1997312720336914</c:v>
                </c:pt>
                <c:pt idx="9">
                  <c:v>9.2654735351562503E-2</c:v>
                </c:pt>
                <c:pt idx="10">
                  <c:v>0.22509976419067385</c:v>
                </c:pt>
                <c:pt idx="11">
                  <c:v>9.8204551452636735E-2</c:v>
                </c:pt>
                <c:pt idx="12">
                  <c:v>9.7067212677001968E-2</c:v>
                </c:pt>
                <c:pt idx="13">
                  <c:v>0.2509235829467773</c:v>
                </c:pt>
                <c:pt idx="14">
                  <c:v>9.8103737213134756E-2</c:v>
                </c:pt>
                <c:pt idx="15">
                  <c:v>9.820145077514647E-2</c:v>
                </c:pt>
                <c:pt idx="16">
                  <c:v>0.25157608343505861</c:v>
                </c:pt>
                <c:pt idx="17">
                  <c:v>0.10146179385375975</c:v>
                </c:pt>
                <c:pt idx="18">
                  <c:v>0.13124979623413086</c:v>
                </c:pt>
                <c:pt idx="19">
                  <c:v>0.32216125643920901</c:v>
                </c:pt>
                <c:pt idx="20">
                  <c:v>9.8434691406249997E-2</c:v>
                </c:pt>
                <c:pt idx="21">
                  <c:v>0.10781967657470705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E8-4667-AF39-6D5BE349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Energia!$H$199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Energia!$H$200:$H$221</c:f>
              <c:numCache>
                <c:formatCode>General</c:formatCode>
                <c:ptCount val="22"/>
                <c:pt idx="0">
                  <c:v>3.5962023925781253E-2</c:v>
                </c:pt>
                <c:pt idx="1">
                  <c:v>4.1250604248046878E-2</c:v>
                </c:pt>
                <c:pt idx="2">
                  <c:v>4.8598764038085933E-2</c:v>
                </c:pt>
                <c:pt idx="3">
                  <c:v>4.3341705322265632E-2</c:v>
                </c:pt>
                <c:pt idx="4">
                  <c:v>3.9516915893554681E-2</c:v>
                </c:pt>
                <c:pt idx="5">
                  <c:v>5.0503958129882814E-2</c:v>
                </c:pt>
                <c:pt idx="6">
                  <c:v>4.6479666137695316E-2</c:v>
                </c:pt>
                <c:pt idx="7">
                  <c:v>4.9506042480468748E-2</c:v>
                </c:pt>
                <c:pt idx="8">
                  <c:v>4.9572106933593749E-2</c:v>
                </c:pt>
                <c:pt idx="9">
                  <c:v>4.4004867553710934E-2</c:v>
                </c:pt>
                <c:pt idx="10">
                  <c:v>5.1789093017578128E-2</c:v>
                </c:pt>
                <c:pt idx="11">
                  <c:v>4.9900213623046884E-2</c:v>
                </c:pt>
                <c:pt idx="12">
                  <c:v>4.8469757080078127E-2</c:v>
                </c:pt>
                <c:pt idx="13">
                  <c:v>5.059469604492188E-2</c:v>
                </c:pt>
                <c:pt idx="14">
                  <c:v>4.8466937255859384E-2</c:v>
                </c:pt>
                <c:pt idx="15">
                  <c:v>4.9131509399414061E-2</c:v>
                </c:pt>
                <c:pt idx="16">
                  <c:v>5.2698083496093756E-2</c:v>
                </c:pt>
                <c:pt idx="17">
                  <c:v>4.8730792236328126E-2</c:v>
                </c:pt>
                <c:pt idx="18">
                  <c:v>4.9192236328125E-2</c:v>
                </c:pt>
                <c:pt idx="19">
                  <c:v>5.8185964965820319E-2</c:v>
                </c:pt>
                <c:pt idx="20">
                  <c:v>4.8960507202148437E-2</c:v>
                </c:pt>
                <c:pt idx="21">
                  <c:v>4.9056280517578127E-2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7-4CE1-8080-5BA9BF847536}"/>
            </c:ext>
          </c:extLst>
        </c:ser>
        <c:ser>
          <c:idx val="1"/>
          <c:order val="1"/>
          <c:tx>
            <c:strRef>
              <c:f>Energia!$I$199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Energia!$I$200:$I$221</c:f>
              <c:numCache>
                <c:formatCode>General</c:formatCode>
                <c:ptCount val="22"/>
                <c:pt idx="0">
                  <c:v>3.1791896667480468E-3</c:v>
                </c:pt>
                <c:pt idx="1">
                  <c:v>3.1617567749023441E-3</c:v>
                </c:pt>
                <c:pt idx="2">
                  <c:v>3.1378063964843748E-3</c:v>
                </c:pt>
                <c:pt idx="3">
                  <c:v>3.1546088562011717E-3</c:v>
                </c:pt>
                <c:pt idx="4">
                  <c:v>3.1679969787597657E-3</c:v>
                </c:pt>
                <c:pt idx="5">
                  <c:v>3.1314231872558596E-3</c:v>
                </c:pt>
                <c:pt idx="6">
                  <c:v>3.1441204528808598E-3</c:v>
                </c:pt>
                <c:pt idx="7">
                  <c:v>3.1348039550781258E-3</c:v>
                </c:pt>
                <c:pt idx="8">
                  <c:v>3.1341644592285159E-3</c:v>
                </c:pt>
                <c:pt idx="9">
                  <c:v>3.1526665344238283E-3</c:v>
                </c:pt>
                <c:pt idx="10">
                  <c:v>3.1264707031250002E-3</c:v>
                </c:pt>
                <c:pt idx="11">
                  <c:v>3.1334866943359381E-3</c:v>
                </c:pt>
                <c:pt idx="12">
                  <c:v>3.1375237426757813E-3</c:v>
                </c:pt>
                <c:pt idx="13">
                  <c:v>3.1311623535156255E-3</c:v>
                </c:pt>
                <c:pt idx="14">
                  <c:v>3.1375066223144534E-3</c:v>
                </c:pt>
                <c:pt idx="15">
                  <c:v>3.1360779113769532E-3</c:v>
                </c:pt>
                <c:pt idx="16">
                  <c:v>3.1240433044433594E-3</c:v>
                </c:pt>
                <c:pt idx="17">
                  <c:v>3.137463653564453E-3</c:v>
                </c:pt>
                <c:pt idx="18">
                  <c:v>3.1358566894531255E-3</c:v>
                </c:pt>
                <c:pt idx="19">
                  <c:v>3.1058359680175784E-3</c:v>
                </c:pt>
                <c:pt idx="20">
                  <c:v>3.1358576965332037E-3</c:v>
                </c:pt>
                <c:pt idx="21">
                  <c:v>3.135588806152344E-3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7-4CE1-8080-5BA9BF847536}"/>
            </c:ext>
          </c:extLst>
        </c:ser>
        <c:ser>
          <c:idx val="2"/>
          <c:order val="2"/>
          <c:tx>
            <c:strRef>
              <c:f>Energia!$J$199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Energia!$J$200:$J$221</c:f>
              <c:numCache>
                <c:formatCode>General</c:formatCode>
                <c:ptCount val="22"/>
                <c:pt idx="0">
                  <c:v>2.7670715332031245E-2</c:v>
                </c:pt>
                <c:pt idx="1">
                  <c:v>0.25834497070312501</c:v>
                </c:pt>
                <c:pt idx="2">
                  <c:v>0.56115106201171872</c:v>
                </c:pt>
                <c:pt idx="3">
                  <c:v>8.0325256347656235E-2</c:v>
                </c:pt>
                <c:pt idx="4">
                  <c:v>1.0089111328125001E-2</c:v>
                </c:pt>
                <c:pt idx="5">
                  <c:v>0.24069964599609373</c:v>
                </c:pt>
                <c:pt idx="6">
                  <c:v>0.12848748779296876</c:v>
                </c:pt>
                <c:pt idx="7">
                  <c:v>0.24636016845703121</c:v>
                </c:pt>
                <c:pt idx="8">
                  <c:v>0.14988171386718749</c:v>
                </c:pt>
                <c:pt idx="9">
                  <c:v>4.0887451171874994E-4</c:v>
                </c:pt>
                <c:pt idx="10">
                  <c:v>3.2200195312499999E-2</c:v>
                </c:pt>
                <c:pt idx="11">
                  <c:v>1.1522827148437501E-3</c:v>
                </c:pt>
                <c:pt idx="12">
                  <c:v>4.1418457031249997E-4</c:v>
                </c:pt>
                <c:pt idx="13">
                  <c:v>1.7008117675781247E-2</c:v>
                </c:pt>
                <c:pt idx="14">
                  <c:v>4.0887451171874994E-4</c:v>
                </c:pt>
                <c:pt idx="15">
                  <c:v>1.5239868164062499E-3</c:v>
                </c:pt>
                <c:pt idx="16">
                  <c:v>3.6076538085937498E-2</c:v>
                </c:pt>
                <c:pt idx="17">
                  <c:v>1.5239868164062499E-3</c:v>
                </c:pt>
                <c:pt idx="18">
                  <c:v>2.39483642578125E-2</c:v>
                </c:pt>
                <c:pt idx="19">
                  <c:v>9.8554687500000002E-2</c:v>
                </c:pt>
                <c:pt idx="20">
                  <c:v>4.1418457031249997E-4</c:v>
                </c:pt>
                <c:pt idx="21">
                  <c:v>1.022186279296875E-2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7-4CE1-8080-5BA9BF847536}"/>
            </c:ext>
          </c:extLst>
        </c:ser>
        <c:ser>
          <c:idx val="3"/>
          <c:order val="3"/>
          <c:tx>
            <c:strRef>
              <c:f>Energia!$K$199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Energia!$K$200:$K$221</c:f>
              <c:numCache>
                <c:formatCode>General</c:formatCode>
                <c:ptCount val="22"/>
                <c:pt idx="0">
                  <c:v>0.12466589355468752</c:v>
                </c:pt>
                <c:pt idx="1">
                  <c:v>0.1464619140625</c:v>
                </c:pt>
                <c:pt idx="2">
                  <c:v>0.31969982910156253</c:v>
                </c:pt>
                <c:pt idx="3">
                  <c:v>0.11919824218749998</c:v>
                </c:pt>
                <c:pt idx="4">
                  <c:v>6.1704711914062495E-2</c:v>
                </c:pt>
                <c:pt idx="5">
                  <c:v>0.21755859375</c:v>
                </c:pt>
                <c:pt idx="6">
                  <c:v>9.9995483398437515E-2</c:v>
                </c:pt>
                <c:pt idx="7">
                  <c:v>0.22745544433593748</c:v>
                </c:pt>
                <c:pt idx="8">
                  <c:v>0.14546936035156252</c:v>
                </c:pt>
                <c:pt idx="9">
                  <c:v>4.6173828124999997E-2</c:v>
                </c:pt>
                <c:pt idx="10">
                  <c:v>0.112256103515625</c:v>
                </c:pt>
                <c:pt idx="11">
                  <c:v>5.2307006835937503E-2</c:v>
                </c:pt>
                <c:pt idx="12">
                  <c:v>4.61795654296875E-2</c:v>
                </c:pt>
                <c:pt idx="13">
                  <c:v>0.12151611328124999</c:v>
                </c:pt>
                <c:pt idx="14">
                  <c:v>4.6053344726562508E-2</c:v>
                </c:pt>
                <c:pt idx="15">
                  <c:v>7.8951049804687506E-2</c:v>
                </c:pt>
                <c:pt idx="16">
                  <c:v>0.166691650390625</c:v>
                </c:pt>
                <c:pt idx="17">
                  <c:v>5.0448120117187495E-2</c:v>
                </c:pt>
                <c:pt idx="18">
                  <c:v>6.3684082031250006E-2</c:v>
                </c:pt>
                <c:pt idx="19">
                  <c:v>0.23549340820312503</c:v>
                </c:pt>
                <c:pt idx="20">
                  <c:v>4.61795654296875E-2</c:v>
                </c:pt>
                <c:pt idx="21">
                  <c:v>5.7023071289062505E-2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7-4CE1-8080-5BA9BF847536}"/>
            </c:ext>
          </c:extLst>
        </c:ser>
        <c:ser>
          <c:idx val="4"/>
          <c:order val="4"/>
          <c:tx>
            <c:strRef>
              <c:f>Energia!$L$199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Energia!$L$200:$L$221</c:f>
              <c:numCache>
                <c:formatCode>General</c:formatCode>
                <c:ptCount val="22"/>
                <c:pt idx="0">
                  <c:v>0.19147782247924805</c:v>
                </c:pt>
                <c:pt idx="1">
                  <c:v>0.4492192457885742</c:v>
                </c:pt>
                <c:pt idx="2">
                  <c:v>0.93258746154785155</c:v>
                </c:pt>
                <c:pt idx="3">
                  <c:v>0.246019812713623</c:v>
                </c:pt>
                <c:pt idx="4">
                  <c:v>0.11447873611450193</c:v>
                </c:pt>
                <c:pt idx="5">
                  <c:v>0.51189362106323244</c:v>
                </c:pt>
                <c:pt idx="6">
                  <c:v>0.27810675778198246</c:v>
                </c:pt>
                <c:pt idx="7">
                  <c:v>0.52645645922851558</c:v>
                </c:pt>
                <c:pt idx="8">
                  <c:v>0.34805734561157231</c:v>
                </c:pt>
                <c:pt idx="9">
                  <c:v>9.3740236724853515E-2</c:v>
                </c:pt>
                <c:pt idx="10">
                  <c:v>0.1993718625488281</c:v>
                </c:pt>
                <c:pt idx="11">
                  <c:v>0.10649298986816408</c:v>
                </c:pt>
                <c:pt idx="12">
                  <c:v>9.8201030822753901E-2</c:v>
                </c:pt>
                <c:pt idx="13">
                  <c:v>0.19225008935546872</c:v>
                </c:pt>
                <c:pt idx="14">
                  <c:v>9.8066663116455094E-2</c:v>
                </c:pt>
                <c:pt idx="15">
                  <c:v>0.13274262393188477</c:v>
                </c:pt>
                <c:pt idx="16">
                  <c:v>0.25859031527709964</c:v>
                </c:pt>
                <c:pt idx="17">
                  <c:v>0.10384036282348633</c:v>
                </c:pt>
                <c:pt idx="18">
                  <c:v>0.13996053930664062</c:v>
                </c:pt>
                <c:pt idx="19">
                  <c:v>0.3953398966369629</c:v>
                </c:pt>
                <c:pt idx="20">
                  <c:v>9.8690114898681638E-2</c:v>
                </c:pt>
                <c:pt idx="21">
                  <c:v>0.11943680340576172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67-4CE1-8080-5BA9BF84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177165</xdr:rowOff>
    </xdr:from>
    <xdr:to>
      <xdr:col>10</xdr:col>
      <xdr:colOff>247650</xdr:colOff>
      <xdr:row>22</xdr:row>
      <xdr:rowOff>177165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5FA244-D0DD-42CF-B444-02686A341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15240</xdr:rowOff>
    </xdr:from>
    <xdr:to>
      <xdr:col>14</xdr:col>
      <xdr:colOff>784860</xdr:colOff>
      <xdr:row>21</xdr:row>
      <xdr:rowOff>11430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EFA4E1B2-C5AA-48E6-9D3D-A21F23CB1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788670</xdr:colOff>
      <xdr:row>31</xdr:row>
      <xdr:rowOff>3810</xdr:rowOff>
    </xdr:from>
    <xdr:to>
      <xdr:col>15</xdr:col>
      <xdr:colOff>0</xdr:colOff>
      <xdr:row>48</xdr:row>
      <xdr:rowOff>175260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66E3BC3C-DC93-401F-8BF0-90A0C7141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186690</xdr:rowOff>
    </xdr:from>
    <xdr:to>
      <xdr:col>15</xdr:col>
      <xdr:colOff>3810</xdr:colOff>
      <xdr:row>76</xdr:row>
      <xdr:rowOff>160020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B7FD48BB-38F2-4507-8419-0C910935C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</xdr:colOff>
      <xdr:row>87</xdr:row>
      <xdr:rowOff>22860</xdr:rowOff>
    </xdr:from>
    <xdr:to>
      <xdr:col>15</xdr:col>
      <xdr:colOff>15240</xdr:colOff>
      <xdr:row>105</xdr:row>
      <xdr:rowOff>11430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83643496-6605-4930-9791-A04AA8FD4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114</xdr:row>
      <xdr:rowOff>194310</xdr:rowOff>
    </xdr:from>
    <xdr:to>
      <xdr:col>15</xdr:col>
      <xdr:colOff>19050</xdr:colOff>
      <xdr:row>132</xdr:row>
      <xdr:rowOff>167640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A7FF0D36-AC1C-4403-9C6C-97544DBDE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</xdr:colOff>
      <xdr:row>143</xdr:row>
      <xdr:rowOff>26670</xdr:rowOff>
    </xdr:from>
    <xdr:to>
      <xdr:col>15</xdr:col>
      <xdr:colOff>60960</xdr:colOff>
      <xdr:row>161</xdr:row>
      <xdr:rowOff>15240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8A797F09-7329-4D5E-91E8-182F5D372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</xdr:colOff>
      <xdr:row>171</xdr:row>
      <xdr:rowOff>3810</xdr:rowOff>
    </xdr:from>
    <xdr:to>
      <xdr:col>15</xdr:col>
      <xdr:colOff>15240</xdr:colOff>
      <xdr:row>188</xdr:row>
      <xdr:rowOff>175260</xdr:rowOff>
    </xdr:to>
    <xdr:graphicFrame macro="">
      <xdr:nvGraphicFramePr>
        <xdr:cNvPr id="8" name="Graphique 13">
          <a:extLst>
            <a:ext uri="{FF2B5EF4-FFF2-40B4-BE49-F238E27FC236}">
              <a16:creationId xmlns:a16="http://schemas.microsoft.com/office/drawing/2014/main" id="{532D7019-5788-432A-8533-203BB0969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199</xdr:row>
      <xdr:rowOff>15240</xdr:rowOff>
    </xdr:from>
    <xdr:to>
      <xdr:col>15</xdr:col>
      <xdr:colOff>11430</xdr:colOff>
      <xdr:row>217</xdr:row>
      <xdr:rowOff>3810</xdr:rowOff>
    </xdr:to>
    <xdr:graphicFrame macro="">
      <xdr:nvGraphicFramePr>
        <xdr:cNvPr id="9" name="Graphique 13">
          <a:extLst>
            <a:ext uri="{FF2B5EF4-FFF2-40B4-BE49-F238E27FC236}">
              <a16:creationId xmlns:a16="http://schemas.microsoft.com/office/drawing/2014/main" id="{7C6BAF81-6717-4B1E-94B1-7DBB222D6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227</xdr:row>
      <xdr:rowOff>11430</xdr:rowOff>
    </xdr:from>
    <xdr:to>
      <xdr:col>15</xdr:col>
      <xdr:colOff>3810</xdr:colOff>
      <xdr:row>245</xdr:row>
      <xdr:rowOff>0</xdr:rowOff>
    </xdr:to>
    <xdr:graphicFrame macro="">
      <xdr:nvGraphicFramePr>
        <xdr:cNvPr id="10" name="Graphique 13">
          <a:extLst>
            <a:ext uri="{FF2B5EF4-FFF2-40B4-BE49-F238E27FC236}">
              <a16:creationId xmlns:a16="http://schemas.microsoft.com/office/drawing/2014/main" id="{BA65F651-FFA8-4D3E-B7AE-7743C8A75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254</xdr:row>
      <xdr:rowOff>190500</xdr:rowOff>
    </xdr:from>
    <xdr:to>
      <xdr:col>15</xdr:col>
      <xdr:colOff>11430</xdr:colOff>
      <xdr:row>272</xdr:row>
      <xdr:rowOff>163830</xdr:rowOff>
    </xdr:to>
    <xdr:graphicFrame macro="">
      <xdr:nvGraphicFramePr>
        <xdr:cNvPr id="11" name="Graphique 13">
          <a:extLst>
            <a:ext uri="{FF2B5EF4-FFF2-40B4-BE49-F238E27FC236}">
              <a16:creationId xmlns:a16="http://schemas.microsoft.com/office/drawing/2014/main" id="{B8DC24ED-A284-4148-8999-0D2C7DA27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</xdr:colOff>
      <xdr:row>282</xdr:row>
      <xdr:rowOff>190500</xdr:rowOff>
    </xdr:from>
    <xdr:to>
      <xdr:col>15</xdr:col>
      <xdr:colOff>15240</xdr:colOff>
      <xdr:row>300</xdr:row>
      <xdr:rowOff>163830</xdr:rowOff>
    </xdr:to>
    <xdr:graphicFrame macro="">
      <xdr:nvGraphicFramePr>
        <xdr:cNvPr id="12" name="Graphique 13">
          <a:extLst>
            <a:ext uri="{FF2B5EF4-FFF2-40B4-BE49-F238E27FC236}">
              <a16:creationId xmlns:a16="http://schemas.microsoft.com/office/drawing/2014/main" id="{0920DC29-25DB-496B-989B-2F1AFD85D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</xdr:colOff>
      <xdr:row>311</xdr:row>
      <xdr:rowOff>0</xdr:rowOff>
    </xdr:from>
    <xdr:to>
      <xdr:col>15</xdr:col>
      <xdr:colOff>11430</xdr:colOff>
      <xdr:row>328</xdr:row>
      <xdr:rowOff>171450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584B382B-BA36-4E04-88AF-27F9A4300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49530</xdr:colOff>
      <xdr:row>339</xdr:row>
      <xdr:rowOff>45720</xdr:rowOff>
    </xdr:from>
    <xdr:to>
      <xdr:col>15</xdr:col>
      <xdr:colOff>53340</xdr:colOff>
      <xdr:row>357</xdr:row>
      <xdr:rowOff>34290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12705E34-4088-437F-8EAE-C4EBDE4C2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784860</xdr:colOff>
      <xdr:row>366</xdr:row>
      <xdr:rowOff>186690</xdr:rowOff>
    </xdr:from>
    <xdr:to>
      <xdr:col>14</xdr:col>
      <xdr:colOff>788670</xdr:colOff>
      <xdr:row>384</xdr:row>
      <xdr:rowOff>160020</xdr:rowOff>
    </xdr:to>
    <xdr:graphicFrame macro="">
      <xdr:nvGraphicFramePr>
        <xdr:cNvPr id="15" name="Graphique 13">
          <a:extLst>
            <a:ext uri="{FF2B5EF4-FFF2-40B4-BE49-F238E27FC236}">
              <a16:creationId xmlns:a16="http://schemas.microsoft.com/office/drawing/2014/main" id="{20A44769-C34C-4BCF-9A80-FADEC0A81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394</xdr:row>
      <xdr:rowOff>194310</xdr:rowOff>
    </xdr:from>
    <xdr:to>
      <xdr:col>14</xdr:col>
      <xdr:colOff>781050</xdr:colOff>
      <xdr:row>412</xdr:row>
      <xdr:rowOff>167640</xdr:rowOff>
    </xdr:to>
    <xdr:graphicFrame macro="">
      <xdr:nvGraphicFramePr>
        <xdr:cNvPr id="16" name="Graphique 13">
          <a:extLst>
            <a:ext uri="{FF2B5EF4-FFF2-40B4-BE49-F238E27FC236}">
              <a16:creationId xmlns:a16="http://schemas.microsoft.com/office/drawing/2014/main" id="{9DF6C4BE-C368-45D7-9EEF-AE8D42CB3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781050</xdr:colOff>
      <xdr:row>423</xdr:row>
      <xdr:rowOff>11430</xdr:rowOff>
    </xdr:from>
    <xdr:to>
      <xdr:col>14</xdr:col>
      <xdr:colOff>784860</xdr:colOff>
      <xdr:row>441</xdr:row>
      <xdr:rowOff>0</xdr:rowOff>
    </xdr:to>
    <xdr:graphicFrame macro="">
      <xdr:nvGraphicFramePr>
        <xdr:cNvPr id="17" name="Graphique 13">
          <a:extLst>
            <a:ext uri="{FF2B5EF4-FFF2-40B4-BE49-F238E27FC236}">
              <a16:creationId xmlns:a16="http://schemas.microsoft.com/office/drawing/2014/main" id="{B6E9C23B-DCAC-4EC3-8A9F-DCEAF9EA1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19050</xdr:colOff>
      <xdr:row>451</xdr:row>
      <xdr:rowOff>7620</xdr:rowOff>
    </xdr:from>
    <xdr:to>
      <xdr:col>15</xdr:col>
      <xdr:colOff>22860</xdr:colOff>
      <xdr:row>468</xdr:row>
      <xdr:rowOff>179070</xdr:rowOff>
    </xdr:to>
    <xdr:graphicFrame macro="">
      <xdr:nvGraphicFramePr>
        <xdr:cNvPr id="18" name="Graphique 13">
          <a:extLst>
            <a:ext uri="{FF2B5EF4-FFF2-40B4-BE49-F238E27FC236}">
              <a16:creationId xmlns:a16="http://schemas.microsoft.com/office/drawing/2014/main" id="{6CA6D649-2703-4F6B-97D5-0DB807F35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N1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1_5"/>
      <sheetName val="Router"/>
      <sheetName val="Nodo"/>
      <sheetName val="Energia"/>
    </sheetNames>
    <sheetDataSet>
      <sheetData sheetId="0" refreshError="1"/>
      <sheetData sheetId="1" refreshError="1"/>
      <sheetData sheetId="2" refreshError="1"/>
      <sheetData sheetId="3">
        <row r="3">
          <cell r="H3" t="str">
            <v>CPU</v>
          </cell>
          <cell r="I3" t="str">
            <v>LPM</v>
          </cell>
          <cell r="J3" t="str">
            <v>TX</v>
          </cell>
          <cell r="K3" t="str">
            <v>RX</v>
          </cell>
          <cell r="L3" t="str">
            <v>Total</v>
          </cell>
        </row>
        <row r="4">
          <cell r="G4">
            <v>10</v>
          </cell>
          <cell r="H4">
            <v>3.8765231323242187E-2</v>
          </cell>
          <cell r="I4">
            <v>3.1705841674804693E-3</v>
          </cell>
          <cell r="J4">
            <v>2.135174560546875E-2</v>
          </cell>
          <cell r="K4">
            <v>0.1852288818359375</v>
          </cell>
          <cell r="L4">
            <v>0.24851644293212891</v>
          </cell>
        </row>
        <row r="5">
          <cell r="G5">
            <v>15</v>
          </cell>
          <cell r="H5">
            <v>3.6046014404296875E-2</v>
          </cell>
          <cell r="I5">
            <v>3.1795894775390626E-3</v>
          </cell>
          <cell r="J5">
            <v>1.6142578124999998E-3</v>
          </cell>
          <cell r="K5">
            <v>4.0287353515624999E-2</v>
          </cell>
          <cell r="L5">
            <v>8.112721520996094E-2</v>
          </cell>
        </row>
        <row r="6">
          <cell r="G6">
            <v>20</v>
          </cell>
          <cell r="H6">
            <v>3.5797265625000005E-2</v>
          </cell>
          <cell r="I6">
            <v>3.1797821655273439E-3</v>
          </cell>
          <cell r="J6">
            <v>3.2311706542968742E-2</v>
          </cell>
          <cell r="K6">
            <v>6.6179809570312498E-2</v>
          </cell>
          <cell r="L6">
            <v>0.13746856390380857</v>
          </cell>
        </row>
        <row r="7">
          <cell r="G7">
            <v>25</v>
          </cell>
          <cell r="H7">
            <v>3.3759338378906253E-2</v>
          </cell>
          <cell r="I7">
            <v>3.1866101684570316E-3</v>
          </cell>
          <cell r="J7">
            <v>0</v>
          </cell>
          <cell r="K7">
            <v>3.5031982421875003E-2</v>
          </cell>
          <cell r="L7">
            <v>7.1977930969238296E-2</v>
          </cell>
        </row>
        <row r="8">
          <cell r="G8">
            <v>30</v>
          </cell>
          <cell r="H8">
            <v>3.3757022094726565E-2</v>
          </cell>
          <cell r="I8">
            <v>3.1865819702148442E-3</v>
          </cell>
          <cell r="J8">
            <v>0</v>
          </cell>
          <cell r="K8">
            <v>3.4016479492187494E-2</v>
          </cell>
          <cell r="L8">
            <v>7.0960083557128906E-2</v>
          </cell>
        </row>
        <row r="9">
          <cell r="G9">
            <v>35</v>
          </cell>
          <cell r="H9">
            <v>3.3808383178710939E-2</v>
          </cell>
          <cell r="I9">
            <v>3.1864654846191411E-3</v>
          </cell>
          <cell r="J9">
            <v>0</v>
          </cell>
          <cell r="K9">
            <v>3.4016479492187494E-2</v>
          </cell>
          <cell r="L9">
            <v>7.1011328155517583E-2</v>
          </cell>
        </row>
        <row r="10">
          <cell r="G10">
            <v>40</v>
          </cell>
          <cell r="H10">
            <v>3.3809188842773438E-2</v>
          </cell>
          <cell r="I10">
            <v>3.186429901123047E-3</v>
          </cell>
          <cell r="J10">
            <v>0</v>
          </cell>
          <cell r="K10">
            <v>3.4016479492187494E-2</v>
          </cell>
          <cell r="L10">
            <v>7.1012098236083981E-2</v>
          </cell>
        </row>
        <row r="11">
          <cell r="G11">
            <v>45</v>
          </cell>
          <cell r="H11">
            <v>3.3830337524414063E-2</v>
          </cell>
          <cell r="I11">
            <v>3.186362426757813E-3</v>
          </cell>
          <cell r="J11">
            <v>0</v>
          </cell>
          <cell r="K11">
            <v>3.6242553710937507E-2</v>
          </cell>
          <cell r="L11">
            <v>7.3259253662109391E-2</v>
          </cell>
        </row>
        <row r="12">
          <cell r="G12">
            <v>50</v>
          </cell>
          <cell r="H12">
            <v>3.7032751464843749E-2</v>
          </cell>
          <cell r="I12">
            <v>3.1756376953125001E-3</v>
          </cell>
          <cell r="J12">
            <v>7.2158386230468732E-2</v>
          </cell>
          <cell r="K12">
            <v>0.123638916015625</v>
          </cell>
          <cell r="L12">
            <v>0.23600569140625</v>
          </cell>
        </row>
        <row r="13">
          <cell r="G13">
            <v>55</v>
          </cell>
          <cell r="H13">
            <v>4.3687133789062499E-2</v>
          </cell>
          <cell r="I13">
            <v>3.1542637634277347E-3</v>
          </cell>
          <cell r="J13">
            <v>5.6058288574218747E-2</v>
          </cell>
          <cell r="K13">
            <v>0.11475183105468749</v>
          </cell>
          <cell r="L13">
            <v>0.21765151718139647</v>
          </cell>
        </row>
        <row r="14">
          <cell r="G14">
            <v>60</v>
          </cell>
          <cell r="H14">
            <v>4.1244461059570317E-2</v>
          </cell>
          <cell r="I14">
            <v>3.1623281250000002E-3</v>
          </cell>
          <cell r="J14">
            <v>1.2266235351562499E-3</v>
          </cell>
          <cell r="K14">
            <v>3.6735961914062497E-2</v>
          </cell>
          <cell r="L14">
            <v>8.2369374633789072E-2</v>
          </cell>
        </row>
        <row r="15">
          <cell r="G15">
            <v>65</v>
          </cell>
          <cell r="H15">
            <v>4.0604864501953129E-2</v>
          </cell>
          <cell r="I15">
            <v>3.164553436279297E-3</v>
          </cell>
          <cell r="J15">
            <v>1.6461181640625001E-3</v>
          </cell>
          <cell r="K15">
            <v>3.7430175781249998E-2</v>
          </cell>
          <cell r="L15">
            <v>8.284571188354492E-2</v>
          </cell>
        </row>
        <row r="16">
          <cell r="G16">
            <v>70</v>
          </cell>
          <cell r="H16">
            <v>4.355752258300781E-2</v>
          </cell>
          <cell r="I16">
            <v>3.1546810302734377E-3</v>
          </cell>
          <cell r="J16">
            <v>4.6197509765624999E-3</v>
          </cell>
          <cell r="K16">
            <v>5.7476318359374994E-2</v>
          </cell>
          <cell r="L16">
            <v>0.10880827294921874</v>
          </cell>
        </row>
        <row r="17">
          <cell r="G17">
            <v>75</v>
          </cell>
          <cell r="H17">
            <v>4.2649539184570318E-2</v>
          </cell>
          <cell r="I17">
            <v>3.1569519958496097E-3</v>
          </cell>
          <cell r="J17">
            <v>1.6354980468749997E-3</v>
          </cell>
          <cell r="K17">
            <v>3.7223632812499997E-2</v>
          </cell>
          <cell r="L17">
            <v>8.4665622039794927E-2</v>
          </cell>
        </row>
        <row r="18">
          <cell r="G18">
            <v>80</v>
          </cell>
          <cell r="H18">
            <v>4.3173321533203128E-2</v>
          </cell>
          <cell r="I18">
            <v>3.1551849060058599E-3</v>
          </cell>
          <cell r="J18">
            <v>4.6091308593750003E-3</v>
          </cell>
          <cell r="K18">
            <v>4.9426879882812497E-2</v>
          </cell>
          <cell r="L18">
            <v>0.10036451718139648</v>
          </cell>
        </row>
        <row r="19">
          <cell r="G19">
            <v>85</v>
          </cell>
          <cell r="H19">
            <v>4.7566708374023436E-2</v>
          </cell>
          <cell r="I19">
            <v>3.1405164489746095E-3</v>
          </cell>
          <cell r="J19">
            <v>3.6464172363281248E-2</v>
          </cell>
          <cell r="K19">
            <v>0.13429882812500002</v>
          </cell>
          <cell r="L19">
            <v>0.2214702253112793</v>
          </cell>
        </row>
        <row r="20">
          <cell r="G20">
            <v>90</v>
          </cell>
          <cell r="H20">
            <v>4.5691625976562504E-2</v>
          </cell>
          <cell r="I20">
            <v>3.1475035705566408E-3</v>
          </cell>
          <cell r="J20">
            <v>8.7031860351562476E-3</v>
          </cell>
          <cell r="K20">
            <v>5.1997192382812495E-2</v>
          </cell>
          <cell r="L20">
            <v>0.10953950796508788</v>
          </cell>
        </row>
        <row r="21">
          <cell r="G21">
            <v>95</v>
          </cell>
          <cell r="H21">
            <v>4.476491088867187E-2</v>
          </cell>
          <cell r="I21">
            <v>3.1506043701171878E-3</v>
          </cell>
          <cell r="J21">
            <v>1.6408081054687499E-3</v>
          </cell>
          <cell r="K21">
            <v>4.3660888671875002E-2</v>
          </cell>
          <cell r="L21">
            <v>9.3217212036132813E-2</v>
          </cell>
        </row>
        <row r="22">
          <cell r="G22">
            <v>100</v>
          </cell>
          <cell r="H22">
            <v>4.5156463623046879E-2</v>
          </cell>
          <cell r="I22">
            <v>3.1485687255859377E-3</v>
          </cell>
          <cell r="J22">
            <v>4.6091308593750003E-3</v>
          </cell>
          <cell r="K22">
            <v>4.7906494140624999E-2</v>
          </cell>
          <cell r="L22">
            <v>0.10082065734863281</v>
          </cell>
        </row>
        <row r="23">
          <cell r="G23">
            <v>105</v>
          </cell>
          <cell r="H23">
            <v>4.8922741699218751E-2</v>
          </cell>
          <cell r="I23">
            <v>3.1360070800781257E-3</v>
          </cell>
          <cell r="J23">
            <v>3.7600524902343745E-2</v>
          </cell>
          <cell r="K23">
            <v>0.16541223144531253</v>
          </cell>
          <cell r="L23">
            <v>0.25507150512695315</v>
          </cell>
        </row>
        <row r="24">
          <cell r="G24">
            <v>110</v>
          </cell>
          <cell r="H24">
            <v>4.4902880859375001E-2</v>
          </cell>
          <cell r="I24">
            <v>3.1500454406738283E-3</v>
          </cell>
          <cell r="J24">
            <v>4.1418457031249997E-4</v>
          </cell>
          <cell r="K24">
            <v>3.4813964843750003E-2</v>
          </cell>
          <cell r="L24">
            <v>8.3281075714111336E-2</v>
          </cell>
        </row>
        <row r="25">
          <cell r="G25">
            <v>115</v>
          </cell>
          <cell r="H25">
            <v>4.5223837280273439E-2</v>
          </cell>
          <cell r="I25">
            <v>3.1483391113281251E-3</v>
          </cell>
          <cell r="J25">
            <v>1.1522827148437499E-3</v>
          </cell>
          <cell r="K25">
            <v>3.8635009765624999E-2</v>
          </cell>
          <cell r="L25">
            <v>8.8159468872070323E-2</v>
          </cell>
        </row>
        <row r="31">
          <cell r="H31" t="str">
            <v>CPU</v>
          </cell>
          <cell r="I31" t="str">
            <v>LPM</v>
          </cell>
          <cell r="J31" t="str">
            <v>TX</v>
          </cell>
          <cell r="K31" t="str">
            <v>RX</v>
          </cell>
          <cell r="L31" t="str">
            <v>Total</v>
          </cell>
        </row>
        <row r="32">
          <cell r="G32">
            <v>10</v>
          </cell>
          <cell r="H32">
            <v>2.6229400634765625E-2</v>
          </cell>
          <cell r="I32">
            <v>3.2124548645019535E-3</v>
          </cell>
          <cell r="J32">
            <v>1.750726318359375E-2</v>
          </cell>
          <cell r="K32">
            <v>7.9421508789062498E-2</v>
          </cell>
          <cell r="L32">
            <v>0.12637062747192382</v>
          </cell>
        </row>
        <row r="33">
          <cell r="G33">
            <v>15</v>
          </cell>
          <cell r="H33">
            <v>2.5823144531249998E-2</v>
          </cell>
          <cell r="I33">
            <v>3.2138268432617191E-3</v>
          </cell>
          <cell r="J33">
            <v>1.0089111328125001E-2</v>
          </cell>
          <cell r="K33">
            <v>6.0063842773437508E-2</v>
          </cell>
          <cell r="L33">
            <v>9.918992547607422E-2</v>
          </cell>
        </row>
        <row r="34">
          <cell r="G34">
            <v>20</v>
          </cell>
          <cell r="H34">
            <v>3.0924105834960938E-2</v>
          </cell>
          <cell r="I34">
            <v>3.1966802978515628E-3</v>
          </cell>
          <cell r="J34">
            <v>0.2320230102539062</v>
          </cell>
          <cell r="K34">
            <v>0.190926025390625</v>
          </cell>
          <cell r="L34">
            <v>0.45706982177734368</v>
          </cell>
        </row>
        <row r="35">
          <cell r="G35">
            <v>25</v>
          </cell>
          <cell r="H35">
            <v>2.3710089111328124E-2</v>
          </cell>
          <cell r="I35">
            <v>3.2208038940429685E-3</v>
          </cell>
          <cell r="J35">
            <v>0</v>
          </cell>
          <cell r="K35">
            <v>3.3873046875E-2</v>
          </cell>
          <cell r="L35">
            <v>6.0803939880371097E-2</v>
          </cell>
        </row>
        <row r="36">
          <cell r="G36">
            <v>30</v>
          </cell>
          <cell r="H36">
            <v>3.2720736694335943E-2</v>
          </cell>
          <cell r="I36">
            <v>3.1906821289062501E-3</v>
          </cell>
          <cell r="J36">
            <v>5.3520080566406239E-2</v>
          </cell>
          <cell r="K36">
            <v>9.2668945312500001E-2</v>
          </cell>
          <cell r="L36">
            <v>0.18210044470214842</v>
          </cell>
        </row>
        <row r="37">
          <cell r="G37">
            <v>35</v>
          </cell>
          <cell r="H37">
            <v>3.7133056640625002E-2</v>
          </cell>
          <cell r="I37">
            <v>3.1760522766113284E-3</v>
          </cell>
          <cell r="J37">
            <v>4.9240173339843749E-2</v>
          </cell>
          <cell r="K37">
            <v>6.9507446289062511E-2</v>
          </cell>
          <cell r="L37">
            <v>0.15905672854614261</v>
          </cell>
        </row>
        <row r="38">
          <cell r="G38">
            <v>40</v>
          </cell>
          <cell r="H38">
            <v>3.6358511352539064E-2</v>
          </cell>
          <cell r="I38">
            <v>3.1785501708984374E-3</v>
          </cell>
          <cell r="J38">
            <v>6.4989807128906243E-2</v>
          </cell>
          <cell r="K38">
            <v>6.4510253906250009E-2</v>
          </cell>
          <cell r="L38">
            <v>0.16903712255859377</v>
          </cell>
        </row>
        <row r="39">
          <cell r="G39">
            <v>45</v>
          </cell>
          <cell r="H39">
            <v>3.6430718994140632E-2</v>
          </cell>
          <cell r="I39">
            <v>3.1783316345214844E-3</v>
          </cell>
          <cell r="J39">
            <v>7.8695068359374995E-2</v>
          </cell>
          <cell r="K39">
            <v>8.0695190429687508E-2</v>
          </cell>
          <cell r="L39">
            <v>0.19899930941772462</v>
          </cell>
        </row>
        <row r="40">
          <cell r="G40">
            <v>50</v>
          </cell>
          <cell r="H40">
            <v>5.8490405273437511E-2</v>
          </cell>
          <cell r="I40">
            <v>3.1048154602050784E-3</v>
          </cell>
          <cell r="J40">
            <v>0.72126525878906245</v>
          </cell>
          <cell r="K40">
            <v>0.41888635253906253</v>
          </cell>
          <cell r="L40">
            <v>1.2017468320617675</v>
          </cell>
        </row>
        <row r="41">
          <cell r="G41">
            <v>55</v>
          </cell>
          <cell r="H41">
            <v>4.6287817382812499E-2</v>
          </cell>
          <cell r="I41">
            <v>3.145506530761719E-3</v>
          </cell>
          <cell r="J41">
            <v>0.17233264160156248</v>
          </cell>
          <cell r="K41">
            <v>0.12933605957031252</v>
          </cell>
          <cell r="L41">
            <v>0.35110202508544919</v>
          </cell>
        </row>
        <row r="42">
          <cell r="G42">
            <v>60</v>
          </cell>
          <cell r="H42">
            <v>4.0128314208984377E-2</v>
          </cell>
          <cell r="I42">
            <v>3.1653319091796881E-3</v>
          </cell>
          <cell r="J42">
            <v>4.0887451171874994E-4</v>
          </cell>
          <cell r="K42">
            <v>3.4831176757812506E-2</v>
          </cell>
          <cell r="L42">
            <v>7.853369738769532E-2</v>
          </cell>
        </row>
        <row r="43">
          <cell r="G43">
            <v>65</v>
          </cell>
          <cell r="H43">
            <v>3.9801818847656253E-2</v>
          </cell>
          <cell r="I43">
            <v>3.1664793090820315E-3</v>
          </cell>
          <cell r="J43">
            <v>4.0887451171874994E-4</v>
          </cell>
          <cell r="K43">
            <v>3.5485229492187499E-2</v>
          </cell>
          <cell r="L43">
            <v>7.8862402160644524E-2</v>
          </cell>
        </row>
        <row r="44">
          <cell r="G44">
            <v>70</v>
          </cell>
          <cell r="H44">
            <v>4.0931359863281253E-2</v>
          </cell>
          <cell r="I44">
            <v>3.1629830627441413E-3</v>
          </cell>
          <cell r="J44">
            <v>1.1522827148437501E-3</v>
          </cell>
          <cell r="K44">
            <v>5.6139526367187505E-2</v>
          </cell>
          <cell r="L44">
            <v>0.10138615200805665</v>
          </cell>
        </row>
        <row r="45">
          <cell r="G45">
            <v>75</v>
          </cell>
          <cell r="H45">
            <v>4.0167489624023445E-2</v>
          </cell>
          <cell r="I45">
            <v>3.165933807373047E-3</v>
          </cell>
          <cell r="J45">
            <v>4.0887451171874994E-4</v>
          </cell>
          <cell r="K45">
            <v>3.4825439453125002E-2</v>
          </cell>
          <cell r="L45">
            <v>7.8567737396240234E-2</v>
          </cell>
        </row>
        <row r="46">
          <cell r="G46">
            <v>80</v>
          </cell>
          <cell r="H46">
            <v>4.059952697753906E-2</v>
          </cell>
          <cell r="I46">
            <v>3.1645782775878905E-3</v>
          </cell>
          <cell r="J46">
            <v>1.1629028320312498E-3</v>
          </cell>
          <cell r="K46">
            <v>5.1371826171875003E-2</v>
          </cell>
          <cell r="L46">
            <v>9.6298834259033211E-2</v>
          </cell>
        </row>
        <row r="47">
          <cell r="G47">
            <v>85</v>
          </cell>
          <cell r="H47">
            <v>4.8094116210937503E-2</v>
          </cell>
          <cell r="I47">
            <v>3.1395133972167968E-3</v>
          </cell>
          <cell r="J47">
            <v>3.2651550292968748E-2</v>
          </cell>
          <cell r="K47">
            <v>0.1102423095703125</v>
          </cell>
          <cell r="L47">
            <v>0.19412748947143554</v>
          </cell>
        </row>
        <row r="48">
          <cell r="G48">
            <v>90</v>
          </cell>
          <cell r="H48">
            <v>4.6006338500976567E-2</v>
          </cell>
          <cell r="I48">
            <v>3.1457583007812504E-3</v>
          </cell>
          <cell r="J48">
            <v>1.1522827148437501E-3</v>
          </cell>
          <cell r="K48">
            <v>4.3586303710937503E-2</v>
          </cell>
          <cell r="L48">
            <v>9.3890683227539073E-2</v>
          </cell>
        </row>
        <row r="49">
          <cell r="G49">
            <v>95</v>
          </cell>
          <cell r="H49">
            <v>4.469884643554687E-2</v>
          </cell>
          <cell r="I49">
            <v>3.1508218994140626E-3</v>
          </cell>
          <cell r="J49">
            <v>0</v>
          </cell>
          <cell r="K49">
            <v>3.5789306640624997E-2</v>
          </cell>
          <cell r="L49">
            <v>8.3638974975585922E-2</v>
          </cell>
        </row>
        <row r="50">
          <cell r="G50">
            <v>100</v>
          </cell>
          <cell r="H50">
            <v>4.4943264770507814E-2</v>
          </cell>
          <cell r="I50">
            <v>3.1499346618652346E-3</v>
          </cell>
          <cell r="J50">
            <v>5.6658325195312496E-3</v>
          </cell>
          <cell r="K50">
            <v>4.3385498046875005E-2</v>
          </cell>
          <cell r="L50">
            <v>9.7144529998779303E-2</v>
          </cell>
        </row>
        <row r="51">
          <cell r="G51">
            <v>105</v>
          </cell>
          <cell r="H51">
            <v>4.882626342773437E-2</v>
          </cell>
          <cell r="I51">
            <v>3.1364193115234382E-3</v>
          </cell>
          <cell r="J51">
            <v>6.2132995605468741E-2</v>
          </cell>
          <cell r="K51">
            <v>0.1155894775390625</v>
          </cell>
          <cell r="L51">
            <v>0.22968515588378907</v>
          </cell>
        </row>
        <row r="52">
          <cell r="G52">
            <v>110</v>
          </cell>
          <cell r="H52">
            <v>4.3957534790039061E-2</v>
          </cell>
          <cell r="I52">
            <v>3.1532590332031254E-3</v>
          </cell>
          <cell r="J52">
            <v>0</v>
          </cell>
          <cell r="K52">
            <v>3.4016479492187494E-2</v>
          </cell>
          <cell r="L52">
            <v>8.1127273315429682E-2</v>
          </cell>
        </row>
        <row r="53">
          <cell r="G53">
            <v>115</v>
          </cell>
          <cell r="H53">
            <v>4.3949880981445318E-2</v>
          </cell>
          <cell r="I53">
            <v>3.1533520202636721E-3</v>
          </cell>
          <cell r="J53">
            <v>0</v>
          </cell>
          <cell r="K53">
            <v>3.4016479492187494E-2</v>
          </cell>
          <cell r="L53">
            <v>8.111971249389649E-2</v>
          </cell>
        </row>
        <row r="59">
          <cell r="H59" t="str">
            <v>CPU</v>
          </cell>
          <cell r="I59" t="str">
            <v>LPM</v>
          </cell>
          <cell r="J59" t="str">
            <v>TX</v>
          </cell>
          <cell r="K59" t="str">
            <v>RX</v>
          </cell>
          <cell r="L59" t="str">
            <v>Total</v>
          </cell>
        </row>
        <row r="60">
          <cell r="G60">
            <v>10</v>
          </cell>
          <cell r="H60">
            <v>4.6398294067382807E-2</v>
          </cell>
          <cell r="I60">
            <v>3.1450513305664061E-3</v>
          </cell>
          <cell r="J60">
            <v>0.30718688964843743</v>
          </cell>
          <cell r="K60">
            <v>0.26759362792968755</v>
          </cell>
          <cell r="L60">
            <v>0.62432386297607412</v>
          </cell>
        </row>
        <row r="61">
          <cell r="G61">
            <v>15</v>
          </cell>
          <cell r="H61">
            <v>3.593140869140625E-2</v>
          </cell>
          <cell r="I61">
            <v>3.179895294189453E-3</v>
          </cell>
          <cell r="J61">
            <v>1.6036376953124998E-3</v>
          </cell>
          <cell r="K61">
            <v>5.097021484375E-2</v>
          </cell>
          <cell r="L61">
            <v>9.1685156524658196E-2</v>
          </cell>
        </row>
        <row r="62">
          <cell r="G62">
            <v>20</v>
          </cell>
          <cell r="H62">
            <v>3.4857659912109373E-2</v>
          </cell>
          <cell r="I62">
            <v>3.1836362609863281E-3</v>
          </cell>
          <cell r="J62">
            <v>5.8676147460937503E-3</v>
          </cell>
          <cell r="K62">
            <v>7.8308471679687519E-2</v>
          </cell>
          <cell r="L62">
            <v>0.12221738259887696</v>
          </cell>
        </row>
        <row r="63">
          <cell r="G63">
            <v>25</v>
          </cell>
          <cell r="H63">
            <v>3.4123095703125002E-2</v>
          </cell>
          <cell r="I63">
            <v>3.1853493041992188E-3</v>
          </cell>
          <cell r="J63">
            <v>1.6142578124999998E-3</v>
          </cell>
          <cell r="K63">
            <v>3.5364746093750003E-2</v>
          </cell>
          <cell r="L63">
            <v>7.4287448913574222E-2</v>
          </cell>
        </row>
        <row r="64">
          <cell r="G64">
            <v>30</v>
          </cell>
          <cell r="H64">
            <v>3.9543603515625005E-2</v>
          </cell>
          <cell r="I64">
            <v>3.1672836303710938E-3</v>
          </cell>
          <cell r="J64">
            <v>0.14814001464843748</v>
          </cell>
          <cell r="K64">
            <v>0.1536737060546875</v>
          </cell>
          <cell r="L64">
            <v>0.34452460784912109</v>
          </cell>
        </row>
        <row r="65">
          <cell r="G65">
            <v>35</v>
          </cell>
          <cell r="H65">
            <v>3.8018380737304687E-2</v>
          </cell>
          <cell r="I65">
            <v>3.1731851196289064E-3</v>
          </cell>
          <cell r="J65">
            <v>3.2221435546874996E-2</v>
          </cell>
          <cell r="K65">
            <v>7.1486816406250001E-2</v>
          </cell>
          <cell r="L65">
            <v>0.14489981781005859</v>
          </cell>
        </row>
        <row r="66">
          <cell r="G66">
            <v>40</v>
          </cell>
          <cell r="H66">
            <v>3.7060043334960942E-2</v>
          </cell>
          <cell r="I66">
            <v>3.1763567504882817E-3</v>
          </cell>
          <cell r="J66">
            <v>1.0142211914062501E-2</v>
          </cell>
          <cell r="K66">
            <v>4.1050415039062496E-2</v>
          </cell>
          <cell r="L66">
            <v>9.1429027038574223E-2</v>
          </cell>
        </row>
        <row r="67">
          <cell r="G67">
            <v>45</v>
          </cell>
          <cell r="H67">
            <v>3.8100659179687503E-2</v>
          </cell>
          <cell r="I67">
            <v>3.1729195861816407E-3</v>
          </cell>
          <cell r="J67">
            <v>6.4989807128906243E-2</v>
          </cell>
          <cell r="K67">
            <v>6.8423095703125006E-2</v>
          </cell>
          <cell r="L67">
            <v>0.1746864815979004</v>
          </cell>
        </row>
        <row r="68">
          <cell r="G68">
            <v>50</v>
          </cell>
          <cell r="H68">
            <v>4.3622982788085934E-2</v>
          </cell>
          <cell r="I68">
            <v>3.1543503723144529E-3</v>
          </cell>
          <cell r="J68">
            <v>0.24605218505859375</v>
          </cell>
          <cell r="K68">
            <v>0.23022082519531248</v>
          </cell>
          <cell r="L68">
            <v>0.52305034341430656</v>
          </cell>
        </row>
        <row r="69">
          <cell r="G69">
            <v>55</v>
          </cell>
          <cell r="H69">
            <v>4.9339471435546879E-2</v>
          </cell>
          <cell r="I69">
            <v>3.1353246154785159E-3</v>
          </cell>
          <cell r="J69">
            <v>5.8665527343749996E-2</v>
          </cell>
          <cell r="K69">
            <v>0.15568750000000001</v>
          </cell>
          <cell r="L69">
            <v>0.2668278233947754</v>
          </cell>
        </row>
        <row r="70">
          <cell r="G70">
            <v>60</v>
          </cell>
          <cell r="H70">
            <v>4.4895126342773442E-2</v>
          </cell>
          <cell r="I70">
            <v>3.15018441772461E-3</v>
          </cell>
          <cell r="J70">
            <v>4.0887451171874994E-4</v>
          </cell>
          <cell r="K70">
            <v>3.4682006835937501E-2</v>
          </cell>
          <cell r="L70">
            <v>8.3136192108154303E-2</v>
          </cell>
        </row>
        <row r="71">
          <cell r="G71">
            <v>65</v>
          </cell>
          <cell r="H71">
            <v>4.420618286132813E-2</v>
          </cell>
          <cell r="I71">
            <v>3.1525628051757818E-3</v>
          </cell>
          <cell r="J71">
            <v>4.0887451171874994E-4</v>
          </cell>
          <cell r="K71">
            <v>3.54737548828125E-2</v>
          </cell>
          <cell r="L71">
            <v>8.3241375061035155E-2</v>
          </cell>
        </row>
        <row r="72">
          <cell r="G72">
            <v>70</v>
          </cell>
          <cell r="H72">
            <v>4.8000155639648434E-2</v>
          </cell>
          <cell r="I72">
            <v>3.1398171997070313E-3</v>
          </cell>
          <cell r="J72">
            <v>1.742230224609375E-2</v>
          </cell>
          <cell r="K72">
            <v>5.54912109375E-2</v>
          </cell>
          <cell r="L72">
            <v>0.12405348602294922</v>
          </cell>
        </row>
        <row r="73">
          <cell r="G73">
            <v>75</v>
          </cell>
          <cell r="H73">
            <v>4.6598803710937504E-2</v>
          </cell>
          <cell r="I73">
            <v>3.1437981872558594E-3</v>
          </cell>
          <cell r="J73">
            <v>4.0887451171874994E-4</v>
          </cell>
          <cell r="K73">
            <v>3.4825439453125002E-2</v>
          </cell>
          <cell r="L73">
            <v>8.4976915863037114E-2</v>
          </cell>
        </row>
        <row r="74">
          <cell r="G74">
            <v>80</v>
          </cell>
          <cell r="H74">
            <v>4.7364990234375008E-2</v>
          </cell>
          <cell r="I74">
            <v>3.1419219970703128E-3</v>
          </cell>
          <cell r="J74">
            <v>7.8801269531249985E-3</v>
          </cell>
          <cell r="K74">
            <v>6.0023681640625007E-2</v>
          </cell>
          <cell r="L74">
            <v>0.11841072082519533</v>
          </cell>
        </row>
        <row r="75">
          <cell r="G75">
            <v>85</v>
          </cell>
          <cell r="H75">
            <v>5.1087158203124997E-2</v>
          </cell>
          <cell r="I75">
            <v>3.1295154418945316E-3</v>
          </cell>
          <cell r="J75">
            <v>5.0546447753906244E-2</v>
          </cell>
          <cell r="K75">
            <v>0.13204406738281252</v>
          </cell>
          <cell r="L75">
            <v>0.23680718878173829</v>
          </cell>
        </row>
        <row r="76">
          <cell r="G76">
            <v>90</v>
          </cell>
          <cell r="H76">
            <v>4.6368182373046879E-2</v>
          </cell>
          <cell r="I76">
            <v>3.1453215637207033E-3</v>
          </cell>
          <cell r="J76">
            <v>1.6408081054687499E-3</v>
          </cell>
          <cell r="K76">
            <v>4.0528320312500005E-2</v>
          </cell>
          <cell r="L76">
            <v>9.1682632354736338E-2</v>
          </cell>
        </row>
        <row r="77">
          <cell r="G77">
            <v>95</v>
          </cell>
          <cell r="H77">
            <v>4.6622167968750003E-2</v>
          </cell>
          <cell r="I77">
            <v>3.143676330566406E-3</v>
          </cell>
          <cell r="J77">
            <v>4.6038208007812501E-3</v>
          </cell>
          <cell r="K77">
            <v>4.224377441406249E-2</v>
          </cell>
          <cell r="L77">
            <v>9.6613439514160154E-2</v>
          </cell>
        </row>
        <row r="78">
          <cell r="G78">
            <v>100</v>
          </cell>
          <cell r="H78">
            <v>4.636606750488282E-2</v>
          </cell>
          <cell r="I78">
            <v>3.1452309265136719E-3</v>
          </cell>
          <cell r="J78">
            <v>1.6354980468749997E-3</v>
          </cell>
          <cell r="K78">
            <v>4.0120971679687499E-2</v>
          </cell>
          <cell r="L78">
            <v>9.1267768157958992E-2</v>
          </cell>
        </row>
        <row r="79">
          <cell r="G79">
            <v>105</v>
          </cell>
          <cell r="H79">
            <v>5.26670654296875E-2</v>
          </cell>
          <cell r="I79">
            <v>3.1235488281250003E-3</v>
          </cell>
          <cell r="J79">
            <v>0.11230773925781247</v>
          </cell>
          <cell r="K79">
            <v>0.15442529296875002</v>
          </cell>
          <cell r="L79">
            <v>0.32252364648437498</v>
          </cell>
        </row>
        <row r="80">
          <cell r="G80">
            <v>110</v>
          </cell>
          <cell r="H80">
            <v>4.5708947753906257E-2</v>
          </cell>
          <cell r="I80">
            <v>3.1467210693359375E-3</v>
          </cell>
          <cell r="J80">
            <v>0</v>
          </cell>
          <cell r="K80">
            <v>3.4016479492187494E-2</v>
          </cell>
          <cell r="L80">
            <v>8.2872148315429689E-2</v>
          </cell>
        </row>
        <row r="81">
          <cell r="G81">
            <v>115</v>
          </cell>
          <cell r="H81">
            <v>4.5655773925781254E-2</v>
          </cell>
          <cell r="I81">
            <v>3.1468798522949221E-3</v>
          </cell>
          <cell r="J81">
            <v>0</v>
          </cell>
          <cell r="K81">
            <v>3.4016479492187494E-2</v>
          </cell>
          <cell r="L81">
            <v>8.2819133270263662E-2</v>
          </cell>
        </row>
        <row r="87">
          <cell r="H87" t="str">
            <v>CPU</v>
          </cell>
          <cell r="I87" t="str">
            <v>LPM</v>
          </cell>
          <cell r="J87" t="str">
            <v>TX</v>
          </cell>
          <cell r="K87" t="str">
            <v>RX</v>
          </cell>
          <cell r="L87" t="str">
            <v>Total</v>
          </cell>
        </row>
        <row r="88">
          <cell r="G88">
            <v>10</v>
          </cell>
          <cell r="H88">
            <v>8.159262084960938E-3</v>
          </cell>
          <cell r="I88">
            <v>3.2725715026855474E-3</v>
          </cell>
          <cell r="J88">
            <v>1.3864562988281249E-2</v>
          </cell>
          <cell r="K88">
            <v>3.4366455078124997E-2</v>
          </cell>
          <cell r="L88">
            <v>5.9662851654052731E-2</v>
          </cell>
        </row>
        <row r="89">
          <cell r="G89">
            <v>15</v>
          </cell>
          <cell r="H89">
            <v>8.182223510742187E-3</v>
          </cell>
          <cell r="I89">
            <v>3.272522155761719E-3</v>
          </cell>
          <cell r="J89">
            <v>1.3864562988281249E-2</v>
          </cell>
          <cell r="K89">
            <v>3.4291870117187505E-2</v>
          </cell>
          <cell r="L89">
            <v>5.961117877197266E-2</v>
          </cell>
        </row>
        <row r="90">
          <cell r="G90">
            <v>20</v>
          </cell>
          <cell r="H90">
            <v>8.1956176757812509E-3</v>
          </cell>
          <cell r="I90">
            <v>3.2724519958496094E-3</v>
          </cell>
          <cell r="J90">
            <v>1.3864562988281249E-2</v>
          </cell>
          <cell r="K90">
            <v>3.4291870117187505E-2</v>
          </cell>
          <cell r="L90">
            <v>5.9624502777099617E-2</v>
          </cell>
        </row>
        <row r="91">
          <cell r="G91">
            <v>25</v>
          </cell>
          <cell r="H91">
            <v>8.2236145019531255E-3</v>
          </cell>
          <cell r="I91">
            <v>3.2723848571777348E-3</v>
          </cell>
          <cell r="J91">
            <v>1.3864562988281249E-2</v>
          </cell>
          <cell r="K91">
            <v>3.4291870117187505E-2</v>
          </cell>
          <cell r="L91">
            <v>5.9652432464599614E-2</v>
          </cell>
        </row>
        <row r="92">
          <cell r="G92">
            <v>30</v>
          </cell>
          <cell r="H92">
            <v>8.2359008789062507E-3</v>
          </cell>
          <cell r="I92">
            <v>3.2723177185058597E-3</v>
          </cell>
          <cell r="J92">
            <v>1.3864562988281249E-2</v>
          </cell>
          <cell r="K92">
            <v>3.4291870117187505E-2</v>
          </cell>
          <cell r="L92">
            <v>5.9664651702880864E-2</v>
          </cell>
        </row>
        <row r="93">
          <cell r="G93">
            <v>35</v>
          </cell>
          <cell r="H93">
            <v>1.3674737548828126E-2</v>
          </cell>
          <cell r="I93">
            <v>3.2542161254882815E-3</v>
          </cell>
          <cell r="J93">
            <v>3.8572265625000005E-2</v>
          </cell>
          <cell r="K93">
            <v>4.3723999023437501E-2</v>
          </cell>
          <cell r="L93">
            <v>9.9225218322753911E-2</v>
          </cell>
        </row>
        <row r="94">
          <cell r="G94">
            <v>40</v>
          </cell>
          <cell r="H94">
            <v>1.2988009643554687E-2</v>
          </cell>
          <cell r="I94">
            <v>3.2564783630371096E-3</v>
          </cell>
          <cell r="J94">
            <v>1.0089111328125001E-2</v>
          </cell>
          <cell r="K94">
            <v>4.0861083984375005E-2</v>
          </cell>
          <cell r="L94">
            <v>6.71946833190918E-2</v>
          </cell>
        </row>
        <row r="95">
          <cell r="G95">
            <v>45</v>
          </cell>
          <cell r="H95">
            <v>1.9826788330078126E-2</v>
          </cell>
          <cell r="I95">
            <v>3.2337327880859381E-3</v>
          </cell>
          <cell r="J95">
            <v>0.25831311035156246</v>
          </cell>
          <cell r="K95">
            <v>0.14927319335937503</v>
          </cell>
          <cell r="L95">
            <v>0.43064682482910155</v>
          </cell>
        </row>
        <row r="96">
          <cell r="G96">
            <v>50</v>
          </cell>
          <cell r="H96">
            <v>2.0696804809570316E-2</v>
          </cell>
          <cell r="I96">
            <v>3.2308652954101558E-3</v>
          </cell>
          <cell r="J96">
            <v>0.2581484985351562</v>
          </cell>
          <cell r="K96">
            <v>0.21798315429687501</v>
          </cell>
          <cell r="L96">
            <v>0.50005932293701172</v>
          </cell>
        </row>
        <row r="97">
          <cell r="G97">
            <v>55</v>
          </cell>
          <cell r="H97">
            <v>4.3993991088867188E-2</v>
          </cell>
          <cell r="I97">
            <v>3.1531546325683593E-3</v>
          </cell>
          <cell r="J97">
            <v>3.55667724609375E-2</v>
          </cell>
          <cell r="K97">
            <v>0.1113897705078125</v>
          </cell>
          <cell r="L97">
            <v>0.19410368869018554</v>
          </cell>
        </row>
        <row r="98">
          <cell r="G98">
            <v>60</v>
          </cell>
          <cell r="H98">
            <v>4.284823608398438E-2</v>
          </cell>
          <cell r="I98">
            <v>3.1568892211914067E-3</v>
          </cell>
          <cell r="J98">
            <v>4.0887451171874994E-4</v>
          </cell>
          <cell r="K98">
            <v>3.4825439453125002E-2</v>
          </cell>
          <cell r="L98">
            <v>8.1239439270019531E-2</v>
          </cell>
        </row>
        <row r="99">
          <cell r="G99">
            <v>65</v>
          </cell>
          <cell r="H99">
            <v>4.0492776489257816E-2</v>
          </cell>
          <cell r="I99">
            <v>3.1648787231445315E-3</v>
          </cell>
          <cell r="J99">
            <v>4.0887451171874994E-4</v>
          </cell>
          <cell r="K99">
            <v>3.5163940429687499E-2</v>
          </cell>
          <cell r="L99">
            <v>7.9230470153808602E-2</v>
          </cell>
        </row>
        <row r="100">
          <cell r="G100">
            <v>70</v>
          </cell>
          <cell r="H100">
            <v>4.5504006958007812E-2</v>
          </cell>
          <cell r="I100">
            <v>3.1474874572753908E-3</v>
          </cell>
          <cell r="J100">
            <v>1.1522827148437501E-3</v>
          </cell>
          <cell r="K100">
            <v>5.6478027343750008E-2</v>
          </cell>
          <cell r="L100">
            <v>0.10628180447387696</v>
          </cell>
        </row>
        <row r="101">
          <cell r="G101">
            <v>75</v>
          </cell>
          <cell r="H101">
            <v>4.4831176757812501E-2</v>
          </cell>
          <cell r="I101">
            <v>3.1503962402343751E-3</v>
          </cell>
          <cell r="J101">
            <v>4.1418457031249997E-4</v>
          </cell>
          <cell r="K101">
            <v>3.5892578125000005E-2</v>
          </cell>
          <cell r="L101">
            <v>8.4288335693359376E-2</v>
          </cell>
        </row>
        <row r="102">
          <cell r="G102">
            <v>80</v>
          </cell>
          <cell r="H102">
            <v>4.4703781127929693E-2</v>
          </cell>
          <cell r="I102">
            <v>3.1507963867187499E-3</v>
          </cell>
          <cell r="J102">
            <v>1.1522827148437501E-3</v>
          </cell>
          <cell r="K102">
            <v>4.6741821289062499E-2</v>
          </cell>
          <cell r="L102">
            <v>9.5748681518554701E-2</v>
          </cell>
        </row>
        <row r="103">
          <cell r="G103">
            <v>85</v>
          </cell>
          <cell r="H103">
            <v>4.8837039184570316E-2</v>
          </cell>
          <cell r="I103">
            <v>3.1363172607421874E-3</v>
          </cell>
          <cell r="J103">
            <v>4.2289306640624996E-2</v>
          </cell>
          <cell r="K103">
            <v>0.119427734375</v>
          </cell>
          <cell r="L103">
            <v>0.21369039746093749</v>
          </cell>
        </row>
        <row r="104">
          <cell r="G104">
            <v>90</v>
          </cell>
          <cell r="H104">
            <v>4.4680316162109379E-2</v>
          </cell>
          <cell r="I104">
            <v>3.1501944885253905E-3</v>
          </cell>
          <cell r="J104">
            <v>4.0887451171874994E-4</v>
          </cell>
          <cell r="K104">
            <v>4.0338989257812506E-2</v>
          </cell>
          <cell r="L104">
            <v>8.8578374420166028E-2</v>
          </cell>
        </row>
        <row r="105">
          <cell r="G105">
            <v>95</v>
          </cell>
          <cell r="H105">
            <v>4.4570040893554694E-2</v>
          </cell>
          <cell r="I105">
            <v>3.1512841491699224E-3</v>
          </cell>
          <cell r="J105">
            <v>4.0887451171874994E-4</v>
          </cell>
          <cell r="K105">
            <v>3.4819702148437499E-2</v>
          </cell>
          <cell r="L105">
            <v>8.2949901702880857E-2</v>
          </cell>
        </row>
        <row r="106">
          <cell r="G106">
            <v>100</v>
          </cell>
          <cell r="H106">
            <v>4.4691293334960934E-2</v>
          </cell>
          <cell r="I106">
            <v>3.1508020935058592E-3</v>
          </cell>
          <cell r="J106">
            <v>1.5239868164062499E-3</v>
          </cell>
          <cell r="K106">
            <v>5.8411499023437501E-2</v>
          </cell>
          <cell r="L106">
            <v>0.10777758126831055</v>
          </cell>
        </row>
        <row r="107">
          <cell r="G107">
            <v>105</v>
          </cell>
          <cell r="H107">
            <v>4.7879306030273433E-2</v>
          </cell>
          <cell r="I107">
            <v>3.1401961975097655E-3</v>
          </cell>
          <cell r="J107">
            <v>4.2862792968749994E-2</v>
          </cell>
          <cell r="K107">
            <v>0.11789013671875001</v>
          </cell>
          <cell r="L107">
            <v>0.21177243191528319</v>
          </cell>
        </row>
        <row r="108">
          <cell r="G108">
            <v>110</v>
          </cell>
          <cell r="H108">
            <v>4.3980294799804691E-2</v>
          </cell>
          <cell r="I108">
            <v>3.1525711975097658E-3</v>
          </cell>
          <cell r="J108">
            <v>0</v>
          </cell>
          <cell r="K108">
            <v>3.4016479492187494E-2</v>
          </cell>
          <cell r="L108">
            <v>8.1149345489501951E-2</v>
          </cell>
        </row>
        <row r="109">
          <cell r="G109">
            <v>115</v>
          </cell>
          <cell r="H109">
            <v>4.3950686645507824E-2</v>
          </cell>
          <cell r="I109">
            <v>3.1526567993164058E-3</v>
          </cell>
          <cell r="J109">
            <v>0</v>
          </cell>
          <cell r="K109">
            <v>3.6799072265625003E-2</v>
          </cell>
          <cell r="L109">
            <v>8.3902415710449235E-2</v>
          </cell>
        </row>
        <row r="115">
          <cell r="H115" t="str">
            <v>CPU</v>
          </cell>
          <cell r="I115" t="str">
            <v>LPM</v>
          </cell>
          <cell r="J115" t="str">
            <v>TX</v>
          </cell>
          <cell r="K115" t="str">
            <v>RX</v>
          </cell>
          <cell r="L115" t="str">
            <v>Total</v>
          </cell>
        </row>
        <row r="116">
          <cell r="G116">
            <v>10</v>
          </cell>
          <cell r="H116">
            <v>1.5404901123046875E-2</v>
          </cell>
          <cell r="I116">
            <v>3.2484750976562505E-3</v>
          </cell>
          <cell r="J116">
            <v>1.6291259765624996E-2</v>
          </cell>
          <cell r="K116">
            <v>3.7171997070312504E-2</v>
          </cell>
          <cell r="L116">
            <v>7.2116633056640622E-2</v>
          </cell>
        </row>
        <row r="117">
          <cell r="G117">
            <v>15</v>
          </cell>
          <cell r="H117">
            <v>1.5274987792968748E-2</v>
          </cell>
          <cell r="I117">
            <v>3.2489198913574218E-3</v>
          </cell>
          <cell r="J117">
            <v>1.0089111328125001E-2</v>
          </cell>
          <cell r="K117">
            <v>4.2083129882812501E-2</v>
          </cell>
          <cell r="L117">
            <v>7.0696148895263669E-2</v>
          </cell>
        </row>
        <row r="118">
          <cell r="G118">
            <v>20</v>
          </cell>
          <cell r="H118">
            <v>2.1127734375000002E-2</v>
          </cell>
          <cell r="I118">
            <v>3.2293654174804687E-3</v>
          </cell>
          <cell r="J118">
            <v>0.23184246826171873</v>
          </cell>
          <cell r="K118">
            <v>0.1477872314453125</v>
          </cell>
          <cell r="L118">
            <v>0.40398679949951166</v>
          </cell>
        </row>
        <row r="119">
          <cell r="G119">
            <v>25</v>
          </cell>
          <cell r="H119">
            <v>1.41434326171875E-2</v>
          </cell>
          <cell r="I119">
            <v>3.2527175903320315E-3</v>
          </cell>
          <cell r="J119">
            <v>0</v>
          </cell>
          <cell r="K119">
            <v>3.3878784179687496E-2</v>
          </cell>
          <cell r="L119">
            <v>5.1274934387207025E-2</v>
          </cell>
        </row>
        <row r="120">
          <cell r="G120">
            <v>30</v>
          </cell>
          <cell r="H120">
            <v>2.3068579101562504E-2</v>
          </cell>
          <cell r="I120">
            <v>3.2228825073242194E-3</v>
          </cell>
          <cell r="J120">
            <v>0.21840270996093744</v>
          </cell>
          <cell r="K120">
            <v>0.151373046875</v>
          </cell>
          <cell r="L120">
            <v>0.39606721844482418</v>
          </cell>
        </row>
        <row r="121">
          <cell r="G121">
            <v>35</v>
          </cell>
          <cell r="H121">
            <v>2.8975204467773442E-2</v>
          </cell>
          <cell r="I121">
            <v>3.2033743591308593E-3</v>
          </cell>
          <cell r="J121">
            <v>0.20933843994140625</v>
          </cell>
          <cell r="K121">
            <v>0.11584765625</v>
          </cell>
          <cell r="L121">
            <v>0.35736467501831054</v>
          </cell>
        </row>
        <row r="122">
          <cell r="G122">
            <v>40</v>
          </cell>
          <cell r="H122">
            <v>2.3270297241210939E-2</v>
          </cell>
          <cell r="I122">
            <v>3.2222245483398437E-3</v>
          </cell>
          <cell r="J122">
            <v>1.0089111328125001E-2</v>
          </cell>
          <cell r="K122">
            <v>4.5841064453124997E-2</v>
          </cell>
          <cell r="L122">
            <v>8.2422697570800785E-2</v>
          </cell>
        </row>
        <row r="123">
          <cell r="G123">
            <v>45</v>
          </cell>
          <cell r="H123">
            <v>2.4566308593750003E-2</v>
          </cell>
          <cell r="I123">
            <v>3.2180169677734375E-3</v>
          </cell>
          <cell r="J123">
            <v>6.5005737304687491E-2</v>
          </cell>
          <cell r="K123">
            <v>0.10767773437500001</v>
          </cell>
          <cell r="L123">
            <v>0.20046779724121094</v>
          </cell>
        </row>
        <row r="124">
          <cell r="G124">
            <v>50</v>
          </cell>
          <cell r="H124">
            <v>3.6964672851562505E-2</v>
          </cell>
          <cell r="I124">
            <v>3.1765994567871094E-3</v>
          </cell>
          <cell r="J124">
            <v>0.25455889892578126</v>
          </cell>
          <cell r="K124">
            <v>0.25691650390625004</v>
          </cell>
          <cell r="L124">
            <v>0.55161667514038093</v>
          </cell>
        </row>
        <row r="125">
          <cell r="G125">
            <v>55</v>
          </cell>
          <cell r="H125">
            <v>4.2787710571289071E-2</v>
          </cell>
          <cell r="I125">
            <v>3.1572007446289065E-3</v>
          </cell>
          <cell r="J125">
            <v>4.2687561035156245E-2</v>
          </cell>
          <cell r="K125">
            <v>0.13284155273437501</v>
          </cell>
          <cell r="L125">
            <v>0.22147402508544922</v>
          </cell>
        </row>
        <row r="126">
          <cell r="G126">
            <v>60</v>
          </cell>
          <cell r="H126">
            <v>3.9328994750976565E-2</v>
          </cell>
          <cell r="I126">
            <v>3.1687291259765629E-3</v>
          </cell>
          <cell r="J126">
            <v>4.0887451171874994E-4</v>
          </cell>
          <cell r="K126">
            <v>3.4819702148437499E-2</v>
          </cell>
          <cell r="L126">
            <v>7.7726300537109383E-2</v>
          </cell>
        </row>
        <row r="127">
          <cell r="G127">
            <v>65</v>
          </cell>
          <cell r="H127">
            <v>3.8659991455078133E-2</v>
          </cell>
          <cell r="I127">
            <v>3.1709144897460939E-3</v>
          </cell>
          <cell r="J127">
            <v>4.0887451171874994E-4</v>
          </cell>
          <cell r="K127">
            <v>3.4825439453125002E-2</v>
          </cell>
          <cell r="L127">
            <v>7.706521990966797E-2</v>
          </cell>
        </row>
        <row r="128">
          <cell r="G128">
            <v>70</v>
          </cell>
          <cell r="H128">
            <v>4.5831005859375003E-2</v>
          </cell>
          <cell r="I128">
            <v>3.1467620239257815E-3</v>
          </cell>
          <cell r="J128">
            <v>1.1575927734374998E-3</v>
          </cell>
          <cell r="K128">
            <v>6.2657104492187504E-2</v>
          </cell>
          <cell r="L128">
            <v>0.1127924651489258</v>
          </cell>
        </row>
        <row r="129">
          <cell r="G129">
            <v>75</v>
          </cell>
          <cell r="H129">
            <v>4.5163714599609384E-2</v>
          </cell>
          <cell r="I129">
            <v>3.1493374633789063E-3</v>
          </cell>
          <cell r="J129">
            <v>4.1418457031249997E-4</v>
          </cell>
          <cell r="K129">
            <v>3.6167968750000008E-2</v>
          </cell>
          <cell r="L129">
            <v>8.4895205383300795E-2</v>
          </cell>
        </row>
        <row r="130">
          <cell r="G130">
            <v>80</v>
          </cell>
          <cell r="H130">
            <v>4.4904794311523437E-2</v>
          </cell>
          <cell r="I130">
            <v>3.1501877746582035E-3</v>
          </cell>
          <cell r="J130">
            <v>1.1522827148437501E-3</v>
          </cell>
          <cell r="K130">
            <v>7.7126586914062503E-2</v>
          </cell>
          <cell r="L130">
            <v>0.1263338517150879</v>
          </cell>
        </row>
        <row r="131">
          <cell r="G131">
            <v>85</v>
          </cell>
          <cell r="H131">
            <v>5.4608917236328124E-2</v>
          </cell>
          <cell r="I131">
            <v>3.117741668701172E-3</v>
          </cell>
          <cell r="J131">
            <v>7.1505249023437495E-2</v>
          </cell>
          <cell r="K131">
            <v>0.14453417968750001</v>
          </cell>
          <cell r="L131">
            <v>0.27376608761596677</v>
          </cell>
        </row>
        <row r="132">
          <cell r="G132">
            <v>90</v>
          </cell>
          <cell r="H132">
            <v>4.9299389648437511E-2</v>
          </cell>
          <cell r="I132">
            <v>3.1353789978027348E-3</v>
          </cell>
          <cell r="J132">
            <v>5.3259887695312489E-3</v>
          </cell>
          <cell r="K132">
            <v>4.8250732421875005E-2</v>
          </cell>
          <cell r="L132">
            <v>0.10601148983764649</v>
          </cell>
        </row>
        <row r="133">
          <cell r="G133">
            <v>95</v>
          </cell>
          <cell r="H133">
            <v>4.9218823242187508E-2</v>
          </cell>
          <cell r="I133">
            <v>3.1350369262695315E-3</v>
          </cell>
          <cell r="J133">
            <v>5.0180053710937493E-3</v>
          </cell>
          <cell r="K133">
            <v>4.1549560546875003E-2</v>
          </cell>
          <cell r="L133">
            <v>9.892142608642579E-2</v>
          </cell>
        </row>
        <row r="134">
          <cell r="G134">
            <v>100</v>
          </cell>
          <cell r="H134">
            <v>4.8820825195312507E-2</v>
          </cell>
          <cell r="I134">
            <v>3.1370373229980472E-3</v>
          </cell>
          <cell r="J134">
            <v>1.2266235351562499E-3</v>
          </cell>
          <cell r="K134">
            <v>5.9191772460937507E-2</v>
          </cell>
          <cell r="L134">
            <v>0.1123762585144043</v>
          </cell>
        </row>
        <row r="135">
          <cell r="G135">
            <v>105</v>
          </cell>
          <cell r="H135">
            <v>5.2882781982421877E-2</v>
          </cell>
          <cell r="I135">
            <v>3.1235787048339847E-3</v>
          </cell>
          <cell r="J135">
            <v>4.4354919433593744E-2</v>
          </cell>
          <cell r="K135">
            <v>0.13330627441406248</v>
          </cell>
          <cell r="L135">
            <v>0.23366755453491209</v>
          </cell>
        </row>
        <row r="136">
          <cell r="G136">
            <v>110</v>
          </cell>
          <cell r="H136">
            <v>4.8305804443359385E-2</v>
          </cell>
          <cell r="I136">
            <v>3.1387775573730467E-3</v>
          </cell>
          <cell r="J136">
            <v>0</v>
          </cell>
          <cell r="K136">
            <v>3.4016479492187494E-2</v>
          </cell>
          <cell r="L136">
            <v>8.5461061492919932E-2</v>
          </cell>
        </row>
        <row r="137">
          <cell r="G137">
            <v>115</v>
          </cell>
          <cell r="H137">
            <v>4.8279116821289068E-2</v>
          </cell>
          <cell r="I137">
            <v>3.1388218688964851E-3</v>
          </cell>
          <cell r="J137">
            <v>0</v>
          </cell>
          <cell r="K137">
            <v>3.4016479492187494E-2</v>
          </cell>
          <cell r="L137">
            <v>8.5434418182373045E-2</v>
          </cell>
        </row>
        <row r="143">
          <cell r="H143" t="str">
            <v>CPU</v>
          </cell>
          <cell r="I143" t="str">
            <v>LPM</v>
          </cell>
          <cell r="J143" t="str">
            <v>TX</v>
          </cell>
          <cell r="K143" t="str">
            <v>RX</v>
          </cell>
          <cell r="L143" t="str">
            <v>Total</v>
          </cell>
        </row>
        <row r="144">
          <cell r="G144">
            <v>10</v>
          </cell>
          <cell r="H144">
            <v>3.7109692382812497E-2</v>
          </cell>
          <cell r="I144">
            <v>3.1753446350097658E-3</v>
          </cell>
          <cell r="J144">
            <v>5.9047851562499989E-2</v>
          </cell>
          <cell r="K144">
            <v>0.16307714843750001</v>
          </cell>
          <cell r="L144">
            <v>0.26241003701782228</v>
          </cell>
        </row>
        <row r="145">
          <cell r="G145">
            <v>15</v>
          </cell>
          <cell r="H145">
            <v>3.4103356933593752E-2</v>
          </cell>
          <cell r="I145">
            <v>3.1854399414062502E-3</v>
          </cell>
          <cell r="J145">
            <v>1.0089111328125001E-2</v>
          </cell>
          <cell r="K145">
            <v>4.0952880859374992E-2</v>
          </cell>
          <cell r="L145">
            <v>8.8330789062499998E-2</v>
          </cell>
        </row>
        <row r="146">
          <cell r="G146">
            <v>20</v>
          </cell>
          <cell r="H146">
            <v>3.263735046386719E-2</v>
          </cell>
          <cell r="I146">
            <v>3.1910463562011718E-3</v>
          </cell>
          <cell r="J146">
            <v>4.5878906249999995E-3</v>
          </cell>
          <cell r="K146">
            <v>6.3707031250000018E-2</v>
          </cell>
          <cell r="L146">
            <v>0.10412331869506838</v>
          </cell>
        </row>
        <row r="147">
          <cell r="G147">
            <v>25</v>
          </cell>
          <cell r="H147">
            <v>3.2531506347656253E-2</v>
          </cell>
          <cell r="I147">
            <v>3.1907123413085939E-3</v>
          </cell>
          <cell r="J147">
            <v>1.0147521972656249E-2</v>
          </cell>
          <cell r="K147">
            <v>4.1021728515625001E-2</v>
          </cell>
          <cell r="L147">
            <v>8.6891469177246092E-2</v>
          </cell>
        </row>
        <row r="148">
          <cell r="G148">
            <v>30</v>
          </cell>
          <cell r="H148">
            <v>4.0449673461914075E-2</v>
          </cell>
          <cell r="I148">
            <v>3.1649186706542969E-3</v>
          </cell>
          <cell r="J148">
            <v>0.21667694091796877</v>
          </cell>
          <cell r="K148">
            <v>0.15268688964843752</v>
          </cell>
          <cell r="L148">
            <v>0.41297842269897467</v>
          </cell>
        </row>
        <row r="149">
          <cell r="G149">
            <v>35</v>
          </cell>
          <cell r="H149">
            <v>3.8373477172851563E-2</v>
          </cell>
          <cell r="I149">
            <v>3.1719010925292971E-3</v>
          </cell>
          <cell r="J149">
            <v>4.8109130859374995E-2</v>
          </cell>
          <cell r="K149">
            <v>4.6839355468750003E-2</v>
          </cell>
          <cell r="L149">
            <v>0.13649386459350585</v>
          </cell>
        </row>
        <row r="150">
          <cell r="G150">
            <v>40</v>
          </cell>
          <cell r="H150">
            <v>3.7043527221679695E-2</v>
          </cell>
          <cell r="I150">
            <v>3.1755635070800782E-3</v>
          </cell>
          <cell r="J150">
            <v>1.0089111328125001E-2</v>
          </cell>
          <cell r="K150">
            <v>4.0872558593750004E-2</v>
          </cell>
          <cell r="L150">
            <v>9.1180760650634768E-2</v>
          </cell>
        </row>
        <row r="151">
          <cell r="G151">
            <v>45</v>
          </cell>
          <cell r="H151">
            <v>4.3565075683593753E-2</v>
          </cell>
          <cell r="I151">
            <v>3.1545084838867188E-3</v>
          </cell>
          <cell r="J151">
            <v>0.22572528076171874</v>
          </cell>
          <cell r="K151">
            <v>0.21719714355468747</v>
          </cell>
          <cell r="L151">
            <v>0.48964200848388673</v>
          </cell>
        </row>
        <row r="152">
          <cell r="G152">
            <v>50</v>
          </cell>
          <cell r="H152">
            <v>3.9030596923828126E-2</v>
          </cell>
          <cell r="I152">
            <v>3.1690054016113283E-3</v>
          </cell>
          <cell r="J152">
            <v>5.2139465332031246E-2</v>
          </cell>
          <cell r="K152">
            <v>0.17351904296875001</v>
          </cell>
          <cell r="L152">
            <v>0.26785811062622072</v>
          </cell>
        </row>
        <row r="153">
          <cell r="G153">
            <v>55</v>
          </cell>
          <cell r="H153">
            <v>5.2035928344726569E-2</v>
          </cell>
          <cell r="I153">
            <v>3.1257210998535154E-3</v>
          </cell>
          <cell r="J153">
            <v>0.12245526123046875</v>
          </cell>
          <cell r="K153">
            <v>0.16982421875000001</v>
          </cell>
          <cell r="L153">
            <v>0.34744112942504884</v>
          </cell>
        </row>
        <row r="154">
          <cell r="G154">
            <v>60</v>
          </cell>
          <cell r="H154">
            <v>4.4971563720703128E-2</v>
          </cell>
          <cell r="I154">
            <v>3.1492276916503903E-3</v>
          </cell>
          <cell r="J154">
            <v>4.0887451171874994E-4</v>
          </cell>
          <cell r="K154">
            <v>3.4699218750000003E-2</v>
          </cell>
          <cell r="L154">
            <v>8.3228884674072273E-2</v>
          </cell>
        </row>
        <row r="155">
          <cell r="G155">
            <v>65</v>
          </cell>
          <cell r="H155">
            <v>4.4287554931640633E-2</v>
          </cell>
          <cell r="I155">
            <v>3.1514818725585938E-3</v>
          </cell>
          <cell r="J155">
            <v>4.0887451171874994E-4</v>
          </cell>
          <cell r="K155">
            <v>3.4750854492187504E-2</v>
          </cell>
          <cell r="L155">
            <v>8.2598765808105476E-2</v>
          </cell>
        </row>
        <row r="156">
          <cell r="G156">
            <v>70</v>
          </cell>
          <cell r="H156">
            <v>4.7209698486328132E-2</v>
          </cell>
          <cell r="I156">
            <v>3.141760192871094E-3</v>
          </cell>
          <cell r="J156">
            <v>1.1522827148437501E-3</v>
          </cell>
          <cell r="K156">
            <v>5.7516479492187501E-2</v>
          </cell>
          <cell r="L156">
            <v>0.10902022088623048</v>
          </cell>
        </row>
        <row r="157">
          <cell r="G157">
            <v>75</v>
          </cell>
          <cell r="H157">
            <v>4.6606356811523447E-2</v>
          </cell>
          <cell r="I157">
            <v>3.1444739379882813E-3</v>
          </cell>
          <cell r="J157">
            <v>4.1418457031249997E-4</v>
          </cell>
          <cell r="K157">
            <v>3.4819702148437499E-2</v>
          </cell>
          <cell r="L157">
            <v>8.4984717468261722E-2</v>
          </cell>
        </row>
        <row r="158">
          <cell r="G158">
            <v>80</v>
          </cell>
          <cell r="H158">
            <v>4.67349609375E-2</v>
          </cell>
          <cell r="I158">
            <v>3.1434346313476561E-3</v>
          </cell>
          <cell r="J158">
            <v>1.8956909179687496E-3</v>
          </cell>
          <cell r="K158">
            <v>5.5938720703125E-2</v>
          </cell>
          <cell r="L158">
            <v>0.1077128071899414</v>
          </cell>
        </row>
        <row r="159">
          <cell r="G159">
            <v>85</v>
          </cell>
          <cell r="H159">
            <v>5.2182962036132811E-2</v>
          </cell>
          <cell r="I159">
            <v>3.1258953247070313E-3</v>
          </cell>
          <cell r="J159">
            <v>5.8474365234374992E-2</v>
          </cell>
          <cell r="K159">
            <v>0.14745446777343751</v>
          </cell>
          <cell r="L159">
            <v>0.26123769036865235</v>
          </cell>
        </row>
        <row r="160">
          <cell r="G160">
            <v>90</v>
          </cell>
          <cell r="H160">
            <v>4.6616528320312496E-2</v>
          </cell>
          <cell r="I160">
            <v>3.1444484252929686E-3</v>
          </cell>
          <cell r="J160">
            <v>9.2395019531249999E-4</v>
          </cell>
          <cell r="K160">
            <v>4.5324707031250001E-2</v>
          </cell>
          <cell r="L160">
            <v>9.6009633972167968E-2</v>
          </cell>
        </row>
        <row r="161">
          <cell r="G161">
            <v>95</v>
          </cell>
          <cell r="H161">
            <v>4.6859838867187503E-2</v>
          </cell>
          <cell r="I161">
            <v>3.142950225830078E-3</v>
          </cell>
          <cell r="J161">
            <v>3.5205688476562498E-3</v>
          </cell>
          <cell r="K161">
            <v>4.27486572265625E-2</v>
          </cell>
          <cell r="L161">
            <v>9.6272015167236324E-2</v>
          </cell>
        </row>
        <row r="162">
          <cell r="G162">
            <v>100</v>
          </cell>
          <cell r="H162">
            <v>4.7664495849609384E-2</v>
          </cell>
          <cell r="I162">
            <v>3.1408756408691407E-3</v>
          </cell>
          <cell r="J162">
            <v>2.0990661621093747E-2</v>
          </cell>
          <cell r="K162">
            <v>5.2461914062500004E-2</v>
          </cell>
          <cell r="L162">
            <v>0.12425794717407228</v>
          </cell>
        </row>
        <row r="163">
          <cell r="G163">
            <v>105</v>
          </cell>
          <cell r="H163">
            <v>5.2132507324218751E-2</v>
          </cell>
          <cell r="I163">
            <v>3.1252893981933592E-3</v>
          </cell>
          <cell r="J163">
            <v>6.2823303222656238E-2</v>
          </cell>
          <cell r="K163">
            <v>0.1663818359375</v>
          </cell>
          <cell r="L163">
            <v>0.28446293588256832</v>
          </cell>
        </row>
        <row r="164">
          <cell r="G164">
            <v>110</v>
          </cell>
          <cell r="H164">
            <v>4.6062734985351558E-2</v>
          </cell>
          <cell r="I164">
            <v>3.1461769104003902E-3</v>
          </cell>
          <cell r="J164">
            <v>0</v>
          </cell>
          <cell r="K164">
            <v>3.4349243164062508E-2</v>
          </cell>
          <cell r="L164">
            <v>8.3558155059814454E-2</v>
          </cell>
        </row>
        <row r="165">
          <cell r="G165">
            <v>115</v>
          </cell>
          <cell r="H165">
            <v>4.5766452026367192E-2</v>
          </cell>
          <cell r="I165">
            <v>3.1464891052246096E-3</v>
          </cell>
          <cell r="J165">
            <v>0</v>
          </cell>
          <cell r="K165">
            <v>3.6231079101562501E-2</v>
          </cell>
          <cell r="L165">
            <v>8.5144020233154302E-2</v>
          </cell>
        </row>
        <row r="171">
          <cell r="H171" t="str">
            <v>CPU</v>
          </cell>
          <cell r="I171" t="str">
            <v>LPM</v>
          </cell>
          <cell r="J171" t="str">
            <v>TX</v>
          </cell>
          <cell r="K171" t="str">
            <v>RX</v>
          </cell>
          <cell r="L171" t="str">
            <v>Total</v>
          </cell>
        </row>
        <row r="172">
          <cell r="G172">
            <v>10</v>
          </cell>
          <cell r="H172">
            <v>3.4871255493164062E-2</v>
          </cell>
          <cell r="I172">
            <v>3.1836523742675782E-3</v>
          </cell>
          <cell r="J172">
            <v>2.3884643554687498E-2</v>
          </cell>
          <cell r="K172">
            <v>0.113678955078125</v>
          </cell>
          <cell r="L172">
            <v>0.17561850650024413</v>
          </cell>
        </row>
        <row r="173">
          <cell r="G173">
            <v>15</v>
          </cell>
          <cell r="H173">
            <v>3.2297763061523439E-2</v>
          </cell>
          <cell r="I173">
            <v>3.1922582092285155E-3</v>
          </cell>
          <cell r="J173">
            <v>1.0099731445312499E-2</v>
          </cell>
          <cell r="K173">
            <v>4.2169189453124999E-2</v>
          </cell>
          <cell r="L173">
            <v>8.7758942169189447E-2</v>
          </cell>
        </row>
        <row r="174">
          <cell r="G174">
            <v>20</v>
          </cell>
          <cell r="H174">
            <v>4.0009478759765627E-2</v>
          </cell>
          <cell r="I174">
            <v>3.1664984436035161E-3</v>
          </cell>
          <cell r="J174">
            <v>0.32696154785156245</v>
          </cell>
          <cell r="K174">
            <v>0.18889501953125001</v>
          </cell>
          <cell r="L174">
            <v>0.55903254458618157</v>
          </cell>
        </row>
        <row r="175">
          <cell r="G175">
            <v>25</v>
          </cell>
          <cell r="H175">
            <v>2.9813296508789063E-2</v>
          </cell>
          <cell r="I175">
            <v>3.1998153381347658E-3</v>
          </cell>
          <cell r="J175">
            <v>0</v>
          </cell>
          <cell r="K175">
            <v>3.3873046875E-2</v>
          </cell>
          <cell r="L175">
            <v>6.6886158721923827E-2</v>
          </cell>
        </row>
        <row r="176">
          <cell r="G176">
            <v>30</v>
          </cell>
          <cell r="H176">
            <v>3.5217993164062503E-2</v>
          </cell>
          <cell r="I176">
            <v>3.1817677917480467E-3</v>
          </cell>
          <cell r="J176">
            <v>5.276605224609375E-2</v>
          </cell>
          <cell r="K176">
            <v>9.5290893554687506E-2</v>
          </cell>
          <cell r="L176">
            <v>0.18645670675659182</v>
          </cell>
        </row>
        <row r="177">
          <cell r="G177">
            <v>35</v>
          </cell>
          <cell r="H177">
            <v>3.457003784179688E-2</v>
          </cell>
          <cell r="I177">
            <v>3.1839095153808595E-3</v>
          </cell>
          <cell r="J177">
            <v>4.6739135742187493E-2</v>
          </cell>
          <cell r="K177">
            <v>5.6495239257812503E-2</v>
          </cell>
          <cell r="L177">
            <v>0.14098832235717773</v>
          </cell>
        </row>
        <row r="178">
          <cell r="G178">
            <v>40</v>
          </cell>
          <cell r="H178">
            <v>3.2798583984375004E-2</v>
          </cell>
          <cell r="I178">
            <v>3.1898623657226565E-3</v>
          </cell>
          <cell r="J178">
            <v>1.0089111328125001E-2</v>
          </cell>
          <cell r="K178">
            <v>4.0964355468749998E-2</v>
          </cell>
          <cell r="L178">
            <v>8.7041913146972655E-2</v>
          </cell>
        </row>
        <row r="179">
          <cell r="G179">
            <v>45</v>
          </cell>
          <cell r="H179">
            <v>4.3319247436523441E-2</v>
          </cell>
          <cell r="I179">
            <v>3.1554813232421873E-3</v>
          </cell>
          <cell r="J179">
            <v>0.34983728027343741</v>
          </cell>
          <cell r="K179">
            <v>0.24353137207031247</v>
          </cell>
          <cell r="L179">
            <v>0.63984338110351546</v>
          </cell>
        </row>
        <row r="180">
          <cell r="G180">
            <v>50</v>
          </cell>
          <cell r="H180">
            <v>3.4084826660156248E-2</v>
          </cell>
          <cell r="I180">
            <v>3.1855335998535158E-3</v>
          </cell>
          <cell r="J180">
            <v>4.3478759765625E-2</v>
          </cell>
          <cell r="K180">
            <v>0.13104577636718748</v>
          </cell>
          <cell r="L180">
            <v>0.21179489639282223</v>
          </cell>
        </row>
        <row r="181">
          <cell r="G181">
            <v>55</v>
          </cell>
          <cell r="H181">
            <v>4.6754598999023442E-2</v>
          </cell>
          <cell r="I181">
            <v>3.1439576416015624E-3</v>
          </cell>
          <cell r="J181">
            <v>5.7847778320312494E-2</v>
          </cell>
          <cell r="K181">
            <v>0.1331915283203125</v>
          </cell>
          <cell r="L181">
            <v>0.24093786328125</v>
          </cell>
        </row>
        <row r="182">
          <cell r="G182">
            <v>60</v>
          </cell>
          <cell r="H182">
            <v>4.3896002197265624E-2</v>
          </cell>
          <cell r="I182">
            <v>3.1534664916992184E-3</v>
          </cell>
          <cell r="J182">
            <v>4.0887451171874994E-4</v>
          </cell>
          <cell r="K182">
            <v>3.4819702148437499E-2</v>
          </cell>
          <cell r="L182">
            <v>8.2278045349121087E-2</v>
          </cell>
        </row>
        <row r="183">
          <cell r="G183">
            <v>65</v>
          </cell>
          <cell r="H183">
            <v>4.264510803222657E-2</v>
          </cell>
          <cell r="I183">
            <v>3.1576166687011719E-3</v>
          </cell>
          <cell r="J183">
            <v>4.0887451171874994E-4</v>
          </cell>
          <cell r="K183">
            <v>3.5158203124999995E-2</v>
          </cell>
          <cell r="L183">
            <v>8.1369802337646485E-2</v>
          </cell>
        </row>
        <row r="184">
          <cell r="G184">
            <v>70</v>
          </cell>
          <cell r="H184">
            <v>4.5262408447265631E-2</v>
          </cell>
          <cell r="I184">
            <v>3.148120910644531E-3</v>
          </cell>
          <cell r="J184">
            <v>1.1522827148437501E-3</v>
          </cell>
          <cell r="K184">
            <v>5.4906005859375002E-2</v>
          </cell>
          <cell r="L184">
            <v>0.10446881793212892</v>
          </cell>
        </row>
        <row r="185">
          <cell r="G185">
            <v>75</v>
          </cell>
          <cell r="H185">
            <v>4.4730368041992194E-2</v>
          </cell>
          <cell r="I185">
            <v>3.1506846008300783E-3</v>
          </cell>
          <cell r="J185">
            <v>4.1418457031249997E-4</v>
          </cell>
          <cell r="K185">
            <v>3.4968872070312504E-2</v>
          </cell>
          <cell r="L185">
            <v>8.3264109283447268E-2</v>
          </cell>
        </row>
        <row r="186">
          <cell r="G186">
            <v>80</v>
          </cell>
          <cell r="H186">
            <v>4.485564880371095E-2</v>
          </cell>
          <cell r="I186">
            <v>3.1495244445800788E-3</v>
          </cell>
          <cell r="J186">
            <v>1.5292968749999998E-3</v>
          </cell>
          <cell r="K186">
            <v>5.4303588867187495E-2</v>
          </cell>
          <cell r="L186">
            <v>0.10383805899047853</v>
          </cell>
        </row>
        <row r="187">
          <cell r="G187">
            <v>85</v>
          </cell>
          <cell r="H187">
            <v>5.1923739624023441E-2</v>
          </cell>
          <cell r="I187">
            <v>3.1268382873535158E-3</v>
          </cell>
          <cell r="J187">
            <v>7.3427490234375004E-2</v>
          </cell>
          <cell r="K187">
            <v>0.1215792236328125</v>
          </cell>
          <cell r="L187">
            <v>0.25005729177856445</v>
          </cell>
        </row>
        <row r="188">
          <cell r="G188">
            <v>90</v>
          </cell>
          <cell r="H188">
            <v>4.6688635253906249E-2</v>
          </cell>
          <cell r="I188">
            <v>3.1435863647460934E-3</v>
          </cell>
          <cell r="J188">
            <v>1.6354980468749997E-3</v>
          </cell>
          <cell r="K188">
            <v>4.0034912109375001E-2</v>
          </cell>
          <cell r="L188">
            <v>9.1502631774902338E-2</v>
          </cell>
        </row>
        <row r="189">
          <cell r="G189">
            <v>95</v>
          </cell>
          <cell r="H189">
            <v>4.6898410034179695E-2</v>
          </cell>
          <cell r="I189">
            <v>3.1428263549804691E-3</v>
          </cell>
          <cell r="J189">
            <v>4.6197509765624999E-3</v>
          </cell>
          <cell r="K189">
            <v>4.0723388671874992E-2</v>
          </cell>
          <cell r="L189">
            <v>9.5384376037597668E-2</v>
          </cell>
        </row>
        <row r="190">
          <cell r="G190">
            <v>100</v>
          </cell>
          <cell r="H190">
            <v>4.6816232299804687E-2</v>
          </cell>
          <cell r="I190">
            <v>3.1436790161132816E-3</v>
          </cell>
          <cell r="J190">
            <v>3.3453369140624997E-3</v>
          </cell>
          <cell r="K190">
            <v>5.7969726562500011E-2</v>
          </cell>
          <cell r="L190">
            <v>0.11127497479248047</v>
          </cell>
        </row>
        <row r="191">
          <cell r="G191">
            <v>105</v>
          </cell>
          <cell r="H191">
            <v>5.1513253784179688E-2</v>
          </cell>
          <cell r="I191">
            <v>3.1280924377441407E-3</v>
          </cell>
          <cell r="J191">
            <v>5.671673583984374E-2</v>
          </cell>
          <cell r="K191">
            <v>0.14618078613281249</v>
          </cell>
          <cell r="L191">
            <v>0.25753886819458005</v>
          </cell>
        </row>
        <row r="192">
          <cell r="G192">
            <v>110</v>
          </cell>
          <cell r="H192">
            <v>4.6129605102539072E-2</v>
          </cell>
          <cell r="I192">
            <v>3.1460036926269541E-3</v>
          </cell>
          <cell r="J192">
            <v>0</v>
          </cell>
          <cell r="K192">
            <v>3.4016479492187494E-2</v>
          </cell>
          <cell r="L192">
            <v>8.3292088287353516E-2</v>
          </cell>
        </row>
        <row r="193">
          <cell r="G193">
            <v>115</v>
          </cell>
          <cell r="H193">
            <v>4.6083682250976567E-2</v>
          </cell>
          <cell r="I193">
            <v>3.1462272644042968E-3</v>
          </cell>
          <cell r="J193">
            <v>0</v>
          </cell>
          <cell r="K193">
            <v>3.4016479492187494E-2</v>
          </cell>
          <cell r="L193">
            <v>8.3246389007568367E-2</v>
          </cell>
        </row>
        <row r="199">
          <cell r="H199" t="str">
            <v>CPU</v>
          </cell>
          <cell r="I199" t="str">
            <v>LPM</v>
          </cell>
          <cell r="J199" t="str">
            <v>TX</v>
          </cell>
          <cell r="K199" t="str">
            <v>RX</v>
          </cell>
          <cell r="L199" t="str">
            <v>Total</v>
          </cell>
        </row>
        <row r="200">
          <cell r="G200">
            <v>10</v>
          </cell>
          <cell r="H200">
            <v>3.5970483398437496E-2</v>
          </cell>
          <cell r="I200">
            <v>3.1791369628906252E-3</v>
          </cell>
          <cell r="J200">
            <v>2.967791748046875E-2</v>
          </cell>
          <cell r="K200">
            <v>0.11534277343750002</v>
          </cell>
          <cell r="L200">
            <v>0.18417031127929689</v>
          </cell>
        </row>
        <row r="201">
          <cell r="G201">
            <v>15</v>
          </cell>
          <cell r="H201">
            <v>4.1209817504882819E-2</v>
          </cell>
          <cell r="I201">
            <v>3.1618655395507815E-3</v>
          </cell>
          <cell r="J201">
            <v>0.25834497070312501</v>
          </cell>
          <cell r="K201">
            <v>0.13502172851562502</v>
          </cell>
          <cell r="L201">
            <v>0.43773838226318362</v>
          </cell>
        </row>
        <row r="202">
          <cell r="G202">
            <v>20</v>
          </cell>
          <cell r="H202">
            <v>4.947572937011719E-2</v>
          </cell>
          <cell r="I202">
            <v>3.1348835144042971E-3</v>
          </cell>
          <cell r="J202">
            <v>0.59132812499999998</v>
          </cell>
          <cell r="K202">
            <v>0.31563208007812504</v>
          </cell>
          <cell r="L202">
            <v>0.95957081796264654</v>
          </cell>
        </row>
        <row r="203">
          <cell r="G203">
            <v>25</v>
          </cell>
          <cell r="H203">
            <v>3.1607711791992191E-2</v>
          </cell>
          <cell r="I203">
            <v>3.1944969482421881E-3</v>
          </cell>
          <cell r="J203">
            <v>0</v>
          </cell>
          <cell r="K203">
            <v>3.3878784179687496E-2</v>
          </cell>
          <cell r="L203">
            <v>6.8680992919921885E-2</v>
          </cell>
        </row>
        <row r="204">
          <cell r="G204">
            <v>30</v>
          </cell>
          <cell r="H204">
            <v>3.8529977416992184E-2</v>
          </cell>
          <cell r="I204">
            <v>3.1713743896484375E-3</v>
          </cell>
          <cell r="J204">
            <v>0.14413623046874999</v>
          </cell>
          <cell r="K204">
            <v>0.12427001953125</v>
          </cell>
          <cell r="L204">
            <v>0.3101076018066406</v>
          </cell>
        </row>
        <row r="205">
          <cell r="G205">
            <v>35</v>
          </cell>
          <cell r="H205">
            <v>4.0707888793945317E-2</v>
          </cell>
          <cell r="I205">
            <v>3.1641412048339845E-3</v>
          </cell>
          <cell r="J205">
            <v>4.9866760253906246E-2</v>
          </cell>
          <cell r="K205">
            <v>7.3925170898437489E-2</v>
          </cell>
          <cell r="L205">
            <v>0.16766396115112303</v>
          </cell>
        </row>
        <row r="206">
          <cell r="G206">
            <v>40</v>
          </cell>
          <cell r="H206">
            <v>3.9075714111328125E-2</v>
          </cell>
          <cell r="I206">
            <v>3.1695482177734376E-3</v>
          </cell>
          <cell r="J206">
            <v>1.0089111328125001E-2</v>
          </cell>
          <cell r="K206">
            <v>4.5439453125000001E-2</v>
          </cell>
          <cell r="L206">
            <v>9.7773826782226569E-2</v>
          </cell>
        </row>
        <row r="207">
          <cell r="G207">
            <v>45</v>
          </cell>
          <cell r="H207">
            <v>4.0359439086914063E-2</v>
          </cell>
          <cell r="I207">
            <v>3.1645940551757812E-3</v>
          </cell>
          <cell r="J207">
            <v>6.9455566406249988E-2</v>
          </cell>
          <cell r="K207">
            <v>9.8457885742187487E-2</v>
          </cell>
          <cell r="L207">
            <v>0.21143748529052731</v>
          </cell>
        </row>
        <row r="208">
          <cell r="G208">
            <v>50</v>
          </cell>
          <cell r="H208">
            <v>4.7778900146484372E-2</v>
          </cell>
          <cell r="I208">
            <v>3.1404295043945315E-3</v>
          </cell>
          <cell r="J208">
            <v>0.24668939208984372</v>
          </cell>
          <cell r="K208">
            <v>0.22926269531249999</v>
          </cell>
          <cell r="L208">
            <v>0.5268714170532226</v>
          </cell>
        </row>
        <row r="209">
          <cell r="G209">
            <v>55</v>
          </cell>
          <cell r="H209">
            <v>5.0375756835937494E-2</v>
          </cell>
          <cell r="I209">
            <v>3.1318713378906252E-3</v>
          </cell>
          <cell r="J209">
            <v>9.0764831542968744E-2</v>
          </cell>
          <cell r="K209">
            <v>0.14628405761718752</v>
          </cell>
          <cell r="L209">
            <v>0.29055651733398435</v>
          </cell>
        </row>
        <row r="210">
          <cell r="G210">
            <v>60</v>
          </cell>
          <cell r="H210">
            <v>4.4560372924804685E-2</v>
          </cell>
          <cell r="I210">
            <v>3.1513311462402342E-3</v>
          </cell>
          <cell r="J210">
            <v>4.0887451171874994E-4</v>
          </cell>
          <cell r="K210">
            <v>3.4819702148437499E-2</v>
          </cell>
          <cell r="L210">
            <v>8.294028073120116E-2</v>
          </cell>
        </row>
        <row r="211">
          <cell r="G211">
            <v>65</v>
          </cell>
          <cell r="H211">
            <v>4.4184933471679691E-2</v>
          </cell>
          <cell r="I211">
            <v>3.1526484069824222E-3</v>
          </cell>
          <cell r="J211">
            <v>4.0887451171874994E-4</v>
          </cell>
          <cell r="K211">
            <v>3.5250000000000004E-2</v>
          </cell>
          <cell r="L211">
            <v>8.2996456390380863E-2</v>
          </cell>
        </row>
        <row r="212">
          <cell r="G212">
            <v>70</v>
          </cell>
          <cell r="H212">
            <v>4.7405575561523437E-2</v>
          </cell>
          <cell r="I212">
            <v>3.1417940979003908E-3</v>
          </cell>
          <cell r="J212">
            <v>1.1522827148437501E-3</v>
          </cell>
          <cell r="K212">
            <v>6.2777587890625E-2</v>
          </cell>
          <cell r="L212">
            <v>0.11447724026489259</v>
          </cell>
        </row>
        <row r="213">
          <cell r="G213">
            <v>75</v>
          </cell>
          <cell r="H213">
            <v>4.6610687255859373E-2</v>
          </cell>
          <cell r="I213">
            <v>3.1437525329589843E-3</v>
          </cell>
          <cell r="J213">
            <v>4.0887451171874994E-4</v>
          </cell>
          <cell r="K213">
            <v>3.5783569335937508E-2</v>
          </cell>
          <cell r="L213">
            <v>8.5946883636474611E-2</v>
          </cell>
        </row>
        <row r="214">
          <cell r="G214">
            <v>80</v>
          </cell>
          <cell r="H214">
            <v>4.6514309692382814E-2</v>
          </cell>
          <cell r="I214">
            <v>3.1441765136718753E-3</v>
          </cell>
          <cell r="J214">
            <v>1.1522827148437501E-3</v>
          </cell>
          <cell r="K214">
            <v>5.1492309570312499E-2</v>
          </cell>
          <cell r="L214">
            <v>0.10230307849121094</v>
          </cell>
        </row>
        <row r="215">
          <cell r="G215">
            <v>85</v>
          </cell>
          <cell r="H215">
            <v>5.1047781372070312E-2</v>
          </cell>
          <cell r="I215">
            <v>3.1289336853027342E-3</v>
          </cell>
          <cell r="J215">
            <v>4.6170959472656252E-2</v>
          </cell>
          <cell r="K215">
            <v>0.12961718750000001</v>
          </cell>
          <cell r="L215">
            <v>0.2299648620300293</v>
          </cell>
        </row>
        <row r="216">
          <cell r="G216">
            <v>90</v>
          </cell>
          <cell r="H216">
            <v>4.6412997436523447E-2</v>
          </cell>
          <cell r="I216">
            <v>3.1450439453125003E-3</v>
          </cell>
          <cell r="J216">
            <v>1.6461181640625001E-3</v>
          </cell>
          <cell r="K216">
            <v>6.0482666015625006E-2</v>
          </cell>
          <cell r="L216">
            <v>0.11168682556152346</v>
          </cell>
        </row>
        <row r="217">
          <cell r="G217">
            <v>95</v>
          </cell>
          <cell r="H217">
            <v>4.662478637695313E-2</v>
          </cell>
          <cell r="I217">
            <v>3.1436649169921875E-3</v>
          </cell>
          <cell r="J217">
            <v>4.5932006835937489E-3</v>
          </cell>
          <cell r="K217">
            <v>4.259375E-2</v>
          </cell>
          <cell r="L217">
            <v>9.6955401977539074E-2</v>
          </cell>
        </row>
        <row r="218">
          <cell r="G218">
            <v>100</v>
          </cell>
          <cell r="H218">
            <v>4.6408062744140624E-2</v>
          </cell>
          <cell r="I218">
            <v>3.1450624084472657E-3</v>
          </cell>
          <cell r="J218">
            <v>1.2213134765624999E-3</v>
          </cell>
          <cell r="K218">
            <v>5.8468872070312504E-2</v>
          </cell>
          <cell r="L218">
            <v>0.10924331069946289</v>
          </cell>
        </row>
        <row r="219">
          <cell r="G219">
            <v>105</v>
          </cell>
          <cell r="H219">
            <v>5.2595462036132815E-2</v>
          </cell>
          <cell r="I219">
            <v>3.1237781066894535E-3</v>
          </cell>
          <cell r="J219">
            <v>6.8117431640625004E-2</v>
          </cell>
          <cell r="K219">
            <v>0.14668566894531251</v>
          </cell>
          <cell r="L219">
            <v>0.2705223407287598</v>
          </cell>
        </row>
        <row r="220">
          <cell r="G220">
            <v>110</v>
          </cell>
          <cell r="H220">
            <v>4.6506051635742181E-2</v>
          </cell>
          <cell r="I220">
            <v>3.1447824401855473E-3</v>
          </cell>
          <cell r="J220">
            <v>1.6408081054687499E-3</v>
          </cell>
          <cell r="K220">
            <v>3.5376220703125003E-2</v>
          </cell>
          <cell r="L220">
            <v>8.6667862884521482E-2</v>
          </cell>
        </row>
        <row r="221">
          <cell r="G221">
            <v>115</v>
          </cell>
          <cell r="H221">
            <v>4.6802838134765622E-2</v>
          </cell>
          <cell r="I221">
            <v>3.1430751037597659E-3</v>
          </cell>
          <cell r="J221">
            <v>4.619750976562499E-3</v>
          </cell>
          <cell r="K221">
            <v>4.0069335937499999E-2</v>
          </cell>
          <cell r="L221">
            <v>9.4635000152587884E-2</v>
          </cell>
        </row>
        <row r="227">
          <cell r="H227" t="str">
            <v>CPU</v>
          </cell>
          <cell r="I227" t="str">
            <v>LPM</v>
          </cell>
          <cell r="J227" t="str">
            <v>TX</v>
          </cell>
          <cell r="K227" t="str">
            <v>RX</v>
          </cell>
          <cell r="L227" t="str">
            <v>Total</v>
          </cell>
        </row>
        <row r="228">
          <cell r="G228">
            <v>10</v>
          </cell>
          <cell r="H228">
            <v>4.0831658935546876E-2</v>
          </cell>
          <cell r="I228">
            <v>3.1629421081542973E-3</v>
          </cell>
          <cell r="J228">
            <v>0.20672589111328124</v>
          </cell>
          <cell r="K228">
            <v>0.21639965820312501</v>
          </cell>
          <cell r="L228">
            <v>0.46712015036010746</v>
          </cell>
        </row>
        <row r="229">
          <cell r="G229">
            <v>15</v>
          </cell>
          <cell r="H229">
            <v>3.5836138916015628E-2</v>
          </cell>
          <cell r="I229">
            <v>3.1796764221191406E-3</v>
          </cell>
          <cell r="J229">
            <v>7.8652587890624986E-2</v>
          </cell>
          <cell r="K229">
            <v>7.0431152343749998E-2</v>
          </cell>
          <cell r="L229">
            <v>0.18809955557250974</v>
          </cell>
        </row>
        <row r="230">
          <cell r="G230">
            <v>20</v>
          </cell>
          <cell r="H230">
            <v>4.4023297119140624E-2</v>
          </cell>
          <cell r="I230">
            <v>3.1526769409179691E-3</v>
          </cell>
          <cell r="J230">
            <v>0.38928039550781252</v>
          </cell>
          <cell r="K230">
            <v>0.2103927001953125</v>
          </cell>
          <cell r="L230">
            <v>0.64684906976318357</v>
          </cell>
        </row>
        <row r="231">
          <cell r="G231">
            <v>25</v>
          </cell>
          <cell r="H231">
            <v>3.1621105957031249E-2</v>
          </cell>
          <cell r="I231">
            <v>3.1941975097656253E-3</v>
          </cell>
          <cell r="J231">
            <v>0</v>
          </cell>
          <cell r="K231">
            <v>3.3878784179687496E-2</v>
          </cell>
          <cell r="L231">
            <v>6.8694087646484381E-2</v>
          </cell>
        </row>
        <row r="232">
          <cell r="G232">
            <v>30</v>
          </cell>
          <cell r="H232">
            <v>4.1783349609374999E-2</v>
          </cell>
          <cell r="I232">
            <v>3.1605529785156249E-3</v>
          </cell>
          <cell r="J232">
            <v>0.32049389648437493</v>
          </cell>
          <cell r="K232">
            <v>0.20552172851562497</v>
          </cell>
          <cell r="L232">
            <v>0.57095952758789048</v>
          </cell>
        </row>
        <row r="233">
          <cell r="G233">
            <v>35</v>
          </cell>
          <cell r="H233">
            <v>3.8450820922851563E-2</v>
          </cell>
          <cell r="I233">
            <v>3.1716080322265628E-3</v>
          </cell>
          <cell r="J233">
            <v>8.1514709472656252E-2</v>
          </cell>
          <cell r="K233">
            <v>9.1940307617187494E-2</v>
          </cell>
          <cell r="L233">
            <v>0.21507744604492188</v>
          </cell>
        </row>
        <row r="234">
          <cell r="G234">
            <v>40</v>
          </cell>
          <cell r="H234">
            <v>3.4941146850585941E-2</v>
          </cell>
          <cell r="I234">
            <v>3.1832958679199217E-3</v>
          </cell>
          <cell r="J234">
            <v>1.0089111328125001E-2</v>
          </cell>
          <cell r="K234">
            <v>4.0958618164062509E-2</v>
          </cell>
          <cell r="L234">
            <v>8.9172172210693373E-2</v>
          </cell>
        </row>
        <row r="235">
          <cell r="G235">
            <v>45</v>
          </cell>
          <cell r="H235">
            <v>4.0693386840820314E-2</v>
          </cell>
          <cell r="I235">
            <v>3.1634815673828123E-3</v>
          </cell>
          <cell r="J235">
            <v>0.2325380859375</v>
          </cell>
          <cell r="K235">
            <v>0.14802819824218752</v>
          </cell>
          <cell r="L235">
            <v>0.42442315258789065</v>
          </cell>
        </row>
        <row r="236">
          <cell r="G236">
            <v>50</v>
          </cell>
          <cell r="H236">
            <v>3.3832855224609375E-2</v>
          </cell>
          <cell r="I236">
            <v>3.1870012512207036E-3</v>
          </cell>
          <cell r="J236">
            <v>0</v>
          </cell>
          <cell r="K236">
            <v>3.6013061523437508E-2</v>
          </cell>
          <cell r="L236">
            <v>7.3032917999267588E-2</v>
          </cell>
        </row>
        <row r="237">
          <cell r="G237">
            <v>55</v>
          </cell>
          <cell r="H237">
            <v>3.3500115966796876E-2</v>
          </cell>
          <cell r="I237">
            <v>3.1881996765136724E-3</v>
          </cell>
          <cell r="J237">
            <v>0</v>
          </cell>
          <cell r="K237">
            <v>3.4016479492187494E-2</v>
          </cell>
          <cell r="L237">
            <v>7.0704795135498044E-2</v>
          </cell>
        </row>
        <row r="238">
          <cell r="G238">
            <v>60</v>
          </cell>
          <cell r="H238">
            <v>3.3510791015624999E-2</v>
          </cell>
          <cell r="I238">
            <v>3.1881375732421883E-3</v>
          </cell>
          <cell r="J238">
            <v>0</v>
          </cell>
          <cell r="K238">
            <v>3.4016479492187494E-2</v>
          </cell>
          <cell r="L238">
            <v>7.0715408081054684E-2</v>
          </cell>
        </row>
        <row r="239">
          <cell r="G239">
            <v>65</v>
          </cell>
          <cell r="H239">
            <v>3.3528012084960937E-2</v>
          </cell>
          <cell r="I239">
            <v>3.1881241455078125E-3</v>
          </cell>
          <cell r="J239">
            <v>0</v>
          </cell>
          <cell r="K239">
            <v>3.43607177734375E-2</v>
          </cell>
          <cell r="L239">
            <v>7.1076854003906259E-2</v>
          </cell>
        </row>
        <row r="240">
          <cell r="G240">
            <v>70</v>
          </cell>
          <cell r="H240">
            <v>3.6285900878906249E-2</v>
          </cell>
          <cell r="I240">
            <v>3.1780973205566411E-3</v>
          </cell>
          <cell r="J240">
            <v>6.1240905761718742E-2</v>
          </cell>
          <cell r="K240">
            <v>5.748779296875E-2</v>
          </cell>
          <cell r="L240">
            <v>0.15819269692993163</v>
          </cell>
        </row>
        <row r="241">
          <cell r="G241">
            <v>75</v>
          </cell>
          <cell r="H241">
            <v>3.4054412841796874E-2</v>
          </cell>
          <cell r="I241">
            <v>3.1862858886718753E-3</v>
          </cell>
          <cell r="J241">
            <v>1.2266235351562499E-3</v>
          </cell>
          <cell r="K241">
            <v>3.5525390625000007E-2</v>
          </cell>
          <cell r="L241">
            <v>7.3992712890625006E-2</v>
          </cell>
        </row>
        <row r="242">
          <cell r="G242">
            <v>80</v>
          </cell>
          <cell r="H242">
            <v>3.6658923339843753E-2</v>
          </cell>
          <cell r="I242">
            <v>3.1776072082519537E-3</v>
          </cell>
          <cell r="J242">
            <v>5.4672363281249997E-2</v>
          </cell>
          <cell r="K242">
            <v>6.5606079101562506E-2</v>
          </cell>
          <cell r="L242">
            <v>0.16011497293090821</v>
          </cell>
        </row>
        <row r="243">
          <cell r="G243">
            <v>85</v>
          </cell>
          <cell r="H243">
            <v>4.8977325439453122E-2</v>
          </cell>
          <cell r="I243">
            <v>3.1358855590820313E-3</v>
          </cell>
          <cell r="J243">
            <v>3.5126037597656243E-2</v>
          </cell>
          <cell r="K243">
            <v>0.15017395019531249</v>
          </cell>
          <cell r="L243">
            <v>0.23741319879150388</v>
          </cell>
        </row>
        <row r="244">
          <cell r="G244">
            <v>90</v>
          </cell>
          <cell r="H244">
            <v>4.5985189819335942E-2</v>
          </cell>
          <cell r="I244">
            <v>3.1458385314941406E-3</v>
          </cell>
          <cell r="J244">
            <v>4.1418457031249997E-4</v>
          </cell>
          <cell r="K244">
            <v>3.9788208007812499E-2</v>
          </cell>
          <cell r="L244">
            <v>8.9333420928955076E-2</v>
          </cell>
        </row>
        <row r="245">
          <cell r="G245">
            <v>95</v>
          </cell>
          <cell r="H245">
            <v>4.4754235839843746E-2</v>
          </cell>
          <cell r="I245">
            <v>3.1505771789550785E-3</v>
          </cell>
          <cell r="J245">
            <v>4.0887451171874994E-4</v>
          </cell>
          <cell r="K245">
            <v>3.7630981445312503E-2</v>
          </cell>
          <cell r="L245">
            <v>8.5944668975830085E-2</v>
          </cell>
        </row>
        <row r="246">
          <cell r="G246">
            <v>100</v>
          </cell>
          <cell r="H246">
            <v>4.4912850952148434E-2</v>
          </cell>
          <cell r="I246">
            <v>3.1500712890625004E-3</v>
          </cell>
          <cell r="J246">
            <v>1.5292968749999998E-3</v>
          </cell>
          <cell r="K246">
            <v>6.1004760742187497E-2</v>
          </cell>
          <cell r="L246">
            <v>0.11059697985839843</v>
          </cell>
        </row>
        <row r="247">
          <cell r="G247">
            <v>105</v>
          </cell>
          <cell r="H247">
            <v>4.8519104003906244E-2</v>
          </cell>
          <cell r="I247">
            <v>3.1373673095703128E-3</v>
          </cell>
          <cell r="J247">
            <v>5.3382019042968749E-2</v>
          </cell>
          <cell r="K247">
            <v>0.12856152343750002</v>
          </cell>
          <cell r="L247">
            <v>0.23360001379394532</v>
          </cell>
        </row>
        <row r="248">
          <cell r="G248">
            <v>110</v>
          </cell>
          <cell r="H248">
            <v>4.4563494873046873E-2</v>
          </cell>
          <cell r="I248">
            <v>3.1505207824707032E-3</v>
          </cell>
          <cell r="J248">
            <v>1.6354980468749997E-3</v>
          </cell>
          <cell r="K248">
            <v>3.5651611328125006E-2</v>
          </cell>
          <cell r="L248">
            <v>8.5001125030517585E-2</v>
          </cell>
        </row>
        <row r="249">
          <cell r="G249">
            <v>115</v>
          </cell>
          <cell r="H249">
            <v>4.5235217285156254E-2</v>
          </cell>
          <cell r="I249">
            <v>3.1491622314453126E-3</v>
          </cell>
          <cell r="J249">
            <v>4.6144409179687497E-3</v>
          </cell>
          <cell r="K249">
            <v>4.1652832031250003E-2</v>
          </cell>
          <cell r="L249">
            <v>9.4651652465820316E-2</v>
          </cell>
        </row>
        <row r="255">
          <cell r="H255" t="str">
            <v>CPU</v>
          </cell>
          <cell r="I255" t="str">
            <v>LPM</v>
          </cell>
          <cell r="J255" t="str">
            <v>TX</v>
          </cell>
          <cell r="K255" t="str">
            <v>RX</v>
          </cell>
          <cell r="L255" t="str">
            <v>Total</v>
          </cell>
        </row>
        <row r="256">
          <cell r="G256">
            <v>10</v>
          </cell>
          <cell r="H256">
            <v>3.8456863403320315E-2</v>
          </cell>
          <cell r="I256">
            <v>3.171527130126953E-3</v>
          </cell>
          <cell r="J256">
            <v>2.1325195312499996E-2</v>
          </cell>
          <cell r="K256">
            <v>0.169101318359375</v>
          </cell>
          <cell r="L256">
            <v>0.23205490420532227</v>
          </cell>
        </row>
        <row r="257">
          <cell r="G257">
            <v>15</v>
          </cell>
          <cell r="H257">
            <v>3.6523269653320319E-2</v>
          </cell>
          <cell r="I257">
            <v>3.1779345092773437E-3</v>
          </cell>
          <cell r="J257">
            <v>1.0094421386718748E-2</v>
          </cell>
          <cell r="K257">
            <v>6.2335815429687497E-2</v>
          </cell>
          <cell r="L257">
            <v>0.1121314409790039</v>
          </cell>
        </row>
        <row r="258">
          <cell r="G258">
            <v>20</v>
          </cell>
          <cell r="H258">
            <v>4.068835144042969E-2</v>
          </cell>
          <cell r="I258">
            <v>3.1634214782714849E-3</v>
          </cell>
          <cell r="J258">
            <v>0.23256994628906247</v>
          </cell>
          <cell r="K258">
            <v>0.14802246093749999</v>
          </cell>
          <cell r="L258">
            <v>0.42444418014526364</v>
          </cell>
        </row>
        <row r="259">
          <cell r="G259">
            <v>25</v>
          </cell>
          <cell r="H259">
            <v>3.3645034790039066E-2</v>
          </cell>
          <cell r="I259">
            <v>3.1869458618164065E-3</v>
          </cell>
          <cell r="J259">
            <v>0</v>
          </cell>
          <cell r="K259">
            <v>3.37066650390625E-2</v>
          </cell>
          <cell r="L259">
            <v>7.0538645690917973E-2</v>
          </cell>
        </row>
        <row r="260">
          <cell r="G260">
            <v>30</v>
          </cell>
          <cell r="H260">
            <v>3.3645437622070319E-2</v>
          </cell>
          <cell r="I260">
            <v>3.1869139709472661E-3</v>
          </cell>
          <cell r="J260">
            <v>0</v>
          </cell>
          <cell r="K260">
            <v>3.3844360351562498E-2</v>
          </cell>
          <cell r="L260">
            <v>7.0676711944580084E-2</v>
          </cell>
        </row>
        <row r="261">
          <cell r="G261">
            <v>35</v>
          </cell>
          <cell r="H261">
            <v>3.8750024414062501E-2</v>
          </cell>
          <cell r="I261">
            <v>3.1706758117675785E-3</v>
          </cell>
          <cell r="J261">
            <v>4.3723022460937497E-2</v>
          </cell>
          <cell r="K261">
            <v>8.2972900390625007E-2</v>
          </cell>
          <cell r="L261">
            <v>0.16861662307739259</v>
          </cell>
        </row>
        <row r="262">
          <cell r="G262">
            <v>40</v>
          </cell>
          <cell r="H262">
            <v>3.7076156616210935E-2</v>
          </cell>
          <cell r="I262">
            <v>3.1761821899414068E-3</v>
          </cell>
          <cell r="J262">
            <v>1.0099731445312499E-2</v>
          </cell>
          <cell r="K262">
            <v>4.4710815429687495E-2</v>
          </cell>
          <cell r="L262">
            <v>9.5062885681152343E-2</v>
          </cell>
        </row>
        <row r="263">
          <cell r="G263">
            <v>45</v>
          </cell>
          <cell r="H263">
            <v>3.8195526123046879E-2</v>
          </cell>
          <cell r="I263">
            <v>3.1725526733398443E-3</v>
          </cell>
          <cell r="J263">
            <v>6.5026977539062489E-2</v>
          </cell>
          <cell r="K263">
            <v>9.1332153320312498E-2</v>
          </cell>
          <cell r="L263">
            <v>0.19772720965576171</v>
          </cell>
        </row>
        <row r="264">
          <cell r="G264">
            <v>50</v>
          </cell>
          <cell r="H264">
            <v>5.0083099365234376E-2</v>
          </cell>
          <cell r="I264">
            <v>3.1321214294433596E-3</v>
          </cell>
          <cell r="J264">
            <v>0.44183935546874997</v>
          </cell>
          <cell r="K264">
            <v>0.32941882324218752</v>
          </cell>
          <cell r="L264">
            <v>0.82447339950561527</v>
          </cell>
        </row>
        <row r="265">
          <cell r="G265">
            <v>55</v>
          </cell>
          <cell r="H265">
            <v>5.3604757690429682E-2</v>
          </cell>
          <cell r="I265">
            <v>3.121094909667969E-3</v>
          </cell>
          <cell r="J265">
            <v>0.12531738281249996</v>
          </cell>
          <cell r="K265">
            <v>0.21432275390625002</v>
          </cell>
          <cell r="L265">
            <v>0.39636598931884764</v>
          </cell>
        </row>
        <row r="266">
          <cell r="G266">
            <v>60</v>
          </cell>
          <cell r="H266">
            <v>4.5180130004882815E-2</v>
          </cell>
          <cell r="I266">
            <v>3.1485975952148439E-3</v>
          </cell>
          <cell r="J266">
            <v>4.0887451171874994E-4</v>
          </cell>
          <cell r="K266">
            <v>3.4641845703125E-2</v>
          </cell>
          <cell r="L266">
            <v>8.3379447814941415E-2</v>
          </cell>
        </row>
        <row r="267">
          <cell r="G267">
            <v>65</v>
          </cell>
          <cell r="H267">
            <v>4.4380709838867195E-2</v>
          </cell>
          <cell r="I267">
            <v>3.1511643066406254E-3</v>
          </cell>
          <cell r="J267">
            <v>4.0887451171874994E-4</v>
          </cell>
          <cell r="K267">
            <v>3.4733642578124994E-2</v>
          </cell>
          <cell r="L267">
            <v>8.2674391235351558E-2</v>
          </cell>
        </row>
        <row r="268">
          <cell r="G268">
            <v>70</v>
          </cell>
          <cell r="H268">
            <v>4.7336993408203132E-2</v>
          </cell>
          <cell r="I268">
            <v>3.1412637023925782E-3</v>
          </cell>
          <cell r="J268">
            <v>1.5239868164062499E-3</v>
          </cell>
          <cell r="K268">
            <v>6.4005371093749999E-2</v>
          </cell>
          <cell r="L268">
            <v>0.11600761502075196</v>
          </cell>
        </row>
        <row r="269">
          <cell r="G269">
            <v>75</v>
          </cell>
          <cell r="H269">
            <v>4.6633346557617181E-2</v>
          </cell>
          <cell r="I269">
            <v>3.144350067138672E-3</v>
          </cell>
          <cell r="J269">
            <v>4.1418457031249997E-4</v>
          </cell>
          <cell r="K269">
            <v>3.485986328125E-2</v>
          </cell>
          <cell r="L269">
            <v>8.5051744476318358E-2</v>
          </cell>
        </row>
        <row r="270">
          <cell r="G270">
            <v>80</v>
          </cell>
          <cell r="H270">
            <v>4.726387939453125E-2</v>
          </cell>
          <cell r="I270">
            <v>3.1422043151855474E-3</v>
          </cell>
          <cell r="J270">
            <v>1.5239868164062499E-3</v>
          </cell>
          <cell r="K270">
            <v>5.8434448242187499E-2</v>
          </cell>
          <cell r="L270">
            <v>0.11036451876831055</v>
          </cell>
        </row>
        <row r="271">
          <cell r="G271">
            <v>85</v>
          </cell>
          <cell r="H271">
            <v>5.0097500610351571E-2</v>
          </cell>
          <cell r="I271">
            <v>3.1328683471679693E-3</v>
          </cell>
          <cell r="J271">
            <v>3.5343749999999993E-2</v>
          </cell>
          <cell r="K271">
            <v>0.11972607421875002</v>
          </cell>
          <cell r="L271">
            <v>0.20830019317626958</v>
          </cell>
        </row>
        <row r="272">
          <cell r="G272">
            <v>90</v>
          </cell>
          <cell r="H272">
            <v>4.6980587768554696E-2</v>
          </cell>
          <cell r="I272">
            <v>3.1424470214843751E-3</v>
          </cell>
          <cell r="J272">
            <v>1.6726684570312499E-3</v>
          </cell>
          <cell r="K272">
            <v>6.4240600585937502E-2</v>
          </cell>
          <cell r="L272">
            <v>0.11603630383300782</v>
          </cell>
        </row>
        <row r="273">
          <cell r="G273">
            <v>95</v>
          </cell>
          <cell r="H273">
            <v>4.7239407348632814E-2</v>
          </cell>
          <cell r="I273">
            <v>3.1423597412109376E-3</v>
          </cell>
          <cell r="J273">
            <v>3.8975830078124994E-3</v>
          </cell>
          <cell r="K273">
            <v>4.2955200195312508E-2</v>
          </cell>
          <cell r="L273">
            <v>9.7234550292968763E-2</v>
          </cell>
        </row>
        <row r="274">
          <cell r="G274">
            <v>100</v>
          </cell>
          <cell r="H274">
            <v>4.7006369018554692E-2</v>
          </cell>
          <cell r="I274">
            <v>3.142841796875E-3</v>
          </cell>
          <cell r="J274">
            <v>2.4213867187499998E-3</v>
          </cell>
          <cell r="K274">
            <v>6.1802246093749999E-2</v>
          </cell>
          <cell r="L274">
            <v>0.11437284362792968</v>
          </cell>
        </row>
        <row r="275">
          <cell r="G275">
            <v>105</v>
          </cell>
          <cell r="H275">
            <v>5.4162780761718758E-2</v>
          </cell>
          <cell r="I275">
            <v>3.1185090637207034E-3</v>
          </cell>
          <cell r="J275">
            <v>7.7155151367187494E-2</v>
          </cell>
          <cell r="K275">
            <v>0.18475268554687496</v>
          </cell>
          <cell r="L275">
            <v>0.31918912673950195</v>
          </cell>
        </row>
        <row r="276">
          <cell r="G276">
            <v>110</v>
          </cell>
          <cell r="H276">
            <v>4.6359722900390622E-2</v>
          </cell>
          <cell r="I276">
            <v>3.1452467041015622E-3</v>
          </cell>
          <cell r="J276">
            <v>1.6408081054687499E-3</v>
          </cell>
          <cell r="K276">
            <v>3.97767333984375E-2</v>
          </cell>
          <cell r="L276">
            <v>9.0922511108398441E-2</v>
          </cell>
        </row>
        <row r="277">
          <cell r="G277">
            <v>115</v>
          </cell>
          <cell r="H277">
            <v>4.6558016967773438E-2</v>
          </cell>
          <cell r="I277">
            <v>3.1438888244628913E-3</v>
          </cell>
          <cell r="J277">
            <v>4.2002563476562496E-3</v>
          </cell>
          <cell r="K277">
            <v>5.3224975585937508E-2</v>
          </cell>
          <cell r="L277">
            <v>0.10712713772583009</v>
          </cell>
        </row>
        <row r="283">
          <cell r="H283" t="str">
            <v>CPU</v>
          </cell>
          <cell r="I283" t="str">
            <v>LPM</v>
          </cell>
          <cell r="J283" t="str">
            <v>TX</v>
          </cell>
          <cell r="K283" t="str">
            <v>RX</v>
          </cell>
          <cell r="L283" t="str">
            <v>Total</v>
          </cell>
        </row>
        <row r="284">
          <cell r="G284">
            <v>10</v>
          </cell>
          <cell r="H284">
            <v>2.6419537353515626E-2</v>
          </cell>
          <cell r="I284">
            <v>3.2118177185058595E-3</v>
          </cell>
          <cell r="J284">
            <v>2.5992736816406251E-2</v>
          </cell>
          <cell r="K284">
            <v>6.0293334960937507E-2</v>
          </cell>
          <cell r="L284">
            <v>0.11591742684936523</v>
          </cell>
        </row>
        <row r="285">
          <cell r="G285">
            <v>15</v>
          </cell>
          <cell r="H285">
            <v>2.7055105590820312E-2</v>
          </cell>
          <cell r="I285">
            <v>3.2097172851562497E-3</v>
          </cell>
          <cell r="J285">
            <v>6.4989807128906243E-2</v>
          </cell>
          <cell r="K285">
            <v>6.4057006835937499E-2</v>
          </cell>
          <cell r="L285">
            <v>0.15931163684082031</v>
          </cell>
        </row>
        <row r="286">
          <cell r="G286">
            <v>20</v>
          </cell>
          <cell r="H286">
            <v>3.1189874267578133E-2</v>
          </cell>
          <cell r="I286">
            <v>3.1958843688964845E-3</v>
          </cell>
          <cell r="J286">
            <v>0.24593005371093749</v>
          </cell>
          <cell r="K286">
            <v>0.17230847167968752</v>
          </cell>
          <cell r="L286">
            <v>0.45262428402709964</v>
          </cell>
        </row>
        <row r="287">
          <cell r="G287">
            <v>25</v>
          </cell>
          <cell r="H287">
            <v>2.3739093017578129E-2</v>
          </cell>
          <cell r="I287">
            <v>3.2207827453613288E-3</v>
          </cell>
          <cell r="J287">
            <v>0</v>
          </cell>
          <cell r="K287">
            <v>3.37066650390625E-2</v>
          </cell>
          <cell r="L287">
            <v>6.0666540802001956E-2</v>
          </cell>
        </row>
        <row r="288">
          <cell r="G288">
            <v>30</v>
          </cell>
          <cell r="H288">
            <v>3.4321691894531249E-2</v>
          </cell>
          <cell r="I288">
            <v>3.1854728393554688E-3</v>
          </cell>
          <cell r="J288">
            <v>0.20212207031249999</v>
          </cell>
          <cell r="K288">
            <v>0.14453417968750001</v>
          </cell>
          <cell r="L288">
            <v>0.38416341473388671</v>
          </cell>
        </row>
        <row r="289">
          <cell r="G289">
            <v>35</v>
          </cell>
          <cell r="H289">
            <v>3.9205526733398437E-2</v>
          </cell>
          <cell r="I289">
            <v>3.1691702270507816E-3</v>
          </cell>
          <cell r="J289">
            <v>7.0708740234374984E-2</v>
          </cell>
          <cell r="K289">
            <v>9.1119873046875008E-2</v>
          </cell>
          <cell r="L289">
            <v>0.20420331024169919</v>
          </cell>
        </row>
        <row r="290">
          <cell r="G290">
            <v>40</v>
          </cell>
          <cell r="H290">
            <v>3.5425653076171869E-2</v>
          </cell>
          <cell r="I290">
            <v>3.1817342224121099E-3</v>
          </cell>
          <cell r="J290">
            <v>1.0089111328125001E-2</v>
          </cell>
          <cell r="K290">
            <v>4.0757812500000004E-2</v>
          </cell>
          <cell r="L290">
            <v>8.9454311126708985E-2</v>
          </cell>
        </row>
        <row r="291">
          <cell r="G291">
            <v>45</v>
          </cell>
          <cell r="H291">
            <v>3.6212786865234381E-2</v>
          </cell>
          <cell r="I291">
            <v>3.1791349487304689E-3</v>
          </cell>
          <cell r="J291">
            <v>6.4952636718749998E-2</v>
          </cell>
          <cell r="K291">
            <v>9.2835327148437494E-2</v>
          </cell>
          <cell r="L291">
            <v>0.19717988568115236</v>
          </cell>
        </row>
        <row r="292">
          <cell r="G292">
            <v>50</v>
          </cell>
          <cell r="H292">
            <v>4.4017657470703124E-2</v>
          </cell>
          <cell r="I292">
            <v>3.1531083068847654E-3</v>
          </cell>
          <cell r="J292">
            <v>0.24565924072265621</v>
          </cell>
          <cell r="K292">
            <v>0.24794335937500006</v>
          </cell>
          <cell r="L292">
            <v>0.54077336587524416</v>
          </cell>
        </row>
        <row r="293">
          <cell r="G293">
            <v>55</v>
          </cell>
          <cell r="H293">
            <v>4.8326651000976571E-2</v>
          </cell>
          <cell r="I293">
            <v>3.1387483520507811E-3</v>
          </cell>
          <cell r="J293">
            <v>8.5571594238281257E-2</v>
          </cell>
          <cell r="K293">
            <v>0.1530655517578125</v>
          </cell>
          <cell r="L293">
            <v>0.29010254534912111</v>
          </cell>
        </row>
        <row r="294">
          <cell r="G294">
            <v>60</v>
          </cell>
          <cell r="H294">
            <v>4.2958612060546873E-2</v>
          </cell>
          <cell r="I294">
            <v>3.1566441650390628E-3</v>
          </cell>
          <cell r="J294">
            <v>4.1418457031249997E-4</v>
          </cell>
          <cell r="K294">
            <v>3.4653320312499999E-2</v>
          </cell>
          <cell r="L294">
            <v>8.1182761108398435E-2</v>
          </cell>
        </row>
        <row r="295">
          <cell r="G295">
            <v>65</v>
          </cell>
          <cell r="H295">
            <v>4.2533322143554687E-2</v>
          </cell>
          <cell r="I295">
            <v>3.157996002197266E-3</v>
          </cell>
          <cell r="J295">
            <v>4.0887451171874994E-4</v>
          </cell>
          <cell r="K295">
            <v>3.4670532226562502E-2</v>
          </cell>
          <cell r="L295">
            <v>8.0770724884033196E-2</v>
          </cell>
        </row>
        <row r="296">
          <cell r="G296">
            <v>70</v>
          </cell>
          <cell r="H296">
            <v>4.7526425170898438E-2</v>
          </cell>
          <cell r="I296">
            <v>3.1413828735351564E-3</v>
          </cell>
          <cell r="J296">
            <v>1.1575927734374998E-3</v>
          </cell>
          <cell r="K296">
            <v>6.0253173828125006E-2</v>
          </cell>
          <cell r="L296">
            <v>0.1120785746459961</v>
          </cell>
        </row>
        <row r="297">
          <cell r="G297">
            <v>75</v>
          </cell>
          <cell r="H297">
            <v>4.6725796508789066E-2</v>
          </cell>
          <cell r="I297">
            <v>3.1433839416503905E-3</v>
          </cell>
          <cell r="J297">
            <v>4.0887451171874994E-4</v>
          </cell>
          <cell r="K297">
            <v>3.5192626953124993E-2</v>
          </cell>
          <cell r="L297">
            <v>8.5470681915283203E-2</v>
          </cell>
        </row>
        <row r="298">
          <cell r="G298">
            <v>80</v>
          </cell>
          <cell r="H298">
            <v>4.7365493774414062E-2</v>
          </cell>
          <cell r="I298">
            <v>3.1419313964843754E-3</v>
          </cell>
          <cell r="J298">
            <v>1.5239868164062499E-3</v>
          </cell>
          <cell r="K298">
            <v>7.2794921875000002E-2</v>
          </cell>
          <cell r="L298">
            <v>0.12482633386230468</v>
          </cell>
        </row>
        <row r="299">
          <cell r="G299">
            <v>85</v>
          </cell>
          <cell r="H299">
            <v>4.931127319335938E-2</v>
          </cell>
          <cell r="I299">
            <v>3.1348328247070311E-3</v>
          </cell>
          <cell r="J299">
            <v>3.2635620117187493E-2</v>
          </cell>
          <cell r="K299">
            <v>0.1162664794921875</v>
          </cell>
          <cell r="L299">
            <v>0.20134820562744141</v>
          </cell>
        </row>
        <row r="300">
          <cell r="G300">
            <v>90</v>
          </cell>
          <cell r="H300">
            <v>4.6468588256835947E-2</v>
          </cell>
          <cell r="I300">
            <v>3.144228210449219E-3</v>
          </cell>
          <cell r="J300">
            <v>1.1522827148437501E-3</v>
          </cell>
          <cell r="K300">
            <v>3.7917846679687499E-2</v>
          </cell>
          <cell r="L300">
            <v>8.8682945861816409E-2</v>
          </cell>
        </row>
        <row r="301">
          <cell r="G301">
            <v>95</v>
          </cell>
          <cell r="H301">
            <v>4.6025875854492186E-2</v>
          </cell>
          <cell r="I301">
            <v>3.1457428588867187E-3</v>
          </cell>
          <cell r="J301">
            <v>0</v>
          </cell>
          <cell r="K301">
            <v>3.6844970703125E-2</v>
          </cell>
          <cell r="L301">
            <v>8.6016589416503905E-2</v>
          </cell>
        </row>
        <row r="302">
          <cell r="G302">
            <v>100</v>
          </cell>
          <cell r="H302">
            <v>4.7346560668945319E-2</v>
          </cell>
          <cell r="I302">
            <v>3.1419800720214846E-3</v>
          </cell>
          <cell r="J302">
            <v>3.1616088867187496E-2</v>
          </cell>
          <cell r="K302">
            <v>4.7872070312500001E-2</v>
          </cell>
          <cell r="L302">
            <v>0.1299766999206543</v>
          </cell>
        </row>
        <row r="303">
          <cell r="G303">
            <v>105</v>
          </cell>
          <cell r="H303">
            <v>5.1225933837890626E-2</v>
          </cell>
          <cell r="I303">
            <v>3.1290525207519531E-3</v>
          </cell>
          <cell r="J303">
            <v>5.5017517089843745E-2</v>
          </cell>
          <cell r="K303">
            <v>0.14974938964843751</v>
          </cell>
          <cell r="L303">
            <v>0.25912189309692385</v>
          </cell>
        </row>
        <row r="304">
          <cell r="G304">
            <v>110</v>
          </cell>
          <cell r="H304">
            <v>4.6604241943359374E-2</v>
          </cell>
          <cell r="I304">
            <v>3.1444887084960938E-3</v>
          </cell>
          <cell r="J304">
            <v>1.6461181640625001E-3</v>
          </cell>
          <cell r="K304">
            <v>3.5393432617187505E-2</v>
          </cell>
          <cell r="L304">
            <v>8.6788281433105477E-2</v>
          </cell>
        </row>
        <row r="305">
          <cell r="G305">
            <v>115</v>
          </cell>
          <cell r="H305">
            <v>4.6925701904296881E-2</v>
          </cell>
          <cell r="I305">
            <v>3.1434930419921877E-3</v>
          </cell>
          <cell r="J305">
            <v>4.6250610351562501E-3</v>
          </cell>
          <cell r="K305">
            <v>4.259375E-2</v>
          </cell>
          <cell r="L305">
            <v>9.7288005981445325E-2</v>
          </cell>
        </row>
        <row r="311">
          <cell r="H311" t="str">
            <v>CPU</v>
          </cell>
          <cell r="I311" t="str">
            <v>LPM</v>
          </cell>
          <cell r="J311" t="str">
            <v>TX</v>
          </cell>
          <cell r="K311" t="str">
            <v>RX</v>
          </cell>
          <cell r="L311" t="str">
            <v>Total</v>
          </cell>
        </row>
        <row r="312">
          <cell r="G312">
            <v>10</v>
          </cell>
          <cell r="H312">
            <v>7.7110107421875006E-3</v>
          </cell>
          <cell r="I312">
            <v>3.2740656738281253E-3</v>
          </cell>
          <cell r="J312">
            <v>0</v>
          </cell>
          <cell r="K312">
            <v>3.3918945312500011E-2</v>
          </cell>
          <cell r="L312">
            <v>4.4904021728515639E-2</v>
          </cell>
        </row>
        <row r="313">
          <cell r="G313">
            <v>15</v>
          </cell>
          <cell r="H313">
            <v>7.7307495117187519E-3</v>
          </cell>
          <cell r="I313">
            <v>3.2740270690917975E-3</v>
          </cell>
          <cell r="J313">
            <v>0</v>
          </cell>
          <cell r="K313">
            <v>3.3844360351562498E-2</v>
          </cell>
          <cell r="L313">
            <v>4.4849136932373052E-2</v>
          </cell>
        </row>
        <row r="314">
          <cell r="G314">
            <v>20</v>
          </cell>
          <cell r="H314">
            <v>7.7555236816406262E-3</v>
          </cell>
          <cell r="I314">
            <v>3.2739189758300784E-3</v>
          </cell>
          <cell r="J314">
            <v>0</v>
          </cell>
          <cell r="K314">
            <v>3.4968872070312504E-2</v>
          </cell>
          <cell r="L314">
            <v>4.5998314727783207E-2</v>
          </cell>
        </row>
        <row r="315">
          <cell r="G315">
            <v>25</v>
          </cell>
          <cell r="H315">
            <v>7.7717376708984383E-3</v>
          </cell>
          <cell r="I315">
            <v>3.2738911132812504E-3</v>
          </cell>
          <cell r="J315">
            <v>0</v>
          </cell>
          <cell r="K315">
            <v>3.3844360351562498E-2</v>
          </cell>
          <cell r="L315">
            <v>4.4889989135742187E-2</v>
          </cell>
        </row>
        <row r="316">
          <cell r="G316">
            <v>30</v>
          </cell>
          <cell r="H316">
            <v>7.7844268798828121E-3</v>
          </cell>
          <cell r="I316">
            <v>3.2738226318359378E-3</v>
          </cell>
          <cell r="J316">
            <v>0</v>
          </cell>
          <cell r="K316">
            <v>3.3844360351562498E-2</v>
          </cell>
          <cell r="L316">
            <v>4.4902609863281248E-2</v>
          </cell>
        </row>
        <row r="317">
          <cell r="G317">
            <v>35</v>
          </cell>
          <cell r="H317">
            <v>1.7045535278320315E-2</v>
          </cell>
          <cell r="I317">
            <v>3.2430653991699222E-3</v>
          </cell>
          <cell r="J317">
            <v>8.1270446777343755E-2</v>
          </cell>
          <cell r="K317">
            <v>6.0614624023437501E-2</v>
          </cell>
          <cell r="L317">
            <v>0.1621736714782715</v>
          </cell>
        </row>
        <row r="318">
          <cell r="G318">
            <v>40</v>
          </cell>
          <cell r="H318">
            <v>1.72500732421875E-2</v>
          </cell>
          <cell r="I318">
            <v>3.2423916625976558E-3</v>
          </cell>
          <cell r="J318">
            <v>6.3131286621093741E-2</v>
          </cell>
          <cell r="K318">
            <v>5.5129760742187513E-2</v>
          </cell>
          <cell r="L318">
            <v>0.1387535122680664</v>
          </cell>
        </row>
        <row r="319">
          <cell r="G319">
            <v>45</v>
          </cell>
          <cell r="H319">
            <v>1.6222348022460937E-2</v>
          </cell>
          <cell r="I319">
            <v>3.2457596740722659E-3</v>
          </cell>
          <cell r="J319">
            <v>6.4989807128906243E-2</v>
          </cell>
          <cell r="K319">
            <v>6.9599243164062491E-2</v>
          </cell>
          <cell r="L319">
            <v>0.15405715798950192</v>
          </cell>
        </row>
        <row r="320">
          <cell r="G320">
            <v>50</v>
          </cell>
          <cell r="H320">
            <v>3.0865393066406253E-2</v>
          </cell>
          <cell r="I320">
            <v>3.1969874572753908E-3</v>
          </cell>
          <cell r="J320">
            <v>0.54046838378906237</v>
          </cell>
          <cell r="K320">
            <v>0.32624035644531252</v>
          </cell>
          <cell r="L320">
            <v>0.90077112075805643</v>
          </cell>
        </row>
        <row r="321">
          <cell r="G321">
            <v>55</v>
          </cell>
          <cell r="H321">
            <v>2.0100009155273438E-2</v>
          </cell>
          <cell r="I321">
            <v>3.232877105712891E-3</v>
          </cell>
          <cell r="J321">
            <v>4.4068176269531238E-2</v>
          </cell>
          <cell r="K321">
            <v>5.9002441406250009E-2</v>
          </cell>
          <cell r="L321">
            <v>0.12640350393676758</v>
          </cell>
        </row>
        <row r="322">
          <cell r="G322">
            <v>60</v>
          </cell>
          <cell r="H322">
            <v>1.8510031127929687E-2</v>
          </cell>
          <cell r="I322">
            <v>3.2382085876464842E-3</v>
          </cell>
          <cell r="J322">
            <v>4.0887451171874994E-4</v>
          </cell>
          <cell r="K322">
            <v>3.4659057617187503E-2</v>
          </cell>
          <cell r="L322">
            <v>5.6816171844482427E-2</v>
          </cell>
        </row>
        <row r="323">
          <cell r="G323">
            <v>65</v>
          </cell>
          <cell r="H323">
            <v>1.81991455078125E-2</v>
          </cell>
          <cell r="I323">
            <v>3.2392670288085936E-3</v>
          </cell>
          <cell r="J323">
            <v>4.0887451171874994E-4</v>
          </cell>
          <cell r="K323">
            <v>3.5095092773437503E-2</v>
          </cell>
          <cell r="L323">
            <v>5.6942379821777349E-2</v>
          </cell>
        </row>
        <row r="324">
          <cell r="G324">
            <v>70</v>
          </cell>
          <cell r="H324">
            <v>2.1915975952148437E-2</v>
          </cell>
          <cell r="I324">
            <v>3.2268373107910159E-3</v>
          </cell>
          <cell r="J324">
            <v>2.8398193359374997E-2</v>
          </cell>
          <cell r="K324">
            <v>6.7189575195312504E-2</v>
          </cell>
          <cell r="L324">
            <v>0.12073058181762696</v>
          </cell>
        </row>
        <row r="325">
          <cell r="G325">
            <v>75</v>
          </cell>
          <cell r="H325">
            <v>2.0240899658203127E-2</v>
          </cell>
          <cell r="I325">
            <v>3.2324558105468757E-3</v>
          </cell>
          <cell r="J325">
            <v>0</v>
          </cell>
          <cell r="K325">
            <v>3.4802490234375004E-2</v>
          </cell>
          <cell r="L325">
            <v>5.8275845703125009E-2</v>
          </cell>
        </row>
        <row r="326">
          <cell r="G326">
            <v>80</v>
          </cell>
          <cell r="H326">
            <v>2.2832720947265628E-2</v>
          </cell>
          <cell r="I326">
            <v>3.2236700439453123E-3</v>
          </cell>
          <cell r="J326">
            <v>5.1300476074218747E-2</v>
          </cell>
          <cell r="K326">
            <v>7.8325683593750001E-2</v>
          </cell>
          <cell r="L326">
            <v>0.15568255065917969</v>
          </cell>
        </row>
        <row r="327">
          <cell r="G327">
            <v>85</v>
          </cell>
          <cell r="H327">
            <v>4.7861380004882811E-2</v>
          </cell>
          <cell r="I327">
            <v>3.1395899353027345E-3</v>
          </cell>
          <cell r="J327">
            <v>3.5072937011718743E-2</v>
          </cell>
          <cell r="K327">
            <v>0.11371337890625001</v>
          </cell>
          <cell r="L327">
            <v>0.19978728585815431</v>
          </cell>
        </row>
        <row r="328">
          <cell r="G328">
            <v>90</v>
          </cell>
          <cell r="H328">
            <v>4.6849667358398447E-2</v>
          </cell>
          <cell r="I328">
            <v>3.1437458190917973E-3</v>
          </cell>
          <cell r="J328">
            <v>4.6144409179687497E-3</v>
          </cell>
          <cell r="K328">
            <v>4.5037841796874999E-2</v>
          </cell>
          <cell r="L328">
            <v>9.9645695892333991E-2</v>
          </cell>
        </row>
        <row r="329">
          <cell r="G329">
            <v>95</v>
          </cell>
          <cell r="H329">
            <v>4.4487661743164063E-2</v>
          </cell>
          <cell r="I329">
            <v>3.1509038085937502E-3</v>
          </cell>
          <cell r="J329">
            <v>1.6408081054687499E-3</v>
          </cell>
          <cell r="K329">
            <v>3.5881103515625005E-2</v>
          </cell>
          <cell r="L329">
            <v>8.5160477172851579E-2</v>
          </cell>
        </row>
        <row r="330">
          <cell r="G330">
            <v>100</v>
          </cell>
          <cell r="H330">
            <v>4.5067739868164064E-2</v>
          </cell>
          <cell r="I330">
            <v>3.1496281738281253E-3</v>
          </cell>
          <cell r="J330">
            <v>4.6091308593750003E-3</v>
          </cell>
          <cell r="K330">
            <v>6.0758056640624995E-2</v>
          </cell>
          <cell r="L330">
            <v>0.11358455554199218</v>
          </cell>
        </row>
        <row r="331">
          <cell r="G331">
            <v>105</v>
          </cell>
          <cell r="H331">
            <v>4.9436050415039068E-2</v>
          </cell>
          <cell r="I331">
            <v>3.135013763427735E-3</v>
          </cell>
          <cell r="J331">
            <v>6.4267639160156251E-2</v>
          </cell>
          <cell r="K331">
            <v>0.12968603515625002</v>
          </cell>
          <cell r="L331">
            <v>0.24652473849487308</v>
          </cell>
        </row>
        <row r="332">
          <cell r="G332">
            <v>110</v>
          </cell>
          <cell r="H332">
            <v>4.3997616577148443E-2</v>
          </cell>
          <cell r="I332">
            <v>3.1525540771484379E-3</v>
          </cell>
          <cell r="J332">
            <v>0</v>
          </cell>
          <cell r="K332">
            <v>3.3850097656250001E-2</v>
          </cell>
          <cell r="L332">
            <v>8.100026831054688E-2</v>
          </cell>
        </row>
        <row r="333">
          <cell r="G333">
            <v>115</v>
          </cell>
          <cell r="H333">
            <v>4.396136169433594E-2</v>
          </cell>
          <cell r="I333">
            <v>3.1526218872070313E-3</v>
          </cell>
          <cell r="J333">
            <v>0</v>
          </cell>
          <cell r="K333">
            <v>3.6799072265625003E-2</v>
          </cell>
          <cell r="L333">
            <v>8.3913055847167975E-2</v>
          </cell>
        </row>
        <row r="339">
          <cell r="H339" t="str">
            <v>CPU</v>
          </cell>
          <cell r="I339" t="str">
            <v>LPM</v>
          </cell>
          <cell r="J339" t="str">
            <v>TX</v>
          </cell>
          <cell r="K339" t="str">
            <v>RX</v>
          </cell>
          <cell r="L339" t="str">
            <v>Total</v>
          </cell>
        </row>
        <row r="340">
          <cell r="G340">
            <v>10</v>
          </cell>
          <cell r="H340">
            <v>5.314059448242188E-2</v>
          </cell>
          <cell r="I340">
            <v>3.1219586486816412E-3</v>
          </cell>
          <cell r="J340">
            <v>0.60346160888671863</v>
          </cell>
          <cell r="K340">
            <v>0.37822607421874999</v>
          </cell>
          <cell r="L340">
            <v>1.037950236236572</v>
          </cell>
        </row>
        <row r="341">
          <cell r="G341">
            <v>15</v>
          </cell>
          <cell r="H341">
            <v>3.5897268676757813E-2</v>
          </cell>
          <cell r="I341">
            <v>3.1795639648437503E-3</v>
          </cell>
          <cell r="J341">
            <v>3.5625183105468743E-2</v>
          </cell>
          <cell r="K341">
            <v>5.7040283203125007E-2</v>
          </cell>
          <cell r="L341">
            <v>0.13174229895019532</v>
          </cell>
        </row>
        <row r="342">
          <cell r="G342">
            <v>20</v>
          </cell>
          <cell r="H342">
            <v>4.849906311035157E-2</v>
          </cell>
          <cell r="I342">
            <v>3.1381041564941406E-3</v>
          </cell>
          <cell r="J342">
            <v>0.54238000488281246</v>
          </cell>
          <cell r="K342">
            <v>0.27646923828125003</v>
          </cell>
          <cell r="L342">
            <v>0.87048641043090824</v>
          </cell>
        </row>
        <row r="343">
          <cell r="G343">
            <v>25</v>
          </cell>
          <cell r="H343">
            <v>3.1996545410156244E-2</v>
          </cell>
          <cell r="I343">
            <v>3.1928342590332032E-3</v>
          </cell>
          <cell r="J343">
            <v>0</v>
          </cell>
          <cell r="K343">
            <v>3.4756591796875E-2</v>
          </cell>
          <cell r="L343">
            <v>6.9945971466064447E-2</v>
          </cell>
        </row>
        <row r="344">
          <cell r="G344">
            <v>30</v>
          </cell>
          <cell r="H344">
            <v>4.1941058349609379E-2</v>
          </cell>
          <cell r="I344">
            <v>3.1599423522949222E-3</v>
          </cell>
          <cell r="J344">
            <v>0.12329956054687498</v>
          </cell>
          <cell r="K344">
            <v>0.14708154296875001</v>
          </cell>
          <cell r="L344">
            <v>0.31548210421752931</v>
          </cell>
        </row>
        <row r="345">
          <cell r="G345">
            <v>35</v>
          </cell>
          <cell r="H345">
            <v>4.0943847656250004E-2</v>
          </cell>
          <cell r="I345">
            <v>3.1626104431152348E-3</v>
          </cell>
          <cell r="J345">
            <v>4.4774414062499997E-2</v>
          </cell>
          <cell r="K345">
            <v>6.7246948242187507E-2</v>
          </cell>
          <cell r="L345">
            <v>0.15612782040405276</v>
          </cell>
        </row>
        <row r="346">
          <cell r="G346">
            <v>40</v>
          </cell>
          <cell r="H346">
            <v>3.9117105102539067E-2</v>
          </cell>
          <cell r="I346">
            <v>3.1692934265136721E-3</v>
          </cell>
          <cell r="J346">
            <v>1.0115661621093751E-2</v>
          </cell>
          <cell r="K346">
            <v>4.1165161132812503E-2</v>
          </cell>
          <cell r="L346">
            <v>9.3567221282958996E-2</v>
          </cell>
        </row>
        <row r="347">
          <cell r="G347">
            <v>45</v>
          </cell>
          <cell r="H347">
            <v>5.3235461425781255E-2</v>
          </cell>
          <cell r="I347">
            <v>3.1222725219726567E-3</v>
          </cell>
          <cell r="J347">
            <v>0.48496234130859378</v>
          </cell>
          <cell r="K347">
            <v>0.30144946289062502</v>
          </cell>
          <cell r="L347">
            <v>0.84276953814697275</v>
          </cell>
        </row>
        <row r="348">
          <cell r="G348">
            <v>50</v>
          </cell>
          <cell r="H348">
            <v>4.3835577392578123E-2</v>
          </cell>
          <cell r="I348">
            <v>3.1536766357421874E-3</v>
          </cell>
          <cell r="J348">
            <v>0.1741380615234375</v>
          </cell>
          <cell r="K348">
            <v>0.18028906250000001</v>
          </cell>
          <cell r="L348">
            <v>0.40141637805175778</v>
          </cell>
        </row>
        <row r="349">
          <cell r="G349">
            <v>55</v>
          </cell>
          <cell r="H349">
            <v>4.9238159179687505E-2</v>
          </cell>
          <cell r="I349">
            <v>3.134969787597656E-3</v>
          </cell>
          <cell r="J349">
            <v>8.0075683593750002E-2</v>
          </cell>
          <cell r="K349">
            <v>0.13951403808593751</v>
          </cell>
          <cell r="L349">
            <v>0.27196285064697268</v>
          </cell>
        </row>
        <row r="350">
          <cell r="G350">
            <v>60</v>
          </cell>
          <cell r="H350">
            <v>4.3214108276367194E-2</v>
          </cell>
          <cell r="I350">
            <v>3.1551006469726565E-3</v>
          </cell>
          <cell r="J350">
            <v>4.0887451171874994E-4</v>
          </cell>
          <cell r="K350">
            <v>3.5668823242187501E-2</v>
          </cell>
          <cell r="L350">
            <v>8.2446906677246107E-2</v>
          </cell>
        </row>
        <row r="351">
          <cell r="G351">
            <v>65</v>
          </cell>
          <cell r="H351">
            <v>4.2498175048828128E-2</v>
          </cell>
          <cell r="I351">
            <v>3.1574575500488283E-3</v>
          </cell>
          <cell r="J351">
            <v>4.0887451171874994E-4</v>
          </cell>
          <cell r="K351">
            <v>3.7889160156250004E-2</v>
          </cell>
          <cell r="L351">
            <v>8.3953667266845708E-2</v>
          </cell>
        </row>
        <row r="352">
          <cell r="G352">
            <v>70</v>
          </cell>
          <cell r="H352">
            <v>4.5554663085937502E-2</v>
          </cell>
          <cell r="I352">
            <v>3.1480151672363278E-3</v>
          </cell>
          <cell r="J352">
            <v>1.5292968749999998E-3</v>
          </cell>
          <cell r="K352">
            <v>6.2094848632812491E-2</v>
          </cell>
          <cell r="L352">
            <v>0.11232682376098632</v>
          </cell>
        </row>
        <row r="353">
          <cell r="G353">
            <v>75</v>
          </cell>
          <cell r="H353">
            <v>4.4595419311523443E-2</v>
          </cell>
          <cell r="I353">
            <v>3.1505818786621096E-3</v>
          </cell>
          <cell r="J353">
            <v>4.0887451171874994E-4</v>
          </cell>
          <cell r="K353">
            <v>3.7831787109375001E-2</v>
          </cell>
          <cell r="L353">
            <v>8.5986662811279299E-2</v>
          </cell>
        </row>
        <row r="354">
          <cell r="G354">
            <v>80</v>
          </cell>
          <cell r="H354">
            <v>4.5108526611328123E-2</v>
          </cell>
          <cell r="I354">
            <v>3.1492914733886723E-3</v>
          </cell>
          <cell r="J354">
            <v>7.8057861328124987E-4</v>
          </cell>
          <cell r="K354">
            <v>5.5037963867187498E-2</v>
          </cell>
          <cell r="L354">
            <v>0.10407636056518554</v>
          </cell>
        </row>
        <row r="355">
          <cell r="G355">
            <v>85</v>
          </cell>
          <cell r="H355">
            <v>4.8492617797851571E-2</v>
          </cell>
          <cell r="I355">
            <v>3.1375230712890625E-3</v>
          </cell>
          <cell r="J355">
            <v>3.03416748046875E-2</v>
          </cell>
          <cell r="K355">
            <v>0.13173425292968749</v>
          </cell>
          <cell r="L355">
            <v>0.21370606860351563</v>
          </cell>
        </row>
        <row r="356">
          <cell r="G356">
            <v>90</v>
          </cell>
          <cell r="H356">
            <v>4.583231506347657E-2</v>
          </cell>
          <cell r="I356">
            <v>3.146458221435547E-3</v>
          </cell>
          <cell r="J356">
            <v>1.6779785156249998E-3</v>
          </cell>
          <cell r="K356">
            <v>5.3070068359375E-2</v>
          </cell>
          <cell r="L356">
            <v>0.10372682015991211</v>
          </cell>
        </row>
        <row r="357">
          <cell r="G357">
            <v>95</v>
          </cell>
          <cell r="H357">
            <v>4.5515487670898434E-2</v>
          </cell>
          <cell r="I357">
            <v>3.1475039062500007E-3</v>
          </cell>
          <cell r="J357">
            <v>3.9028930664062491E-3</v>
          </cell>
          <cell r="K357">
            <v>4.5043579101562502E-2</v>
          </cell>
          <cell r="L357">
            <v>9.7609463745117184E-2</v>
          </cell>
        </row>
        <row r="358">
          <cell r="G358">
            <v>100</v>
          </cell>
          <cell r="H358">
            <v>4.527751464843751E-2</v>
          </cell>
          <cell r="I358">
            <v>3.1488309020996095E-3</v>
          </cell>
          <cell r="J358">
            <v>1.6726684570312499E-3</v>
          </cell>
          <cell r="K358">
            <v>6.7975585937499999E-2</v>
          </cell>
          <cell r="L358">
            <v>0.11807459994506836</v>
          </cell>
        </row>
        <row r="359">
          <cell r="G359">
            <v>105</v>
          </cell>
          <cell r="H359">
            <v>5.0853918457031251E-2</v>
          </cell>
          <cell r="I359">
            <v>3.1301962280273436E-3</v>
          </cell>
          <cell r="J359">
            <v>5.6615844726562489E-2</v>
          </cell>
          <cell r="K359">
            <v>0.17116101074218754</v>
          </cell>
          <cell r="L359">
            <v>0.28176097015380863</v>
          </cell>
        </row>
        <row r="360">
          <cell r="G360">
            <v>110</v>
          </cell>
          <cell r="H360">
            <v>4.4243243408203126E-2</v>
          </cell>
          <cell r="I360">
            <v>3.1522455749511723E-3</v>
          </cell>
          <cell r="J360">
            <v>0</v>
          </cell>
          <cell r="K360">
            <v>3.4395141601562505E-2</v>
          </cell>
          <cell r="L360">
            <v>8.1790630584716806E-2</v>
          </cell>
        </row>
        <row r="361">
          <cell r="G361">
            <v>115</v>
          </cell>
          <cell r="H361">
            <v>4.4176977539062495E-2</v>
          </cell>
          <cell r="I361">
            <v>3.1524953308105469E-3</v>
          </cell>
          <cell r="J361">
            <v>0</v>
          </cell>
          <cell r="K361">
            <v>3.3844360351562498E-2</v>
          </cell>
          <cell r="L361">
            <v>8.1173833221435537E-2</v>
          </cell>
        </row>
        <row r="367">
          <cell r="H367" t="str">
            <v>CPU</v>
          </cell>
          <cell r="I367" t="str">
            <v>LPM</v>
          </cell>
          <cell r="J367" t="str">
            <v>TX</v>
          </cell>
          <cell r="K367" t="str">
            <v>RX</v>
          </cell>
          <cell r="L367" t="str">
            <v>Total</v>
          </cell>
        </row>
        <row r="368">
          <cell r="G368">
            <v>10</v>
          </cell>
          <cell r="H368">
            <v>3.2583270263671874E-2</v>
          </cell>
          <cell r="I368">
            <v>3.1911416931152347E-3</v>
          </cell>
          <cell r="J368">
            <v>6.5403991699218747E-2</v>
          </cell>
          <cell r="K368">
            <v>0.16188378906250003</v>
          </cell>
          <cell r="L368">
            <v>0.26306219271850589</v>
          </cell>
        </row>
        <row r="369">
          <cell r="G369">
            <v>15</v>
          </cell>
          <cell r="H369">
            <v>2.992629089355469E-2</v>
          </cell>
          <cell r="I369">
            <v>3.2000496520996095E-3</v>
          </cell>
          <cell r="J369">
            <v>1.0094421386718748E-2</v>
          </cell>
          <cell r="K369">
            <v>4.0740600585937502E-2</v>
          </cell>
          <cell r="L369">
            <v>8.3961362518310545E-2</v>
          </cell>
        </row>
        <row r="370">
          <cell r="G370">
            <v>20</v>
          </cell>
          <cell r="H370">
            <v>3.6724987792968754E-2</v>
          </cell>
          <cell r="I370">
            <v>3.1774803161621094E-3</v>
          </cell>
          <cell r="J370">
            <v>0.23189025878906247</v>
          </cell>
          <cell r="K370">
            <v>0.1617174072265625</v>
          </cell>
          <cell r="L370">
            <v>0.43351013412475581</v>
          </cell>
        </row>
        <row r="371">
          <cell r="G371">
            <v>25</v>
          </cell>
          <cell r="H371">
            <v>2.9846328735351566E-2</v>
          </cell>
          <cell r="I371">
            <v>3.2003853454589848E-3</v>
          </cell>
          <cell r="J371">
            <v>0</v>
          </cell>
          <cell r="K371">
            <v>3.37066650390625E-2</v>
          </cell>
          <cell r="L371">
            <v>6.6753379119873058E-2</v>
          </cell>
        </row>
        <row r="372">
          <cell r="G372">
            <v>30</v>
          </cell>
          <cell r="H372">
            <v>4.0951098632812502E-2</v>
          </cell>
          <cell r="I372">
            <v>3.1631945495605466E-3</v>
          </cell>
          <cell r="J372">
            <v>0.27067492675781246</v>
          </cell>
          <cell r="K372">
            <v>0.16648510742187503</v>
          </cell>
          <cell r="L372">
            <v>0.48127432736206055</v>
          </cell>
        </row>
        <row r="373">
          <cell r="G373">
            <v>35</v>
          </cell>
          <cell r="H373">
            <v>3.584298706054688E-2</v>
          </cell>
          <cell r="I373">
            <v>3.1801665344238284E-3</v>
          </cell>
          <cell r="J373">
            <v>3.7106689453125001E-2</v>
          </cell>
          <cell r="K373">
            <v>5.2513549804687497E-2</v>
          </cell>
          <cell r="L373">
            <v>0.1286433928527832</v>
          </cell>
        </row>
        <row r="374">
          <cell r="G374">
            <v>40</v>
          </cell>
          <cell r="H374">
            <v>3.4556442260742191E-2</v>
          </cell>
          <cell r="I374">
            <v>3.1844231262207036E-3</v>
          </cell>
          <cell r="J374">
            <v>1.0120971679687498E-2</v>
          </cell>
          <cell r="K374">
            <v>4.0040649414062504E-2</v>
          </cell>
          <cell r="L374">
            <v>8.7902486480712902E-2</v>
          </cell>
        </row>
        <row r="375">
          <cell r="G375">
            <v>45</v>
          </cell>
          <cell r="H375">
            <v>4.3098495483398433E-2</v>
          </cell>
          <cell r="I375">
            <v>3.1562611389160159E-3</v>
          </cell>
          <cell r="J375">
            <v>0.23859155273437499</v>
          </cell>
          <cell r="K375">
            <v>0.16902673339843752</v>
          </cell>
          <cell r="L375">
            <v>0.45387304275512697</v>
          </cell>
        </row>
        <row r="376">
          <cell r="G376">
            <v>50</v>
          </cell>
          <cell r="H376">
            <v>3.8296234130859377E-2</v>
          </cell>
          <cell r="I376">
            <v>3.1721401062011719E-3</v>
          </cell>
          <cell r="J376">
            <v>5.0440246582031244E-2</v>
          </cell>
          <cell r="K376">
            <v>0.12768945312499999</v>
          </cell>
          <cell r="L376">
            <v>0.21959807394409178</v>
          </cell>
        </row>
        <row r="377">
          <cell r="G377">
            <v>55</v>
          </cell>
          <cell r="H377">
            <v>4.1152615356445314E-2</v>
          </cell>
          <cell r="I377">
            <v>3.1620172729492193E-3</v>
          </cell>
          <cell r="J377">
            <v>6.5733215332031233E-2</v>
          </cell>
          <cell r="K377">
            <v>6.8245239257812507E-2</v>
          </cell>
          <cell r="L377">
            <v>0.17829308721923828</v>
          </cell>
        </row>
        <row r="378">
          <cell r="G378">
            <v>60</v>
          </cell>
          <cell r="H378">
            <v>3.7997634887695315E-2</v>
          </cell>
          <cell r="I378">
            <v>3.1724459228515624E-3</v>
          </cell>
          <cell r="J378">
            <v>4.1418457031249997E-4</v>
          </cell>
          <cell r="K378">
            <v>3.4659057617187503E-2</v>
          </cell>
          <cell r="L378">
            <v>7.624332299804687E-2</v>
          </cell>
        </row>
        <row r="379">
          <cell r="G379">
            <v>65</v>
          </cell>
          <cell r="H379">
            <v>3.7938821411132813E-2</v>
          </cell>
          <cell r="I379">
            <v>3.1733657226562504E-3</v>
          </cell>
          <cell r="J379">
            <v>4.1418457031249997E-4</v>
          </cell>
          <cell r="K379">
            <v>3.4521362304687504E-2</v>
          </cell>
          <cell r="L379">
            <v>7.6047734008789059E-2</v>
          </cell>
        </row>
        <row r="380">
          <cell r="G380">
            <v>70</v>
          </cell>
          <cell r="H380">
            <v>3.9376931762695314E-2</v>
          </cell>
          <cell r="I380">
            <v>3.1686300964355466E-3</v>
          </cell>
          <cell r="J380">
            <v>1.7061218261718747E-2</v>
          </cell>
          <cell r="K380">
            <v>5.7774658203125002E-2</v>
          </cell>
          <cell r="L380">
            <v>0.1173814383239746</v>
          </cell>
        </row>
        <row r="381">
          <cell r="G381">
            <v>75</v>
          </cell>
          <cell r="H381">
            <v>3.8125534057617184E-2</v>
          </cell>
          <cell r="I381">
            <v>3.1721286926269529E-3</v>
          </cell>
          <cell r="J381">
            <v>4.1418457031249997E-4</v>
          </cell>
          <cell r="K381">
            <v>3.4825439453125002E-2</v>
          </cell>
          <cell r="L381">
            <v>7.6537286773681629E-2</v>
          </cell>
        </row>
        <row r="382">
          <cell r="G382">
            <v>80</v>
          </cell>
          <cell r="H382">
            <v>3.9637362670898436E-2</v>
          </cell>
          <cell r="I382">
            <v>3.1677478942871095E-3</v>
          </cell>
          <cell r="J382">
            <v>1.7470092773437494E-2</v>
          </cell>
          <cell r="K382">
            <v>8.4281005859375008E-2</v>
          </cell>
          <cell r="L382">
            <v>0.14455620919799805</v>
          </cell>
        </row>
        <row r="383">
          <cell r="G383">
            <v>85</v>
          </cell>
          <cell r="H383">
            <v>4.8183544921875002E-2</v>
          </cell>
          <cell r="I383">
            <v>3.1391713256835939E-3</v>
          </cell>
          <cell r="J383">
            <v>3.312945556640625E-2</v>
          </cell>
          <cell r="K383">
            <v>0.11985803222656249</v>
          </cell>
          <cell r="L383">
            <v>0.20431020404052735</v>
          </cell>
        </row>
        <row r="384">
          <cell r="G384">
            <v>90</v>
          </cell>
          <cell r="H384">
            <v>4.6535559082031254E-2</v>
          </cell>
          <cell r="I384">
            <v>3.1446907958984378E-3</v>
          </cell>
          <cell r="J384">
            <v>4.6409912109374998E-3</v>
          </cell>
          <cell r="K384">
            <v>4.8543334960937504E-2</v>
          </cell>
          <cell r="L384">
            <v>0.1028645760498047</v>
          </cell>
        </row>
        <row r="385">
          <cell r="G385">
            <v>95</v>
          </cell>
          <cell r="H385">
            <v>4.4940344238281256E-2</v>
          </cell>
          <cell r="I385">
            <v>3.1499934082031252E-3</v>
          </cell>
          <cell r="J385">
            <v>1.4443359374999997E-3</v>
          </cell>
          <cell r="K385">
            <v>4.02127685546875E-2</v>
          </cell>
          <cell r="L385">
            <v>8.974744213867189E-2</v>
          </cell>
        </row>
        <row r="386">
          <cell r="G386">
            <v>100</v>
          </cell>
          <cell r="H386">
            <v>4.5294131469726565E-2</v>
          </cell>
          <cell r="I386">
            <v>3.1485005798339845E-3</v>
          </cell>
          <cell r="J386">
            <v>4.6356811523437496E-3</v>
          </cell>
          <cell r="K386">
            <v>6.3643920898437498E-2</v>
          </cell>
          <cell r="L386">
            <v>0.1167222341003418</v>
          </cell>
        </row>
        <row r="387">
          <cell r="G387">
            <v>105</v>
          </cell>
          <cell r="H387">
            <v>4.8917404174804689E-2</v>
          </cell>
          <cell r="I387">
            <v>3.1361453857421877E-3</v>
          </cell>
          <cell r="J387">
            <v>3.7988159179687495E-2</v>
          </cell>
          <cell r="K387">
            <v>0.13122937011718752</v>
          </cell>
          <cell r="L387">
            <v>0.22127107885742189</v>
          </cell>
        </row>
        <row r="388">
          <cell r="G388">
            <v>110</v>
          </cell>
          <cell r="H388">
            <v>4.4016650390625002E-2</v>
          </cell>
          <cell r="I388">
            <v>3.1524184570312502E-3</v>
          </cell>
          <cell r="J388">
            <v>0</v>
          </cell>
          <cell r="K388">
            <v>3.3844360351562498E-2</v>
          </cell>
          <cell r="L388">
            <v>8.1013429199218751E-2</v>
          </cell>
        </row>
        <row r="389">
          <cell r="G389">
            <v>115</v>
          </cell>
          <cell r="H389">
            <v>4.3967404174804693E-2</v>
          </cell>
          <cell r="I389">
            <v>3.1526014099121096E-3</v>
          </cell>
          <cell r="J389">
            <v>0</v>
          </cell>
          <cell r="K389">
            <v>3.7544921875000005E-2</v>
          </cell>
          <cell r="L389">
            <v>8.4664927459716807E-2</v>
          </cell>
        </row>
        <row r="395">
          <cell r="H395" t="str">
            <v>CPU</v>
          </cell>
          <cell r="I395" t="str">
            <v>LPM</v>
          </cell>
          <cell r="J395" t="str">
            <v>TX</v>
          </cell>
          <cell r="K395" t="str">
            <v>RX</v>
          </cell>
          <cell r="L395" t="str">
            <v>Total</v>
          </cell>
        </row>
        <row r="396">
          <cell r="G396">
            <v>10</v>
          </cell>
          <cell r="H396">
            <v>3.8172967529296879E-2</v>
          </cell>
          <cell r="I396">
            <v>3.1711152343750003E-3</v>
          </cell>
          <cell r="J396">
            <v>0.19125769042968749</v>
          </cell>
          <cell r="K396">
            <v>0.21746679687500001</v>
          </cell>
          <cell r="L396">
            <v>0.45006857006835937</v>
          </cell>
        </row>
        <row r="397">
          <cell r="G397">
            <v>15</v>
          </cell>
          <cell r="H397">
            <v>3.3804858398437505E-2</v>
          </cell>
          <cell r="I397">
            <v>3.1872406005859378E-3</v>
          </cell>
          <cell r="J397">
            <v>7.8695068359374995E-2</v>
          </cell>
          <cell r="K397">
            <v>7.0081176757812502E-2</v>
          </cell>
          <cell r="L397">
            <v>0.18576834411621093</v>
          </cell>
        </row>
        <row r="398">
          <cell r="G398">
            <v>20</v>
          </cell>
          <cell r="H398">
            <v>4.1334695434570308E-2</v>
          </cell>
          <cell r="I398">
            <v>3.1613153381347659E-3</v>
          </cell>
          <cell r="J398">
            <v>0.35719171142578116</v>
          </cell>
          <cell r="K398">
            <v>0.22594653320312499</v>
          </cell>
          <cell r="L398">
            <v>0.62763425540161122</v>
          </cell>
        </row>
        <row r="399">
          <cell r="G399">
            <v>25</v>
          </cell>
          <cell r="H399">
            <v>2.9557296752929691E-2</v>
          </cell>
          <cell r="I399">
            <v>3.2006015319824221E-3</v>
          </cell>
          <cell r="J399">
            <v>0</v>
          </cell>
          <cell r="K399">
            <v>3.37066650390625E-2</v>
          </cell>
          <cell r="L399">
            <v>6.6464563323974615E-2</v>
          </cell>
        </row>
        <row r="400">
          <cell r="G400">
            <v>30</v>
          </cell>
          <cell r="H400">
            <v>3.7989678955078127E-2</v>
          </cell>
          <cell r="I400">
            <v>3.1724264526367192E-3</v>
          </cell>
          <cell r="J400">
            <v>0.17329907226562499</v>
          </cell>
          <cell r="K400">
            <v>0.14174584960937503</v>
          </cell>
          <cell r="L400">
            <v>0.35620702728271486</v>
          </cell>
        </row>
        <row r="401">
          <cell r="G401">
            <v>35</v>
          </cell>
          <cell r="H401">
            <v>3.8716085815429693E-2</v>
          </cell>
          <cell r="I401">
            <v>3.1708671569824218E-3</v>
          </cell>
          <cell r="J401">
            <v>4.8077270507812492E-2</v>
          </cell>
          <cell r="K401">
            <v>6.2943969726562507E-2</v>
          </cell>
          <cell r="L401">
            <v>0.15290819320678711</v>
          </cell>
        </row>
        <row r="402">
          <cell r="G402">
            <v>40</v>
          </cell>
          <cell r="H402">
            <v>3.700022277832031E-2</v>
          </cell>
          <cell r="I402">
            <v>3.1765272827148439E-3</v>
          </cell>
          <cell r="J402">
            <v>1.0089111328125001E-2</v>
          </cell>
          <cell r="K402">
            <v>4.0838134765624999E-2</v>
          </cell>
          <cell r="L402">
            <v>9.110399615478515E-2</v>
          </cell>
        </row>
        <row r="403">
          <cell r="G403">
            <v>45</v>
          </cell>
          <cell r="H403">
            <v>3.8254440307617189E-2</v>
          </cell>
          <cell r="I403">
            <v>3.1722733764648439E-3</v>
          </cell>
          <cell r="J403">
            <v>6.5026977539062489E-2</v>
          </cell>
          <cell r="K403">
            <v>0.10897436523437501</v>
          </cell>
          <cell r="L403">
            <v>0.21542805645751953</v>
          </cell>
        </row>
        <row r="404">
          <cell r="G404">
            <v>50</v>
          </cell>
          <cell r="H404">
            <v>4.3065060424804687E-2</v>
          </cell>
          <cell r="I404">
            <v>3.1555508117675785E-3</v>
          </cell>
          <cell r="J404">
            <v>0.24668408203124997</v>
          </cell>
          <cell r="K404">
            <v>0.16275012207031248</v>
          </cell>
          <cell r="L404">
            <v>0.45565481533813473</v>
          </cell>
        </row>
        <row r="405">
          <cell r="G405">
            <v>55</v>
          </cell>
          <cell r="H405">
            <v>5.342801513671875E-2</v>
          </cell>
          <cell r="I405">
            <v>3.1218042297363282E-3</v>
          </cell>
          <cell r="J405">
            <v>0.122280029296875</v>
          </cell>
          <cell r="K405">
            <v>0.1926070556640625</v>
          </cell>
          <cell r="L405">
            <v>0.37143690432739257</v>
          </cell>
        </row>
        <row r="406">
          <cell r="G406">
            <v>60</v>
          </cell>
          <cell r="H406">
            <v>4.5034808349609372E-2</v>
          </cell>
          <cell r="I406">
            <v>3.1497815856933596E-3</v>
          </cell>
          <cell r="J406">
            <v>4.0887451171874994E-4</v>
          </cell>
          <cell r="K406">
            <v>3.4647583007812496E-2</v>
          </cell>
          <cell r="L406">
            <v>8.3241047454833975E-2</v>
          </cell>
        </row>
        <row r="407">
          <cell r="G407">
            <v>65</v>
          </cell>
          <cell r="H407">
            <v>4.4144549560546885E-2</v>
          </cell>
          <cell r="I407">
            <v>3.1526708984375004E-3</v>
          </cell>
          <cell r="J407">
            <v>4.1418457031249997E-4</v>
          </cell>
          <cell r="K407">
            <v>3.4647583007812496E-2</v>
          </cell>
          <cell r="L407">
            <v>8.2358988037109379E-2</v>
          </cell>
        </row>
        <row r="408">
          <cell r="G408">
            <v>70</v>
          </cell>
          <cell r="H408">
            <v>4.7606185913085942E-2</v>
          </cell>
          <cell r="I408">
            <v>3.1412076416015631E-3</v>
          </cell>
          <cell r="J408">
            <v>1.5239868164062499E-3</v>
          </cell>
          <cell r="K408">
            <v>6.1911254882812503E-2</v>
          </cell>
          <cell r="L408">
            <v>0.11418263525390626</v>
          </cell>
        </row>
        <row r="409">
          <cell r="G409">
            <v>75</v>
          </cell>
          <cell r="H409">
            <v>4.6870916748046873E-2</v>
          </cell>
          <cell r="I409">
            <v>3.1436276550292968E-3</v>
          </cell>
          <cell r="J409">
            <v>4.1418457031249997E-4</v>
          </cell>
          <cell r="K409">
            <v>3.5227050781249998E-2</v>
          </cell>
          <cell r="L409">
            <v>8.5655779754638672E-2</v>
          </cell>
        </row>
        <row r="410">
          <cell r="G410">
            <v>80</v>
          </cell>
          <cell r="H410">
            <v>4.6813916015625005E-2</v>
          </cell>
          <cell r="I410">
            <v>3.1438032226562503E-3</v>
          </cell>
          <cell r="J410">
            <v>1.8956909179687496E-3</v>
          </cell>
          <cell r="K410">
            <v>6.1830932617187508E-2</v>
          </cell>
          <cell r="L410">
            <v>0.1136843427734375</v>
          </cell>
        </row>
        <row r="411">
          <cell r="G411">
            <v>85</v>
          </cell>
          <cell r="H411">
            <v>5.5726574707031254E-2</v>
          </cell>
          <cell r="I411">
            <v>3.1133316650390624E-3</v>
          </cell>
          <cell r="J411">
            <v>0.11117138671875</v>
          </cell>
          <cell r="K411">
            <v>0.20432263183593752</v>
          </cell>
          <cell r="L411">
            <v>0.37433392492675782</v>
          </cell>
        </row>
        <row r="412">
          <cell r="G412">
            <v>90</v>
          </cell>
          <cell r="H412">
            <v>4.6899014282226564E-2</v>
          </cell>
          <cell r="I412">
            <v>3.1434598083496098E-3</v>
          </cell>
          <cell r="J412">
            <v>4.0887451171874994E-4</v>
          </cell>
          <cell r="K412">
            <v>4.1893798828125009E-2</v>
          </cell>
          <cell r="L412">
            <v>9.2345147430419938E-2</v>
          </cell>
        </row>
        <row r="413">
          <cell r="G413">
            <v>95</v>
          </cell>
          <cell r="H413">
            <v>4.6344717407226559E-2</v>
          </cell>
          <cell r="I413">
            <v>3.145438049316406E-3</v>
          </cell>
          <cell r="J413">
            <v>4.1418457031249997E-4</v>
          </cell>
          <cell r="K413">
            <v>3.7579345703125003E-2</v>
          </cell>
          <cell r="L413">
            <v>8.748368572998047E-2</v>
          </cell>
        </row>
        <row r="414">
          <cell r="G414">
            <v>100</v>
          </cell>
          <cell r="H414">
            <v>4.6396984863281254E-2</v>
          </cell>
          <cell r="I414">
            <v>3.1450916137695313E-3</v>
          </cell>
          <cell r="J414">
            <v>1.1522827148437501E-3</v>
          </cell>
          <cell r="K414">
            <v>4.27486572265625E-2</v>
          </cell>
          <cell r="L414">
            <v>9.3443016418457037E-2</v>
          </cell>
        </row>
        <row r="415">
          <cell r="G415">
            <v>105</v>
          </cell>
          <cell r="H415">
            <v>5.1108709716796881E-2</v>
          </cell>
          <cell r="I415">
            <v>3.1295198059082038E-3</v>
          </cell>
          <cell r="J415">
            <v>4.7917968749999991E-2</v>
          </cell>
          <cell r="K415">
            <v>0.12428723144531252</v>
          </cell>
          <cell r="L415">
            <v>0.22644342971801762</v>
          </cell>
        </row>
        <row r="416">
          <cell r="G416">
            <v>110</v>
          </cell>
          <cell r="H416">
            <v>4.5955480957031253E-2</v>
          </cell>
          <cell r="I416">
            <v>3.1467190551757811E-3</v>
          </cell>
          <cell r="J416">
            <v>0</v>
          </cell>
          <cell r="K416">
            <v>3.3844360351562498E-2</v>
          </cell>
          <cell r="L416">
            <v>8.2946560363769531E-2</v>
          </cell>
        </row>
        <row r="417">
          <cell r="G417">
            <v>115</v>
          </cell>
          <cell r="H417">
            <v>4.5680648803710942E-2</v>
          </cell>
          <cell r="I417">
            <v>3.1468271484375002E-3</v>
          </cell>
          <cell r="J417">
            <v>0</v>
          </cell>
          <cell r="K417">
            <v>3.4572998046874998E-2</v>
          </cell>
          <cell r="L417">
            <v>8.340047399902345E-2</v>
          </cell>
        </row>
        <row r="423">
          <cell r="H423" t="str">
            <v>CPU</v>
          </cell>
          <cell r="I423" t="str">
            <v>LPM</v>
          </cell>
          <cell r="J423" t="str">
            <v>TX</v>
          </cell>
          <cell r="K423" t="str">
            <v>RX</v>
          </cell>
          <cell r="L423" t="str">
            <v>Total</v>
          </cell>
        </row>
        <row r="424">
          <cell r="G424">
            <v>10</v>
          </cell>
          <cell r="H424">
            <v>4.2802514648437498E-2</v>
          </cell>
          <cell r="I424">
            <v>3.1563846740722658E-3</v>
          </cell>
          <cell r="J424">
            <v>0.27169976806640622</v>
          </cell>
          <cell r="K424">
            <v>0.2404102783203125</v>
          </cell>
          <cell r="L424">
            <v>0.55806894570922849</v>
          </cell>
        </row>
        <row r="425">
          <cell r="G425">
            <v>15</v>
          </cell>
          <cell r="H425">
            <v>3.4133670043945311E-2</v>
          </cell>
          <cell r="I425">
            <v>3.1853385620117191E-3</v>
          </cell>
          <cell r="J425">
            <v>1.0089111328125001E-2</v>
          </cell>
          <cell r="K425">
            <v>4.6093505859375002E-2</v>
          </cell>
          <cell r="L425">
            <v>9.3501625793457027E-2</v>
          </cell>
        </row>
        <row r="426">
          <cell r="G426">
            <v>20</v>
          </cell>
          <cell r="H426">
            <v>5.3299612426757813E-2</v>
          </cell>
          <cell r="I426">
            <v>3.1220868835449222E-3</v>
          </cell>
          <cell r="J426">
            <v>0.72439288330078122</v>
          </cell>
          <cell r="K426">
            <v>0.35006738281250005</v>
          </cell>
          <cell r="L426">
            <v>1.130881965423584</v>
          </cell>
        </row>
        <row r="427">
          <cell r="G427">
            <v>25</v>
          </cell>
          <cell r="H427">
            <v>3.156964416503906E-2</v>
          </cell>
          <cell r="I427">
            <v>3.1945365600585941E-3</v>
          </cell>
          <cell r="J427">
            <v>0</v>
          </cell>
          <cell r="K427">
            <v>3.3568969726562502E-2</v>
          </cell>
          <cell r="L427">
            <v>6.8333150451660163E-2</v>
          </cell>
        </row>
        <row r="428">
          <cell r="G428">
            <v>30</v>
          </cell>
          <cell r="H428">
            <v>3.1571658325195318E-2</v>
          </cell>
          <cell r="I428">
            <v>3.1945039978027345E-3</v>
          </cell>
          <cell r="J428">
            <v>0</v>
          </cell>
          <cell r="K428">
            <v>3.3844360351562498E-2</v>
          </cell>
          <cell r="L428">
            <v>6.8610522674560553E-2</v>
          </cell>
        </row>
        <row r="429">
          <cell r="G429">
            <v>35</v>
          </cell>
          <cell r="H429">
            <v>3.7970443725585938E-2</v>
          </cell>
          <cell r="I429">
            <v>3.1725305175781256E-3</v>
          </cell>
          <cell r="J429">
            <v>4.8082580566406248E-2</v>
          </cell>
          <cell r="K429">
            <v>6.7751831054687503E-2</v>
          </cell>
          <cell r="L429">
            <v>0.1569773858642578</v>
          </cell>
        </row>
        <row r="430">
          <cell r="G430">
            <v>40</v>
          </cell>
          <cell r="H430">
            <v>3.6722167968750004E-2</v>
          </cell>
          <cell r="I430">
            <v>3.176691101074219E-3</v>
          </cell>
          <cell r="J430">
            <v>1.0089111328125001E-2</v>
          </cell>
          <cell r="K430">
            <v>4.5146850585937502E-2</v>
          </cell>
          <cell r="L430">
            <v>9.5134820983886731E-2</v>
          </cell>
        </row>
        <row r="431">
          <cell r="G431">
            <v>45</v>
          </cell>
          <cell r="H431">
            <v>3.7962487792968756E-2</v>
          </cell>
          <cell r="I431">
            <v>3.172573822021484E-3</v>
          </cell>
          <cell r="J431">
            <v>6.5026977539062489E-2</v>
          </cell>
          <cell r="K431">
            <v>9.0316650390625003E-2</v>
          </cell>
          <cell r="L431">
            <v>0.19647868954467773</v>
          </cell>
        </row>
        <row r="432">
          <cell r="G432">
            <v>50</v>
          </cell>
          <cell r="H432">
            <v>4.4052401733398437E-2</v>
          </cell>
          <cell r="I432">
            <v>3.1529250183105475E-3</v>
          </cell>
          <cell r="J432">
            <v>0.2467159423828125</v>
          </cell>
          <cell r="K432">
            <v>0.24878100585937499</v>
          </cell>
          <cell r="L432">
            <v>0.54270227499389645</v>
          </cell>
        </row>
        <row r="433">
          <cell r="G433">
            <v>55</v>
          </cell>
          <cell r="H433">
            <v>4.9426080322265628E-2</v>
          </cell>
          <cell r="I433">
            <v>3.1351463623046872E-3</v>
          </cell>
          <cell r="J433">
            <v>6.7464294433593738E-2</v>
          </cell>
          <cell r="K433">
            <v>0.12294470214843752</v>
          </cell>
          <cell r="L433">
            <v>0.24297022326660156</v>
          </cell>
        </row>
        <row r="434">
          <cell r="G434">
            <v>60</v>
          </cell>
          <cell r="H434">
            <v>4.4966729736328134E-2</v>
          </cell>
          <cell r="I434">
            <v>3.1500122070312509E-3</v>
          </cell>
          <cell r="J434">
            <v>4.0887451171874994E-4</v>
          </cell>
          <cell r="K434">
            <v>3.4997558593749999E-2</v>
          </cell>
          <cell r="L434">
            <v>8.3523175048828141E-2</v>
          </cell>
        </row>
        <row r="435">
          <cell r="G435">
            <v>65</v>
          </cell>
          <cell r="H435">
            <v>4.421877136230469E-2</v>
          </cell>
          <cell r="I435">
            <v>3.1525262145996099E-3</v>
          </cell>
          <cell r="J435">
            <v>4.0887451171874994E-4</v>
          </cell>
          <cell r="K435">
            <v>3.4877075195312496E-2</v>
          </cell>
          <cell r="L435">
            <v>8.2657247283935545E-2</v>
          </cell>
        </row>
        <row r="436">
          <cell r="G436">
            <v>70</v>
          </cell>
          <cell r="H436">
            <v>4.7661474609374997E-2</v>
          </cell>
          <cell r="I436">
            <v>3.1409458007812504E-3</v>
          </cell>
          <cell r="J436">
            <v>1.1575927734374998E-3</v>
          </cell>
          <cell r="K436">
            <v>6.0838378906250011E-2</v>
          </cell>
          <cell r="L436">
            <v>0.11279839208984377</v>
          </cell>
        </row>
        <row r="437">
          <cell r="G437">
            <v>75</v>
          </cell>
          <cell r="H437">
            <v>4.662025451660156E-2</v>
          </cell>
          <cell r="I437">
            <v>3.1437615966796876E-3</v>
          </cell>
          <cell r="J437">
            <v>4.0887451171874994E-4</v>
          </cell>
          <cell r="K437">
            <v>3.5278686523437498E-2</v>
          </cell>
          <cell r="L437">
            <v>8.5451577148437485E-2</v>
          </cell>
        </row>
        <row r="438">
          <cell r="G438">
            <v>80</v>
          </cell>
          <cell r="H438">
            <v>4.6829122924804685E-2</v>
          </cell>
          <cell r="I438">
            <v>3.1431241149902345E-3</v>
          </cell>
          <cell r="J438">
            <v>1.5292968749999998E-3</v>
          </cell>
          <cell r="K438">
            <v>5.5026489257812505E-2</v>
          </cell>
          <cell r="L438">
            <v>0.10652803317260742</v>
          </cell>
        </row>
        <row r="439">
          <cell r="G439">
            <v>85</v>
          </cell>
          <cell r="H439">
            <v>5.197197875976562E-2</v>
          </cell>
          <cell r="I439">
            <v>3.1265898742675788E-3</v>
          </cell>
          <cell r="J439">
            <v>5.824072265625E-2</v>
          </cell>
          <cell r="K439">
            <v>0.13685766601562499</v>
          </cell>
          <cell r="L439">
            <v>0.25019695730590819</v>
          </cell>
        </row>
        <row r="440">
          <cell r="G440">
            <v>90</v>
          </cell>
          <cell r="H440">
            <v>4.6710891723632811E-2</v>
          </cell>
          <cell r="I440">
            <v>3.1441301879882818E-3</v>
          </cell>
          <cell r="J440">
            <v>4.0887451171874994E-4</v>
          </cell>
          <cell r="K440">
            <v>4.1406127929687501E-2</v>
          </cell>
          <cell r="L440">
            <v>9.1670024353027346E-2</v>
          </cell>
        </row>
        <row r="441">
          <cell r="G441">
            <v>95</v>
          </cell>
          <cell r="H441">
            <v>4.6389633178710941E-2</v>
          </cell>
          <cell r="I441">
            <v>3.1444762878417971E-3</v>
          </cell>
          <cell r="J441">
            <v>4.0887451171874994E-4</v>
          </cell>
          <cell r="K441">
            <v>3.4664794921875006E-2</v>
          </cell>
          <cell r="L441">
            <v>8.4607778900146494E-2</v>
          </cell>
        </row>
        <row r="442">
          <cell r="G442">
            <v>100</v>
          </cell>
          <cell r="H442">
            <v>4.6680477905273438E-2</v>
          </cell>
          <cell r="I442">
            <v>3.1439331359863283E-3</v>
          </cell>
          <cell r="J442">
            <v>1.5239868164062499E-3</v>
          </cell>
          <cell r="K442">
            <v>4.7000000000000007E-2</v>
          </cell>
          <cell r="L442">
            <v>9.8348397857666026E-2</v>
          </cell>
        </row>
        <row r="443">
          <cell r="G443">
            <v>105</v>
          </cell>
          <cell r="H443">
            <v>5.3375042724609377E-2</v>
          </cell>
          <cell r="I443">
            <v>3.1212083740234375E-3</v>
          </cell>
          <cell r="J443">
            <v>9.2267578124999999E-2</v>
          </cell>
          <cell r="K443">
            <v>0.15318029785156251</v>
          </cell>
          <cell r="L443">
            <v>0.30194412707519536</v>
          </cell>
        </row>
        <row r="444">
          <cell r="G444">
            <v>110</v>
          </cell>
          <cell r="H444">
            <v>4.6224169921875009E-2</v>
          </cell>
          <cell r="I444">
            <v>3.1450536804199219E-3</v>
          </cell>
          <cell r="J444">
            <v>1.6354980468749997E-3</v>
          </cell>
          <cell r="K444">
            <v>3.5181152343750001E-2</v>
          </cell>
          <cell r="L444">
            <v>8.6185873992919937E-2</v>
          </cell>
        </row>
        <row r="445">
          <cell r="G445">
            <v>115</v>
          </cell>
          <cell r="H445">
            <v>4.6707266235351562E-2</v>
          </cell>
          <cell r="I445">
            <v>3.144138244628906E-3</v>
          </cell>
          <cell r="J445">
            <v>4.5932006835937489E-3</v>
          </cell>
          <cell r="K445">
            <v>4.0402099609375006E-2</v>
          </cell>
          <cell r="L445">
            <v>9.4846704772949222E-2</v>
          </cell>
        </row>
        <row r="451">
          <cell r="H451" t="str">
            <v>CPU</v>
          </cell>
          <cell r="I451" t="str">
            <v>LPM</v>
          </cell>
          <cell r="J451" t="str">
            <v>TX</v>
          </cell>
          <cell r="K451" t="str">
            <v>RX</v>
          </cell>
          <cell r="L451" t="str">
            <v>Total</v>
          </cell>
        </row>
        <row r="452">
          <cell r="G452">
            <v>10</v>
          </cell>
          <cell r="H452">
            <v>2.7106365966796872E-2</v>
          </cell>
          <cell r="I452">
            <v>3.2095326538085938E-3</v>
          </cell>
          <cell r="J452">
            <v>4.183795166015624E-2</v>
          </cell>
          <cell r="K452">
            <v>6.9432861328124998E-2</v>
          </cell>
          <cell r="L452">
            <v>0.1415867116088867</v>
          </cell>
        </row>
        <row r="453">
          <cell r="G453">
            <v>15</v>
          </cell>
          <cell r="H453">
            <v>3.2758602905273437E-2</v>
          </cell>
          <cell r="I453">
            <v>3.1907029418945312E-3</v>
          </cell>
          <cell r="J453">
            <v>0.25824938964843747</v>
          </cell>
          <cell r="K453">
            <v>0.134975830078125</v>
          </cell>
          <cell r="L453">
            <v>0.42917452557373048</v>
          </cell>
        </row>
        <row r="454">
          <cell r="G454">
            <v>20</v>
          </cell>
          <cell r="H454">
            <v>3.6600512695312504E-2</v>
          </cell>
          <cell r="I454">
            <v>3.1770865478515627E-3</v>
          </cell>
          <cell r="J454">
            <v>0.43753820800781246</v>
          </cell>
          <cell r="K454">
            <v>0.23110437011718751</v>
          </cell>
          <cell r="L454">
            <v>0.70842017736816409</v>
          </cell>
        </row>
        <row r="455">
          <cell r="G455">
            <v>25</v>
          </cell>
          <cell r="H455">
            <v>2.3452780151367189E-2</v>
          </cell>
          <cell r="I455">
            <v>3.2209099731445312E-3</v>
          </cell>
          <cell r="J455">
            <v>0</v>
          </cell>
          <cell r="K455">
            <v>3.3700927734375004E-2</v>
          </cell>
          <cell r="L455">
            <v>6.0374617858886724E-2</v>
          </cell>
        </row>
        <row r="456">
          <cell r="G456">
            <v>30</v>
          </cell>
          <cell r="H456">
            <v>2.7978094482421879E-2</v>
          </cell>
          <cell r="I456">
            <v>3.2058289489746094E-3</v>
          </cell>
          <cell r="J456">
            <v>5.3536010742187494E-2</v>
          </cell>
          <cell r="K456">
            <v>9.4384399414062486E-2</v>
          </cell>
          <cell r="L456">
            <v>0.17910433358764646</v>
          </cell>
        </row>
        <row r="457">
          <cell r="G457">
            <v>35</v>
          </cell>
          <cell r="H457">
            <v>3.6637875366210944E-2</v>
          </cell>
          <cell r="I457">
            <v>3.1777200012207039E-3</v>
          </cell>
          <cell r="J457">
            <v>6.2228576660156243E-2</v>
          </cell>
          <cell r="K457">
            <v>9.5399902343750009E-2</v>
          </cell>
          <cell r="L457">
            <v>0.1974440743713379</v>
          </cell>
        </row>
        <row r="458">
          <cell r="G458">
            <v>40</v>
          </cell>
          <cell r="H458">
            <v>3.3627410888671876E-2</v>
          </cell>
          <cell r="I458">
            <v>3.1877481689453124E-3</v>
          </cell>
          <cell r="J458">
            <v>1.0142211914062501E-2</v>
          </cell>
          <cell r="K458">
            <v>4.0820922851562497E-2</v>
          </cell>
          <cell r="L458">
            <v>8.777829382324219E-2</v>
          </cell>
        </row>
        <row r="459">
          <cell r="G459">
            <v>45</v>
          </cell>
          <cell r="H459">
            <v>3.4210913085937503E-2</v>
          </cell>
          <cell r="I459">
            <v>3.1858525085449222E-3</v>
          </cell>
          <cell r="J459">
            <v>6.4979187011718745E-2</v>
          </cell>
          <cell r="K459">
            <v>9.688586425781251E-2</v>
          </cell>
          <cell r="L459">
            <v>0.19926181686401367</v>
          </cell>
        </row>
        <row r="460">
          <cell r="G460">
            <v>50</v>
          </cell>
          <cell r="H460">
            <v>3.9489624023437503E-2</v>
          </cell>
          <cell r="I460">
            <v>3.1682084655761723E-3</v>
          </cell>
          <cell r="J460">
            <v>0.23079638671875</v>
          </cell>
          <cell r="K460">
            <v>0.26352014160156251</v>
          </cell>
          <cell r="L460">
            <v>0.53697436080932626</v>
          </cell>
        </row>
        <row r="461">
          <cell r="G461">
            <v>55</v>
          </cell>
          <cell r="H461">
            <v>4.8971282958984383E-2</v>
          </cell>
          <cell r="I461">
            <v>3.1365227050781253E-3</v>
          </cell>
          <cell r="J461">
            <v>7.4080627441406255E-2</v>
          </cell>
          <cell r="K461">
            <v>0.17236010742187496</v>
          </cell>
          <cell r="L461">
            <v>0.2985485405273437</v>
          </cell>
        </row>
        <row r="462">
          <cell r="G462">
            <v>60</v>
          </cell>
          <cell r="H462">
            <v>4.3498809814453122E-2</v>
          </cell>
          <cell r="I462">
            <v>3.1547256774902342E-3</v>
          </cell>
          <cell r="J462">
            <v>4.0887451171874994E-4</v>
          </cell>
          <cell r="K462">
            <v>3.5146728515624996E-2</v>
          </cell>
          <cell r="L462">
            <v>8.22091385192871E-2</v>
          </cell>
        </row>
        <row r="463">
          <cell r="G463">
            <v>65</v>
          </cell>
          <cell r="H463">
            <v>4.2531710815429682E-2</v>
          </cell>
          <cell r="I463">
            <v>3.157992980957031E-3</v>
          </cell>
          <cell r="J463">
            <v>4.0887451171874994E-4</v>
          </cell>
          <cell r="K463">
            <v>3.4727905273437498E-2</v>
          </cell>
          <cell r="L463">
            <v>8.0826483581542957E-2</v>
          </cell>
        </row>
        <row r="464">
          <cell r="G464">
            <v>70</v>
          </cell>
          <cell r="H464">
            <v>4.7548278808593754E-2</v>
          </cell>
          <cell r="I464">
            <v>3.1412784729003907E-3</v>
          </cell>
          <cell r="J464">
            <v>1.5239868164062499E-3</v>
          </cell>
          <cell r="K464">
            <v>6.0442504882812505E-2</v>
          </cell>
          <cell r="L464">
            <v>0.11265604898071291</v>
          </cell>
        </row>
        <row r="465">
          <cell r="G465">
            <v>75</v>
          </cell>
          <cell r="H465">
            <v>4.670474853515625E-2</v>
          </cell>
          <cell r="I465">
            <v>3.1434460449218751E-3</v>
          </cell>
          <cell r="J465">
            <v>4.1418457031249997E-4</v>
          </cell>
          <cell r="K465">
            <v>3.4653320312499999E-2</v>
          </cell>
          <cell r="L465">
            <v>8.4915699462890626E-2</v>
          </cell>
        </row>
        <row r="466">
          <cell r="G466">
            <v>80</v>
          </cell>
          <cell r="H466">
            <v>4.7013217163085937E-2</v>
          </cell>
          <cell r="I466">
            <v>3.1430472412109379E-3</v>
          </cell>
          <cell r="J466">
            <v>7.8057861328124987E-4</v>
          </cell>
          <cell r="K466">
            <v>5.7780395507812506E-2</v>
          </cell>
          <cell r="L466">
            <v>0.10871723852539063</v>
          </cell>
        </row>
        <row r="467">
          <cell r="G467">
            <v>85</v>
          </cell>
          <cell r="H467">
            <v>4.9222146606445312E-2</v>
          </cell>
          <cell r="I467">
            <v>3.1351285705566406E-3</v>
          </cell>
          <cell r="J467">
            <v>3.2630310058593744E-2</v>
          </cell>
          <cell r="K467">
            <v>0.11125207519531249</v>
          </cell>
          <cell r="L467">
            <v>0.19623966043090818</v>
          </cell>
        </row>
        <row r="468">
          <cell r="G468">
            <v>90</v>
          </cell>
          <cell r="H468">
            <v>4.6882699584960941E-2</v>
          </cell>
          <cell r="I468">
            <v>3.1435460815429687E-3</v>
          </cell>
          <cell r="J468">
            <v>7.7526855468749989E-4</v>
          </cell>
          <cell r="K468">
            <v>5.8503295898437502E-2</v>
          </cell>
          <cell r="L468">
            <v>0.10930481011962892</v>
          </cell>
        </row>
        <row r="469">
          <cell r="G469">
            <v>95</v>
          </cell>
          <cell r="H469">
            <v>4.647775268554688E-2</v>
          </cell>
          <cell r="I469">
            <v>3.1442940063476565E-3</v>
          </cell>
          <cell r="J469">
            <v>4.1418457031249997E-4</v>
          </cell>
          <cell r="K469">
            <v>3.6896606445312501E-2</v>
          </cell>
          <cell r="L469">
            <v>8.6932837707519528E-2</v>
          </cell>
        </row>
        <row r="470">
          <cell r="G470">
            <v>100</v>
          </cell>
          <cell r="H470">
            <v>4.7106372070312499E-2</v>
          </cell>
          <cell r="I470">
            <v>3.1647699584960941E-3</v>
          </cell>
          <cell r="J470">
            <v>1.1575927734374998E-3</v>
          </cell>
          <cell r="K470">
            <v>8.6231689453124996E-2</v>
          </cell>
          <cell r="L470">
            <v>0.13766042425537109</v>
          </cell>
        </row>
        <row r="471">
          <cell r="G471">
            <v>105</v>
          </cell>
          <cell r="H471">
            <v>5.2946328735351558E-2</v>
          </cell>
          <cell r="I471">
            <v>3.1232843017578124E-3</v>
          </cell>
          <cell r="J471">
            <v>3.0001831054687494E-2</v>
          </cell>
          <cell r="K471">
            <v>0.17436242675781252</v>
          </cell>
          <cell r="L471">
            <v>0.26043387084960939</v>
          </cell>
        </row>
        <row r="472">
          <cell r="G472">
            <v>110</v>
          </cell>
          <cell r="H472">
            <v>4.7303356933593756E-2</v>
          </cell>
          <cell r="I472">
            <v>3.1422046508789068E-3</v>
          </cell>
          <cell r="J472">
            <v>3.7435913085937496E-3</v>
          </cell>
          <cell r="K472">
            <v>4.8606445312500003E-2</v>
          </cell>
          <cell r="L472">
            <v>0.10279559820556641</v>
          </cell>
        </row>
        <row r="473">
          <cell r="G473">
            <v>115</v>
          </cell>
          <cell r="H473">
            <v>4.9780068969726567E-2</v>
          </cell>
          <cell r="I473">
            <v>3.1339086608886718E-3</v>
          </cell>
          <cell r="J473">
            <v>1.822412109375E-2</v>
          </cell>
          <cell r="K473">
            <v>6.8899291992187514E-2</v>
          </cell>
          <cell r="L473">
            <v>0.14003739071655275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a" refreshedDate="44004.718792708336" createdVersion="6" refreshedVersion="6" minRefreshableVersion="3" recordCount="196">
  <cacheSource type="worksheet">
    <worksheetSource ref="A1:D197" sheet="Router"/>
  </cacheSource>
  <cacheFields count="4">
    <cacheField name="Tiempo" numFmtId="0">
      <sharedItems containsSemiMixedTypes="0" containsString="0" containsNumber="1" containsInteger="1" minValue="315800023" maxValue="6917059888"/>
    </cacheField>
    <cacheField name="Router" numFmtId="0">
      <sharedItems containsSemiMixedTypes="0" containsString="0" containsNumber="1" containsInteger="1" minValue="18" maxValue="24" count="4">
        <n v="18"/>
        <n v="19"/>
        <n v="24"/>
        <n v="21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7"/>
        <n v="5"/>
        <n v="14"/>
        <n v="6"/>
        <n v="8"/>
        <n v="9"/>
        <n v="17"/>
        <n v="3"/>
        <n v="13"/>
        <n v="11"/>
        <n v="15"/>
        <n v="10"/>
        <n v="16"/>
        <n v="2"/>
        <n v="4"/>
        <n v="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n v="315800023"/>
    <x v="0"/>
    <s v="Hello 1 "/>
    <x v="0"/>
  </r>
  <r>
    <n v="316491206"/>
    <x v="0"/>
    <s v="Hello 1 "/>
    <x v="1"/>
  </r>
  <r>
    <n v="318166404"/>
    <x v="0"/>
    <s v="Hello 1 "/>
    <x v="2"/>
  </r>
  <r>
    <n v="319031469"/>
    <x v="0"/>
    <s v="Hello 1 "/>
    <x v="3"/>
  </r>
  <r>
    <n v="1215786671"/>
    <x v="1"/>
    <s v="Hello 4 "/>
    <x v="4"/>
  </r>
  <r>
    <n v="1215883374"/>
    <x v="1"/>
    <s v="Hello 4 "/>
    <x v="0"/>
  </r>
  <r>
    <n v="1216096433"/>
    <x v="1"/>
    <s v="Hello 4 "/>
    <x v="5"/>
  </r>
  <r>
    <n v="1216642546"/>
    <x v="1"/>
    <s v="Hello 4 "/>
    <x v="6"/>
  </r>
  <r>
    <n v="1217132877"/>
    <x v="1"/>
    <s v="Hello 4 "/>
    <x v="2"/>
  </r>
  <r>
    <n v="1220724530"/>
    <x v="1"/>
    <s v="Hello 4 "/>
    <x v="7"/>
  </r>
  <r>
    <n v="1220732536"/>
    <x v="1"/>
    <s v="Hello 4 "/>
    <x v="8"/>
  </r>
  <r>
    <n v="1815639114"/>
    <x v="2"/>
    <s v="Hello 6 "/>
    <x v="9"/>
  </r>
  <r>
    <n v="1815731351"/>
    <x v="2"/>
    <s v="Hello 6 "/>
    <x v="3"/>
  </r>
  <r>
    <n v="1815950026"/>
    <x v="2"/>
    <s v="Hello 6 "/>
    <x v="10"/>
  </r>
  <r>
    <n v="1815991289"/>
    <x v="2"/>
    <s v="Hello 6 "/>
    <x v="11"/>
  </r>
  <r>
    <n v="1816117776"/>
    <x v="2"/>
    <s v="Hello 6 "/>
    <x v="12"/>
  </r>
  <r>
    <n v="1816546878"/>
    <x v="2"/>
    <s v="Hello 6 "/>
    <x v="6"/>
  </r>
  <r>
    <n v="1817185709"/>
    <x v="2"/>
    <s v="Hello 6 "/>
    <x v="7"/>
  </r>
  <r>
    <n v="1817202034"/>
    <x v="2"/>
    <s v="Hello 6 "/>
    <x v="1"/>
  </r>
  <r>
    <n v="1819390176"/>
    <x v="2"/>
    <s v="Hello 6 "/>
    <x v="13"/>
  </r>
  <r>
    <n v="1819399798"/>
    <x v="2"/>
    <s v="Hello 6 "/>
    <x v="14"/>
  </r>
  <r>
    <n v="3015454370"/>
    <x v="3"/>
    <s v="Hello 10 "/>
    <x v="4"/>
  </r>
  <r>
    <n v="3015569246"/>
    <x v="3"/>
    <s v="Hello 10 "/>
    <x v="9"/>
  </r>
  <r>
    <n v="3015716815"/>
    <x v="3"/>
    <s v="Hello 10 "/>
    <x v="3"/>
  </r>
  <r>
    <n v="3015861133"/>
    <x v="3"/>
    <s v="Hello 10 "/>
    <x v="12"/>
  </r>
  <r>
    <n v="3015937665"/>
    <x v="3"/>
    <s v="Hello 10 "/>
    <x v="11"/>
  </r>
  <r>
    <n v="3015982540"/>
    <x v="3"/>
    <s v="Hello 10 "/>
    <x v="15"/>
  </r>
  <r>
    <n v="3016026721"/>
    <x v="3"/>
    <s v="Hello 10 "/>
    <x v="0"/>
  </r>
  <r>
    <n v="3016093689"/>
    <x v="3"/>
    <s v="Hello 10 "/>
    <x v="1"/>
  </r>
  <r>
    <n v="3016280319"/>
    <x v="3"/>
    <s v="Hello 10 "/>
    <x v="7"/>
  </r>
  <r>
    <n v="3016291351"/>
    <x v="3"/>
    <s v="Hello 10 "/>
    <x v="8"/>
  </r>
  <r>
    <n v="3016400196"/>
    <x v="3"/>
    <s v="Hello 10 "/>
    <x v="6"/>
  </r>
  <r>
    <n v="3315444556"/>
    <x v="3"/>
    <s v="Hello 11 "/>
    <x v="4"/>
  </r>
  <r>
    <n v="3315559526"/>
    <x v="3"/>
    <s v="Hello 11 "/>
    <x v="9"/>
  </r>
  <r>
    <n v="3315928057"/>
    <x v="3"/>
    <s v="Hello 11 "/>
    <x v="11"/>
  </r>
  <r>
    <n v="3315957118"/>
    <x v="3"/>
    <s v="Hello 11 "/>
    <x v="3"/>
  </r>
  <r>
    <n v="3315972780"/>
    <x v="3"/>
    <s v="Hello 11 "/>
    <x v="15"/>
  </r>
  <r>
    <n v="3316281652"/>
    <x v="3"/>
    <s v="Hello 11 "/>
    <x v="8"/>
  </r>
  <r>
    <n v="3316515585"/>
    <x v="3"/>
    <s v="Hello 11 "/>
    <x v="6"/>
  </r>
  <r>
    <n v="3316583956"/>
    <x v="3"/>
    <s v="Hello 11 "/>
    <x v="1"/>
  </r>
  <r>
    <n v="3317101439"/>
    <x v="3"/>
    <s v="Hello 11 "/>
    <x v="12"/>
  </r>
  <r>
    <n v="3317267154"/>
    <x v="3"/>
    <s v="Hello 11 "/>
    <x v="0"/>
  </r>
  <r>
    <n v="3317520684"/>
    <x v="3"/>
    <s v="Hello 11 "/>
    <x v="7"/>
  </r>
  <r>
    <n v="3615559846"/>
    <x v="3"/>
    <s v="Hello 12 "/>
    <x v="4"/>
  </r>
  <r>
    <n v="3615674111"/>
    <x v="3"/>
    <s v="Hello 12 "/>
    <x v="13"/>
  </r>
  <r>
    <n v="3615834428"/>
    <x v="3"/>
    <s v="Hello 12 "/>
    <x v="14"/>
  </r>
  <r>
    <n v="3615853733"/>
    <x v="3"/>
    <s v="Hello 12 "/>
    <x v="2"/>
  </r>
  <r>
    <n v="3615936632"/>
    <x v="3"/>
    <s v="Hello 12 "/>
    <x v="10"/>
  </r>
  <r>
    <n v="3616019743"/>
    <x v="3"/>
    <s v="Hello 12 "/>
    <x v="16"/>
  </r>
  <r>
    <n v="3616143257"/>
    <x v="3"/>
    <s v="Hello 12 "/>
    <x v="5"/>
  </r>
  <r>
    <n v="3915530670"/>
    <x v="3"/>
    <s v="Hello 13 "/>
    <x v="4"/>
  </r>
  <r>
    <n v="3915699769"/>
    <x v="3"/>
    <s v="Hello 13 "/>
    <x v="14"/>
  </r>
  <r>
    <n v="3915789538"/>
    <x v="3"/>
    <s v="Hello 13 "/>
    <x v="13"/>
  </r>
  <r>
    <n v="3915844056"/>
    <x v="3"/>
    <s v="Hello 13 "/>
    <x v="2"/>
  </r>
  <r>
    <n v="3915926929"/>
    <x v="3"/>
    <s v="Hello 13 "/>
    <x v="10"/>
  </r>
  <r>
    <n v="3916009936"/>
    <x v="3"/>
    <s v="Hello 13 "/>
    <x v="16"/>
  </r>
  <r>
    <n v="3916133501"/>
    <x v="3"/>
    <s v="Hello 13 "/>
    <x v="5"/>
  </r>
  <r>
    <n v="4215521024"/>
    <x v="3"/>
    <s v="Hello 14 "/>
    <x v="4"/>
  </r>
  <r>
    <n v="4215654904"/>
    <x v="3"/>
    <s v="Hello 14 "/>
    <x v="13"/>
  </r>
  <r>
    <n v="4215814956"/>
    <x v="3"/>
    <s v="Hello 14 "/>
    <x v="14"/>
  </r>
  <r>
    <n v="4215834501"/>
    <x v="3"/>
    <s v="Hello 14 "/>
    <x v="2"/>
  </r>
  <r>
    <n v="4215917280"/>
    <x v="3"/>
    <s v="Hello 14 "/>
    <x v="10"/>
  </r>
  <r>
    <n v="4216000225"/>
    <x v="3"/>
    <s v="Hello 14 "/>
    <x v="16"/>
  </r>
  <r>
    <n v="4216123925"/>
    <x v="3"/>
    <s v="Hello 14 "/>
    <x v="5"/>
  </r>
  <r>
    <n v="4515492056"/>
    <x v="3"/>
    <s v="Hello 15 "/>
    <x v="4"/>
  </r>
  <r>
    <n v="4515543762"/>
    <x v="3"/>
    <s v="Hello 15 "/>
    <x v="9"/>
  </r>
  <r>
    <n v="4515687619"/>
    <x v="3"/>
    <s v="Hello 15 "/>
    <x v="3"/>
  </r>
  <r>
    <n v="4515741175"/>
    <x v="3"/>
    <s v="Hello 15 "/>
    <x v="13"/>
  </r>
  <r>
    <n v="4515786073"/>
    <x v="3"/>
    <s v="Hello 15 "/>
    <x v="14"/>
  </r>
  <r>
    <n v="4515862995"/>
    <x v="3"/>
    <s v="Hello 15 "/>
    <x v="0"/>
  </r>
  <r>
    <n v="4515888387"/>
    <x v="3"/>
    <s v="Hello 15 "/>
    <x v="10"/>
  </r>
  <r>
    <n v="4515920691"/>
    <x v="3"/>
    <s v="Hello 15 "/>
    <x v="2"/>
  </r>
  <r>
    <n v="4515943612"/>
    <x v="3"/>
    <s v="Hello 15 "/>
    <x v="15"/>
  </r>
  <r>
    <n v="4515961535"/>
    <x v="3"/>
    <s v="Hello 15 "/>
    <x v="16"/>
  </r>
  <r>
    <n v="4516023961"/>
    <x v="3"/>
    <s v="Hello 15 "/>
    <x v="11"/>
  </r>
  <r>
    <n v="4516179780"/>
    <x v="3"/>
    <s v="Hello 15 "/>
    <x v="1"/>
  </r>
  <r>
    <n v="4516242860"/>
    <x v="3"/>
    <s v="Hello 15 "/>
    <x v="8"/>
  </r>
  <r>
    <n v="4516366574"/>
    <x v="3"/>
    <s v="Hello 15 "/>
    <x v="7"/>
  </r>
  <r>
    <n v="4815482521"/>
    <x v="3"/>
    <s v="Hello 16 "/>
    <x v="4"/>
  </r>
  <r>
    <n v="4815658976"/>
    <x v="3"/>
    <s v="Hello 16 "/>
    <x v="9"/>
  </r>
  <r>
    <n v="4815678164"/>
    <x v="3"/>
    <s v="Hello 16 "/>
    <x v="3"/>
  </r>
  <r>
    <n v="4815731589"/>
    <x v="3"/>
    <s v="Hello 16 "/>
    <x v="13"/>
  </r>
  <r>
    <n v="4815776327"/>
    <x v="3"/>
    <s v="Hello 16 "/>
    <x v="14"/>
  </r>
  <r>
    <n v="4815808919"/>
    <x v="3"/>
    <s v="Hello 16 "/>
    <x v="15"/>
  </r>
  <r>
    <n v="4815878609"/>
    <x v="3"/>
    <s v="Hello 16 "/>
    <x v="10"/>
  </r>
  <r>
    <n v="4815910958"/>
    <x v="3"/>
    <s v="Hello 16 "/>
    <x v="2"/>
  </r>
  <r>
    <n v="4815978364"/>
    <x v="3"/>
    <s v="Hello 16 "/>
    <x v="0"/>
  </r>
  <r>
    <n v="4816014290"/>
    <x v="3"/>
    <s v="Hello 16 "/>
    <x v="11"/>
  </r>
  <r>
    <n v="4816170228"/>
    <x v="3"/>
    <s v="Hello 16 "/>
    <x v="1"/>
  </r>
  <r>
    <n v="4816608222"/>
    <x v="3"/>
    <s v="Hello 16 "/>
    <x v="8"/>
  </r>
  <r>
    <n v="5115443639"/>
    <x v="3"/>
    <s v="Hello 17 "/>
    <x v="4"/>
  </r>
  <r>
    <n v="5115668459"/>
    <x v="3"/>
    <s v="Hello 17 "/>
    <x v="3"/>
  </r>
  <r>
    <n v="5115702422"/>
    <x v="3"/>
    <s v="Hello 17 "/>
    <x v="13"/>
  </r>
  <r>
    <n v="5115737588"/>
    <x v="3"/>
    <s v="Hello 17 "/>
    <x v="14"/>
  </r>
  <r>
    <n v="5115774359"/>
    <x v="3"/>
    <s v="Hello 17 "/>
    <x v="9"/>
  </r>
  <r>
    <n v="5115799166"/>
    <x v="3"/>
    <s v="Hello 17 "/>
    <x v="15"/>
  </r>
  <r>
    <n v="5115843737"/>
    <x v="3"/>
    <s v="Hello 17 "/>
    <x v="0"/>
  </r>
  <r>
    <n v="5116004529"/>
    <x v="3"/>
    <s v="Hello 17 "/>
    <x v="11"/>
  </r>
  <r>
    <n v="5116160538"/>
    <x v="3"/>
    <s v="Hello 17 "/>
    <x v="1"/>
  </r>
  <r>
    <n v="5116348524"/>
    <x v="3"/>
    <s v="Hello 17 "/>
    <x v="8"/>
  </r>
  <r>
    <n v="5116613565"/>
    <x v="3"/>
    <s v="Hello 17 "/>
    <x v="7"/>
  </r>
  <r>
    <n v="5415539461"/>
    <x v="3"/>
    <s v="Hello 18 "/>
    <x v="4"/>
  </r>
  <r>
    <n v="5415673235"/>
    <x v="3"/>
    <s v="Hello 18 "/>
    <x v="13"/>
  </r>
  <r>
    <n v="5415754797"/>
    <x v="3"/>
    <s v="Hello 18 "/>
    <x v="3"/>
  </r>
  <r>
    <n v="5415795188"/>
    <x v="3"/>
    <s v="Hello 18 "/>
    <x v="0"/>
  </r>
  <r>
    <n v="5415843233"/>
    <x v="3"/>
    <s v="Hello 18 "/>
    <x v="14"/>
  </r>
  <r>
    <n v="5415853097"/>
    <x v="3"/>
    <s v="Hello 18 "/>
    <x v="2"/>
  </r>
  <r>
    <n v="5415875775"/>
    <x v="3"/>
    <s v="Hello 18 "/>
    <x v="15"/>
  </r>
  <r>
    <n v="5415947413"/>
    <x v="3"/>
    <s v="Hello 18 "/>
    <x v="12"/>
  </r>
  <r>
    <n v="5415975750"/>
    <x v="3"/>
    <s v="Hello 18 "/>
    <x v="11"/>
  </r>
  <r>
    <n v="5416070787"/>
    <x v="3"/>
    <s v="Hello 18 "/>
    <x v="16"/>
  </r>
  <r>
    <n v="5416099749"/>
    <x v="3"/>
    <s v="Hello 18 "/>
    <x v="10"/>
  </r>
  <r>
    <n v="5416122020"/>
    <x v="3"/>
    <s v="Hello 18 "/>
    <x v="1"/>
  </r>
  <r>
    <n v="5416226939"/>
    <x v="3"/>
    <s v="Hello 18 "/>
    <x v="6"/>
  </r>
  <r>
    <n v="5416309713"/>
    <x v="3"/>
    <s v="Hello 18 "/>
    <x v="8"/>
  </r>
  <r>
    <n v="5416324959"/>
    <x v="3"/>
    <s v="Hello 18 "/>
    <x v="7"/>
  </r>
  <r>
    <n v="5416335141"/>
    <x v="3"/>
    <s v="Hello 18 "/>
    <x v="5"/>
  </r>
  <r>
    <n v="5715620025"/>
    <x v="3"/>
    <s v="Hello 19 "/>
    <x v="3"/>
  </r>
  <r>
    <n v="5715644180"/>
    <x v="3"/>
    <s v="Hello 19 "/>
    <x v="13"/>
  </r>
  <r>
    <n v="5715741219"/>
    <x v="3"/>
    <s v="Hello 19 "/>
    <x v="15"/>
  </r>
  <r>
    <n v="5715785488"/>
    <x v="3"/>
    <s v="Hello 19 "/>
    <x v="0"/>
  </r>
  <r>
    <n v="5715814070"/>
    <x v="3"/>
    <s v="Hello 19 "/>
    <x v="14"/>
  </r>
  <r>
    <n v="5715840099"/>
    <x v="3"/>
    <s v="Hello 19 "/>
    <x v="10"/>
  </r>
  <r>
    <n v="5715937703"/>
    <x v="3"/>
    <s v="Hello 19 "/>
    <x v="12"/>
  </r>
  <r>
    <n v="5715966086"/>
    <x v="3"/>
    <s v="Hello 19 "/>
    <x v="11"/>
  </r>
  <r>
    <n v="5716061157"/>
    <x v="3"/>
    <s v="Hello 19 "/>
    <x v="16"/>
  </r>
  <r>
    <n v="5716075343"/>
    <x v="3"/>
    <s v="Hello 19 "/>
    <x v="5"/>
  </r>
  <r>
    <n v="5716093483"/>
    <x v="3"/>
    <s v="Hello 19 "/>
    <x v="2"/>
  </r>
  <r>
    <n v="5716112151"/>
    <x v="3"/>
    <s v="Hello 19 "/>
    <x v="1"/>
  </r>
  <r>
    <n v="5716217298"/>
    <x v="3"/>
    <s v="Hello 19 "/>
    <x v="6"/>
  </r>
  <r>
    <n v="5716299934"/>
    <x v="3"/>
    <s v="Hello 19 "/>
    <x v="8"/>
  </r>
  <r>
    <n v="6015706363"/>
    <x v="3"/>
    <s v="Hello 20 "/>
    <x v="3"/>
  </r>
  <r>
    <n v="6015724638"/>
    <x v="3"/>
    <s v="Hello 20 "/>
    <x v="13"/>
  </r>
  <r>
    <n v="6015878913"/>
    <x v="3"/>
    <s v="Hello 20 "/>
    <x v="0"/>
  </r>
  <r>
    <n v="6016176314"/>
    <x v="3"/>
    <s v="Hello 20 "/>
    <x v="14"/>
  </r>
  <r>
    <n v="6016301474"/>
    <x v="3"/>
    <s v="Hello 20 "/>
    <x v="16"/>
  </r>
  <r>
    <n v="6016455372"/>
    <x v="3"/>
    <s v="Hello 20 "/>
    <x v="10"/>
  </r>
  <r>
    <n v="6016552338"/>
    <x v="3"/>
    <s v="Hello 20 "/>
    <x v="11"/>
  </r>
  <r>
    <n v="6016587963"/>
    <x v="3"/>
    <s v="Hello 20 "/>
    <x v="5"/>
  </r>
  <r>
    <n v="6016678042"/>
    <x v="3"/>
    <s v="Hello 20 "/>
    <x v="12"/>
  </r>
  <r>
    <n v="6017061518"/>
    <x v="3"/>
    <s v="Hello 20 "/>
    <x v="6"/>
  </r>
  <r>
    <n v="6017068436"/>
    <x v="3"/>
    <s v="Hello 20 "/>
    <x v="4"/>
  </r>
  <r>
    <n v="6017081230"/>
    <x v="3"/>
    <s v="Hello 20 "/>
    <x v="7"/>
  </r>
  <r>
    <n v="6017123912"/>
    <x v="3"/>
    <s v="Hello 20 "/>
    <x v="9"/>
  </r>
  <r>
    <n v="6017366894"/>
    <x v="3"/>
    <s v="Hello 20 "/>
    <x v="8"/>
  </r>
  <r>
    <n v="6018561267"/>
    <x v="3"/>
    <s v="Hello 20 "/>
    <x v="2"/>
  </r>
  <r>
    <n v="6315491098"/>
    <x v="3"/>
    <s v="Hello 21 "/>
    <x v="4"/>
  </r>
  <r>
    <n v="6315591385"/>
    <x v="3"/>
    <s v="Hello 21 "/>
    <x v="9"/>
  </r>
  <r>
    <n v="6315676171"/>
    <x v="3"/>
    <s v="Hello 21 "/>
    <x v="13"/>
  </r>
  <r>
    <n v="6315762655"/>
    <x v="3"/>
    <s v="Hello 21 "/>
    <x v="14"/>
  </r>
  <r>
    <n v="6315827292"/>
    <x v="3"/>
    <s v="Hello 21 "/>
    <x v="15"/>
  </r>
  <r>
    <n v="6315849781"/>
    <x v="3"/>
    <s v="Hello 21 "/>
    <x v="0"/>
  </r>
  <r>
    <n v="6315896054"/>
    <x v="3"/>
    <s v="Hello 21 "/>
    <x v="2"/>
  </r>
  <r>
    <n v="6316003292"/>
    <x v="3"/>
    <s v="Hello 21 "/>
    <x v="16"/>
  </r>
  <r>
    <n v="6316023158"/>
    <x v="3"/>
    <s v="Hello 21 "/>
    <x v="11"/>
  </r>
  <r>
    <n v="6316061886"/>
    <x v="3"/>
    <s v="Hello 21 "/>
    <x v="3"/>
  </r>
  <r>
    <n v="6316151760"/>
    <x v="3"/>
    <s v="Hello 21 "/>
    <x v="5"/>
  </r>
  <r>
    <n v="6316408607"/>
    <x v="3"/>
    <s v="Hello 21 "/>
    <x v="12"/>
  </r>
  <r>
    <n v="6316462875"/>
    <x v="3"/>
    <s v="Hello 21 "/>
    <x v="8"/>
  </r>
  <r>
    <n v="6316474883"/>
    <x v="3"/>
    <s v="Hello 21 "/>
    <x v="7"/>
  </r>
  <r>
    <n v="6316514881"/>
    <x v="3"/>
    <s v="Hello 21 "/>
    <x v="6"/>
  </r>
  <r>
    <n v="6316531750"/>
    <x v="3"/>
    <s v="Hello 21 "/>
    <x v="10"/>
  </r>
  <r>
    <n v="6316563729"/>
    <x v="3"/>
    <s v="Hello 21 "/>
    <x v="1"/>
  </r>
  <r>
    <n v="6615581614"/>
    <x v="3"/>
    <s v="Hello 22 "/>
    <x v="9"/>
  </r>
  <r>
    <n v="6615666399"/>
    <x v="3"/>
    <s v="Hello 22 "/>
    <x v="13"/>
  </r>
  <r>
    <n v="6615677221"/>
    <x v="3"/>
    <s v="Hello 22 "/>
    <x v="3"/>
  </r>
  <r>
    <n v="6615817573"/>
    <x v="3"/>
    <s v="Hello 22 "/>
    <x v="15"/>
  </r>
  <r>
    <n v="6615840176"/>
    <x v="3"/>
    <s v="Hello 22 "/>
    <x v="0"/>
  </r>
  <r>
    <n v="6615897109"/>
    <x v="3"/>
    <s v="Hello 22 "/>
    <x v="10"/>
  </r>
  <r>
    <n v="6616013479"/>
    <x v="3"/>
    <s v="Hello 22 "/>
    <x v="11"/>
  </r>
  <r>
    <n v="6616142056"/>
    <x v="3"/>
    <s v="Hello 22 "/>
    <x v="5"/>
  </r>
  <r>
    <n v="6616179003"/>
    <x v="3"/>
    <s v="Hello 22 "/>
    <x v="1"/>
  </r>
  <r>
    <n v="6616243513"/>
    <x v="3"/>
    <s v="Hello 22 "/>
    <x v="16"/>
  </r>
  <r>
    <n v="6616252886"/>
    <x v="3"/>
    <s v="Hello 22 "/>
    <x v="14"/>
  </r>
  <r>
    <n v="6616399076"/>
    <x v="3"/>
    <s v="Hello 22 "/>
    <x v="12"/>
  </r>
  <r>
    <n v="6616453170"/>
    <x v="3"/>
    <s v="Hello 22 "/>
    <x v="8"/>
  </r>
  <r>
    <n v="6616465163"/>
    <x v="3"/>
    <s v="Hello 22 "/>
    <x v="7"/>
  </r>
  <r>
    <n v="6616501682"/>
    <x v="3"/>
    <s v="Hello 22 "/>
    <x v="2"/>
  </r>
  <r>
    <n v="6616755178"/>
    <x v="3"/>
    <s v="Hello 22 "/>
    <x v="6"/>
  </r>
  <r>
    <n v="6915462020"/>
    <x v="3"/>
    <s v="Hello 23 "/>
    <x v="4"/>
  </r>
  <r>
    <n v="6915638501"/>
    <x v="3"/>
    <s v="Hello 23 "/>
    <x v="3"/>
  </r>
  <r>
    <n v="6915714142"/>
    <x v="3"/>
    <s v="Hello 23 "/>
    <x v="14"/>
  </r>
  <r>
    <n v="6915733338"/>
    <x v="3"/>
    <s v="Hello 23 "/>
    <x v="13"/>
  </r>
  <r>
    <n v="6915769168"/>
    <x v="3"/>
    <s v="Hello 23 "/>
    <x v="15"/>
  </r>
  <r>
    <n v="6915783123"/>
    <x v="3"/>
    <s v="Hello 23 "/>
    <x v="9"/>
  </r>
  <r>
    <n v="6915801404"/>
    <x v="3"/>
    <s v="Hello 23 "/>
    <x v="0"/>
  </r>
  <r>
    <n v="6915814273"/>
    <x v="3"/>
    <s v="Hello 23 "/>
    <x v="2"/>
  </r>
  <r>
    <n v="6915858400"/>
    <x v="3"/>
    <s v="Hello 23 "/>
    <x v="10"/>
  </r>
  <r>
    <n v="6915965038"/>
    <x v="3"/>
    <s v="Hello 23 "/>
    <x v="11"/>
  </r>
  <r>
    <n v="6916060519"/>
    <x v="3"/>
    <s v="Hello 23 "/>
    <x v="16"/>
  </r>
  <r>
    <n v="6916093771"/>
    <x v="3"/>
    <s v="Hello 23 "/>
    <x v="5"/>
  </r>
  <r>
    <n v="6916112236"/>
    <x v="3"/>
    <s v="Hello 23 "/>
    <x v="12"/>
  </r>
  <r>
    <n v="6916130567"/>
    <x v="3"/>
    <s v="Hello 23 "/>
    <x v="1"/>
  </r>
  <r>
    <n v="6916216387"/>
    <x v="3"/>
    <s v="Hello 23 "/>
    <x v="6"/>
  </r>
  <r>
    <n v="6916349643"/>
    <x v="3"/>
    <s v="Hello 23 "/>
    <x v="7"/>
  </r>
  <r>
    <n v="6917059888"/>
    <x v="3"/>
    <s v="Hello 23 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9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7" firstHeaderRow="1" firstDataRow="1" firstDataCol="1"/>
  <pivotFields count="4">
    <pivotField showAll="0"/>
    <pivotField axis="axisRow" showAll="0">
      <items count="5">
        <item sd="0" x="0"/>
        <item sd="0" x="1"/>
        <item sd="0" x="3"/>
        <item sd="0" x="2"/>
        <item t="default"/>
      </items>
    </pivotField>
    <pivotField dataField="1" showAll="0"/>
    <pivotField axis="axisRow" showAll="0">
      <items count="18">
        <item x="15"/>
        <item x="13"/>
        <item x="7"/>
        <item x="14"/>
        <item x="1"/>
        <item x="3"/>
        <item x="0"/>
        <item x="4"/>
        <item x="5"/>
        <item x="11"/>
        <item x="9"/>
        <item x="16"/>
        <item x="8"/>
        <item x="2"/>
        <item x="10"/>
        <item x="12"/>
        <item x="6"/>
        <item t="default"/>
      </items>
    </pivotField>
  </pivotFields>
  <rowFields count="2">
    <field x="1"/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904"/>
  <sheetViews>
    <sheetView topLeftCell="A2837" workbookViewId="0">
      <selection activeCell="A4" sqref="A4:C2903"/>
    </sheetView>
  </sheetViews>
  <sheetFormatPr baseColWidth="10" defaultRowHeight="14.4" x14ac:dyDescent="0.55000000000000004"/>
  <sheetData>
    <row r="1" spans="1:3" x14ac:dyDescent="0.55000000000000004">
      <c r="A1" t="s">
        <v>1065</v>
      </c>
      <c r="B1" t="s">
        <v>1066</v>
      </c>
      <c r="C1" t="s">
        <v>1067</v>
      </c>
    </row>
    <row r="2" spans="1:3" hidden="1" x14ac:dyDescent="0.55000000000000004">
      <c r="A2">
        <v>300353057</v>
      </c>
      <c r="B2">
        <v>34</v>
      </c>
      <c r="C2" t="s">
        <v>0</v>
      </c>
    </row>
    <row r="3" spans="1:3" hidden="1" x14ac:dyDescent="0.55000000000000004">
      <c r="A3">
        <v>300386099</v>
      </c>
      <c r="B3">
        <v>34</v>
      </c>
      <c r="C3" t="s">
        <v>1</v>
      </c>
    </row>
    <row r="4" spans="1:3" x14ac:dyDescent="0.55000000000000004">
      <c r="A4">
        <v>300391012</v>
      </c>
      <c r="B4">
        <v>8</v>
      </c>
      <c r="C4" t="s">
        <v>0</v>
      </c>
    </row>
    <row r="5" spans="1:3" x14ac:dyDescent="0.55000000000000004">
      <c r="A5">
        <v>300424171</v>
      </c>
      <c r="B5">
        <v>8</v>
      </c>
      <c r="C5" t="s">
        <v>2</v>
      </c>
    </row>
    <row r="6" spans="1:3" hidden="1" x14ac:dyDescent="0.55000000000000004">
      <c r="A6">
        <v>300467676</v>
      </c>
      <c r="B6">
        <v>28</v>
      </c>
      <c r="C6" t="s">
        <v>0</v>
      </c>
    </row>
    <row r="7" spans="1:3" hidden="1" x14ac:dyDescent="0.55000000000000004">
      <c r="A7">
        <v>300500726</v>
      </c>
      <c r="B7">
        <v>28</v>
      </c>
      <c r="C7" t="s">
        <v>3</v>
      </c>
    </row>
    <row r="8" spans="1:3" x14ac:dyDescent="0.55000000000000004">
      <c r="A8">
        <v>300508632</v>
      </c>
      <c r="B8">
        <v>11</v>
      </c>
      <c r="C8" t="s">
        <v>0</v>
      </c>
    </row>
    <row r="9" spans="1:3" hidden="1" x14ac:dyDescent="0.55000000000000004">
      <c r="A9">
        <v>300529634</v>
      </c>
      <c r="B9">
        <v>31</v>
      </c>
      <c r="C9" t="s">
        <v>0</v>
      </c>
    </row>
    <row r="10" spans="1:3" x14ac:dyDescent="0.55000000000000004">
      <c r="A10">
        <v>300541730</v>
      </c>
      <c r="B10">
        <v>11</v>
      </c>
      <c r="C10" t="s">
        <v>4</v>
      </c>
    </row>
    <row r="11" spans="1:3" x14ac:dyDescent="0.55000000000000004">
      <c r="A11">
        <v>300554292</v>
      </c>
      <c r="B11">
        <v>2</v>
      </c>
      <c r="C11" t="s">
        <v>0</v>
      </c>
    </row>
    <row r="12" spans="1:3" hidden="1" x14ac:dyDescent="0.55000000000000004">
      <c r="A12">
        <v>300562679</v>
      </c>
      <c r="B12">
        <v>31</v>
      </c>
      <c r="C12" t="s">
        <v>5</v>
      </c>
    </row>
    <row r="13" spans="1:3" x14ac:dyDescent="0.55000000000000004">
      <c r="A13">
        <v>300568899</v>
      </c>
      <c r="B13">
        <v>6</v>
      </c>
      <c r="C13" t="s">
        <v>0</v>
      </c>
    </row>
    <row r="14" spans="1:3" hidden="1" x14ac:dyDescent="0.55000000000000004">
      <c r="A14">
        <v>300570095</v>
      </c>
      <c r="B14">
        <v>30</v>
      </c>
      <c r="C14" t="s">
        <v>0</v>
      </c>
    </row>
    <row r="15" spans="1:3" x14ac:dyDescent="0.55000000000000004">
      <c r="A15">
        <v>300587342</v>
      </c>
      <c r="B15">
        <v>2</v>
      </c>
      <c r="C15" t="s">
        <v>6</v>
      </c>
    </row>
    <row r="16" spans="1:3" x14ac:dyDescent="0.55000000000000004">
      <c r="A16">
        <v>300602094</v>
      </c>
      <c r="B16">
        <v>6</v>
      </c>
      <c r="C16" t="s">
        <v>7</v>
      </c>
    </row>
    <row r="17" spans="1:3" hidden="1" x14ac:dyDescent="0.55000000000000004">
      <c r="A17">
        <v>300603124</v>
      </c>
      <c r="B17">
        <v>30</v>
      </c>
      <c r="C17" t="s">
        <v>8</v>
      </c>
    </row>
    <row r="18" spans="1:3" x14ac:dyDescent="0.55000000000000004">
      <c r="A18">
        <v>300666458</v>
      </c>
      <c r="B18">
        <v>4</v>
      </c>
      <c r="C18" t="s">
        <v>0</v>
      </c>
    </row>
    <row r="19" spans="1:3" hidden="1" x14ac:dyDescent="0.55000000000000004">
      <c r="A19">
        <v>300681312</v>
      </c>
      <c r="B19">
        <v>33</v>
      </c>
      <c r="C19" t="s">
        <v>0</v>
      </c>
    </row>
    <row r="20" spans="1:3" x14ac:dyDescent="0.55000000000000004">
      <c r="A20">
        <v>300699473</v>
      </c>
      <c r="B20">
        <v>4</v>
      </c>
      <c r="C20" t="s">
        <v>9</v>
      </c>
    </row>
    <row r="21" spans="1:3" x14ac:dyDescent="0.55000000000000004">
      <c r="A21">
        <v>300700439</v>
      </c>
      <c r="B21">
        <v>1</v>
      </c>
      <c r="C21" t="s">
        <v>0</v>
      </c>
    </row>
    <row r="22" spans="1:3" hidden="1" x14ac:dyDescent="0.55000000000000004">
      <c r="A22">
        <v>300711619</v>
      </c>
      <c r="B22">
        <v>27</v>
      </c>
      <c r="C22" t="s">
        <v>0</v>
      </c>
    </row>
    <row r="23" spans="1:3" hidden="1" x14ac:dyDescent="0.55000000000000004">
      <c r="A23">
        <v>300714359</v>
      </c>
      <c r="B23">
        <v>33</v>
      </c>
      <c r="C23" t="s">
        <v>10</v>
      </c>
    </row>
    <row r="24" spans="1:3" x14ac:dyDescent="0.55000000000000004">
      <c r="A24">
        <v>300719942</v>
      </c>
      <c r="B24">
        <v>7</v>
      </c>
      <c r="C24" t="s">
        <v>0</v>
      </c>
    </row>
    <row r="25" spans="1:3" x14ac:dyDescent="0.55000000000000004">
      <c r="A25">
        <v>300733659</v>
      </c>
      <c r="B25">
        <v>1</v>
      </c>
      <c r="C25" t="s">
        <v>11</v>
      </c>
    </row>
    <row r="26" spans="1:3" hidden="1" x14ac:dyDescent="0.55000000000000004">
      <c r="A26">
        <v>300744684</v>
      </c>
      <c r="B26">
        <v>27</v>
      </c>
      <c r="C26" t="s">
        <v>12</v>
      </c>
    </row>
    <row r="27" spans="1:3" x14ac:dyDescent="0.55000000000000004">
      <c r="A27">
        <v>300753004</v>
      </c>
      <c r="B27">
        <v>7</v>
      </c>
      <c r="C27" t="s">
        <v>13</v>
      </c>
    </row>
    <row r="28" spans="1:3" x14ac:dyDescent="0.55000000000000004">
      <c r="A28">
        <v>300768340</v>
      </c>
      <c r="B28">
        <v>14</v>
      </c>
      <c r="C28" t="s">
        <v>0</v>
      </c>
    </row>
    <row r="29" spans="1:3" hidden="1" x14ac:dyDescent="0.55000000000000004">
      <c r="A29">
        <v>300793477</v>
      </c>
      <c r="B29">
        <v>25</v>
      </c>
      <c r="C29" t="s">
        <v>0</v>
      </c>
    </row>
    <row r="30" spans="1:3" x14ac:dyDescent="0.55000000000000004">
      <c r="A30">
        <v>300798998</v>
      </c>
      <c r="B30">
        <v>16</v>
      </c>
      <c r="C30" t="s">
        <v>0</v>
      </c>
    </row>
    <row r="31" spans="1:3" x14ac:dyDescent="0.55000000000000004">
      <c r="A31">
        <v>300801498</v>
      </c>
      <c r="B31">
        <v>14</v>
      </c>
      <c r="C31" t="s">
        <v>14</v>
      </c>
    </row>
    <row r="32" spans="1:3" hidden="1" x14ac:dyDescent="0.55000000000000004">
      <c r="A32">
        <v>300826527</v>
      </c>
      <c r="B32">
        <v>25</v>
      </c>
      <c r="C32" t="s">
        <v>15</v>
      </c>
    </row>
    <row r="33" spans="1:3" x14ac:dyDescent="0.55000000000000004">
      <c r="A33">
        <v>300832180</v>
      </c>
      <c r="B33">
        <v>16</v>
      </c>
      <c r="C33" t="s">
        <v>16</v>
      </c>
    </row>
    <row r="34" spans="1:3" x14ac:dyDescent="0.55000000000000004">
      <c r="A34">
        <v>300874723</v>
      </c>
      <c r="B34">
        <v>10</v>
      </c>
      <c r="C34" t="s">
        <v>0</v>
      </c>
    </row>
    <row r="35" spans="1:3" x14ac:dyDescent="0.55000000000000004">
      <c r="A35">
        <v>300907900</v>
      </c>
      <c r="B35">
        <v>10</v>
      </c>
      <c r="C35" t="s">
        <v>17</v>
      </c>
    </row>
    <row r="36" spans="1:3" x14ac:dyDescent="0.55000000000000004">
      <c r="A36">
        <v>300912435</v>
      </c>
      <c r="B36">
        <v>12</v>
      </c>
      <c r="C36" t="s">
        <v>0</v>
      </c>
    </row>
    <row r="37" spans="1:3" x14ac:dyDescent="0.55000000000000004">
      <c r="A37">
        <v>300919388</v>
      </c>
      <c r="B37">
        <v>15</v>
      </c>
      <c r="C37" t="s">
        <v>0</v>
      </c>
    </row>
    <row r="38" spans="1:3" x14ac:dyDescent="0.55000000000000004">
      <c r="A38">
        <v>300945450</v>
      </c>
      <c r="B38">
        <v>12</v>
      </c>
      <c r="C38" t="s">
        <v>18</v>
      </c>
    </row>
    <row r="39" spans="1:3" x14ac:dyDescent="0.55000000000000004">
      <c r="A39">
        <v>300952576</v>
      </c>
      <c r="B39">
        <v>15</v>
      </c>
      <c r="C39" t="s">
        <v>19</v>
      </c>
    </row>
    <row r="40" spans="1:3" hidden="1" x14ac:dyDescent="0.55000000000000004">
      <c r="A40">
        <v>300962951</v>
      </c>
      <c r="B40">
        <v>29</v>
      </c>
      <c r="C40" t="s">
        <v>0</v>
      </c>
    </row>
    <row r="41" spans="1:3" hidden="1" x14ac:dyDescent="0.55000000000000004">
      <c r="A41">
        <v>300995989</v>
      </c>
      <c r="B41">
        <v>29</v>
      </c>
      <c r="C41" t="s">
        <v>20</v>
      </c>
    </row>
    <row r="42" spans="1:3" hidden="1" x14ac:dyDescent="0.55000000000000004">
      <c r="A42">
        <v>301016446</v>
      </c>
      <c r="B42">
        <v>26</v>
      </c>
      <c r="C42" t="s">
        <v>0</v>
      </c>
    </row>
    <row r="43" spans="1:3" x14ac:dyDescent="0.55000000000000004">
      <c r="A43">
        <v>301026720</v>
      </c>
      <c r="B43">
        <v>9</v>
      </c>
      <c r="C43" t="s">
        <v>0</v>
      </c>
    </row>
    <row r="44" spans="1:3" x14ac:dyDescent="0.55000000000000004">
      <c r="A44">
        <v>301033283</v>
      </c>
      <c r="B44">
        <v>5</v>
      </c>
      <c r="C44" t="s">
        <v>0</v>
      </c>
    </row>
    <row r="45" spans="1:3" hidden="1" x14ac:dyDescent="0.55000000000000004">
      <c r="A45">
        <v>301049463</v>
      </c>
      <c r="B45">
        <v>26</v>
      </c>
      <c r="C45" t="s">
        <v>21</v>
      </c>
    </row>
    <row r="46" spans="1:3" x14ac:dyDescent="0.55000000000000004">
      <c r="A46">
        <v>301059909</v>
      </c>
      <c r="B46">
        <v>9</v>
      </c>
      <c r="C46" t="s">
        <v>22</v>
      </c>
    </row>
    <row r="47" spans="1:3" x14ac:dyDescent="0.55000000000000004">
      <c r="A47">
        <v>301066228</v>
      </c>
      <c r="B47">
        <v>5</v>
      </c>
      <c r="C47" t="s">
        <v>23</v>
      </c>
    </row>
    <row r="48" spans="1:3" x14ac:dyDescent="0.55000000000000004">
      <c r="A48">
        <v>301135033</v>
      </c>
      <c r="B48">
        <v>17</v>
      </c>
      <c r="C48" t="s">
        <v>0</v>
      </c>
    </row>
    <row r="49" spans="1:3" x14ac:dyDescent="0.55000000000000004">
      <c r="A49">
        <v>301168117</v>
      </c>
      <c r="B49">
        <v>17</v>
      </c>
      <c r="C49" t="s">
        <v>24</v>
      </c>
    </row>
    <row r="50" spans="1:3" x14ac:dyDescent="0.55000000000000004">
      <c r="A50">
        <v>301202044</v>
      </c>
      <c r="B50">
        <v>13</v>
      </c>
      <c r="C50" t="s">
        <v>0</v>
      </c>
    </row>
    <row r="51" spans="1:3" x14ac:dyDescent="0.55000000000000004">
      <c r="A51">
        <v>301217583</v>
      </c>
      <c r="B51">
        <v>3</v>
      </c>
      <c r="C51" t="s">
        <v>0</v>
      </c>
    </row>
    <row r="52" spans="1:3" x14ac:dyDescent="0.55000000000000004">
      <c r="A52">
        <v>301236520</v>
      </c>
      <c r="B52">
        <v>13</v>
      </c>
      <c r="C52" t="s">
        <v>25</v>
      </c>
    </row>
    <row r="53" spans="1:3" x14ac:dyDescent="0.55000000000000004">
      <c r="A53">
        <v>301250777</v>
      </c>
      <c r="B53">
        <v>3</v>
      </c>
      <c r="C53" t="s">
        <v>26</v>
      </c>
    </row>
    <row r="54" spans="1:3" hidden="1" x14ac:dyDescent="0.55000000000000004">
      <c r="A54">
        <v>301303695</v>
      </c>
      <c r="B54">
        <v>32</v>
      </c>
      <c r="C54" t="s">
        <v>0</v>
      </c>
    </row>
    <row r="55" spans="1:3" hidden="1" x14ac:dyDescent="0.55000000000000004">
      <c r="A55">
        <v>301336751</v>
      </c>
      <c r="B55">
        <v>32</v>
      </c>
      <c r="C55" t="s">
        <v>27</v>
      </c>
    </row>
    <row r="56" spans="1:3" hidden="1" x14ac:dyDescent="0.55000000000000004">
      <c r="A56">
        <v>315354215</v>
      </c>
      <c r="B56">
        <v>34</v>
      </c>
      <c r="C56" t="s">
        <v>28</v>
      </c>
    </row>
    <row r="57" spans="1:3" x14ac:dyDescent="0.55000000000000004">
      <c r="A57">
        <v>315392113</v>
      </c>
      <c r="B57">
        <v>8</v>
      </c>
      <c r="C57" t="s">
        <v>28</v>
      </c>
    </row>
    <row r="58" spans="1:3" hidden="1" x14ac:dyDescent="0.55000000000000004">
      <c r="A58">
        <v>315468834</v>
      </c>
      <c r="B58">
        <v>28</v>
      </c>
      <c r="C58" t="s">
        <v>28</v>
      </c>
    </row>
    <row r="59" spans="1:3" x14ac:dyDescent="0.55000000000000004">
      <c r="A59">
        <v>315509804</v>
      </c>
      <c r="B59">
        <v>11</v>
      </c>
      <c r="C59" t="s">
        <v>28</v>
      </c>
    </row>
    <row r="60" spans="1:3" hidden="1" x14ac:dyDescent="0.55000000000000004">
      <c r="A60">
        <v>315530792</v>
      </c>
      <c r="B60">
        <v>31</v>
      </c>
      <c r="C60" t="s">
        <v>28</v>
      </c>
    </row>
    <row r="61" spans="1:3" x14ac:dyDescent="0.55000000000000004">
      <c r="A61">
        <v>315555464</v>
      </c>
      <c r="B61">
        <v>2</v>
      </c>
      <c r="C61" t="s">
        <v>28</v>
      </c>
    </row>
    <row r="62" spans="1:3" hidden="1" x14ac:dyDescent="0.55000000000000004">
      <c r="A62">
        <v>315566863</v>
      </c>
      <c r="B62">
        <v>24</v>
      </c>
      <c r="C62" t="s">
        <v>29</v>
      </c>
    </row>
    <row r="63" spans="1:3" x14ac:dyDescent="0.55000000000000004">
      <c r="A63">
        <v>315570000</v>
      </c>
      <c r="B63">
        <v>6</v>
      </c>
      <c r="C63" t="s">
        <v>28</v>
      </c>
    </row>
    <row r="64" spans="1:3" hidden="1" x14ac:dyDescent="0.55000000000000004">
      <c r="A64">
        <v>315571253</v>
      </c>
      <c r="B64">
        <v>30</v>
      </c>
      <c r="C64" t="s">
        <v>28</v>
      </c>
    </row>
    <row r="65" spans="1:3" x14ac:dyDescent="0.55000000000000004">
      <c r="A65">
        <v>315667657</v>
      </c>
      <c r="B65">
        <v>4</v>
      </c>
      <c r="C65" t="s">
        <v>28</v>
      </c>
    </row>
    <row r="66" spans="1:3" hidden="1" x14ac:dyDescent="0.55000000000000004">
      <c r="A66">
        <v>315682470</v>
      </c>
      <c r="B66">
        <v>33</v>
      </c>
      <c r="C66" t="s">
        <v>28</v>
      </c>
    </row>
    <row r="67" spans="1:3" x14ac:dyDescent="0.55000000000000004">
      <c r="A67">
        <v>315701540</v>
      </c>
      <c r="B67">
        <v>1</v>
      </c>
      <c r="C67" t="s">
        <v>28</v>
      </c>
    </row>
    <row r="68" spans="1:3" hidden="1" x14ac:dyDescent="0.55000000000000004">
      <c r="A68">
        <v>315702619</v>
      </c>
      <c r="B68">
        <v>20</v>
      </c>
      <c r="C68" t="s">
        <v>30</v>
      </c>
    </row>
    <row r="69" spans="1:3" hidden="1" x14ac:dyDescent="0.55000000000000004">
      <c r="A69">
        <v>315712777</v>
      </c>
      <c r="B69">
        <v>27</v>
      </c>
      <c r="C69" t="s">
        <v>28</v>
      </c>
    </row>
    <row r="70" spans="1:3" x14ac:dyDescent="0.55000000000000004">
      <c r="A70">
        <v>315721100</v>
      </c>
      <c r="B70">
        <v>7</v>
      </c>
      <c r="C70" t="s">
        <v>28</v>
      </c>
    </row>
    <row r="71" spans="1:3" x14ac:dyDescent="0.55000000000000004">
      <c r="A71">
        <v>315769441</v>
      </c>
      <c r="B71">
        <v>14</v>
      </c>
      <c r="C71" t="s">
        <v>28</v>
      </c>
    </row>
    <row r="72" spans="1:3" hidden="1" x14ac:dyDescent="0.55000000000000004">
      <c r="A72">
        <v>315794635</v>
      </c>
      <c r="B72">
        <v>25</v>
      </c>
      <c r="C72" t="s">
        <v>28</v>
      </c>
    </row>
    <row r="73" spans="1:3" hidden="1" x14ac:dyDescent="0.55000000000000004">
      <c r="A73">
        <v>315800023</v>
      </c>
      <c r="B73">
        <v>18</v>
      </c>
      <c r="C73" t="s">
        <v>31</v>
      </c>
    </row>
    <row r="74" spans="1:3" x14ac:dyDescent="0.55000000000000004">
      <c r="A74">
        <v>315800099</v>
      </c>
      <c r="B74">
        <v>16</v>
      </c>
      <c r="C74" t="s">
        <v>28</v>
      </c>
    </row>
    <row r="75" spans="1:3" hidden="1" x14ac:dyDescent="0.55000000000000004">
      <c r="A75">
        <v>315818172</v>
      </c>
      <c r="B75">
        <v>22</v>
      </c>
      <c r="C75" t="s">
        <v>32</v>
      </c>
    </row>
    <row r="76" spans="1:3" x14ac:dyDescent="0.55000000000000004">
      <c r="A76">
        <v>315875824</v>
      </c>
      <c r="B76">
        <v>10</v>
      </c>
      <c r="C76" t="s">
        <v>28</v>
      </c>
    </row>
    <row r="77" spans="1:3" x14ac:dyDescent="0.55000000000000004">
      <c r="A77">
        <v>315913634</v>
      </c>
      <c r="B77">
        <v>12</v>
      </c>
      <c r="C77" t="s">
        <v>28</v>
      </c>
    </row>
    <row r="78" spans="1:3" x14ac:dyDescent="0.55000000000000004">
      <c r="A78">
        <v>315914705</v>
      </c>
      <c r="B78">
        <v>15</v>
      </c>
      <c r="C78" t="s">
        <v>28</v>
      </c>
    </row>
    <row r="79" spans="1:3" hidden="1" x14ac:dyDescent="0.55000000000000004">
      <c r="A79">
        <v>315931332</v>
      </c>
      <c r="B79">
        <v>24</v>
      </c>
      <c r="C79" t="s">
        <v>33</v>
      </c>
    </row>
    <row r="80" spans="1:3" hidden="1" x14ac:dyDescent="0.55000000000000004">
      <c r="A80">
        <v>315939601</v>
      </c>
      <c r="B80">
        <v>24</v>
      </c>
      <c r="C80" t="s">
        <v>34</v>
      </c>
    </row>
    <row r="81" spans="1:3" hidden="1" x14ac:dyDescent="0.55000000000000004">
      <c r="A81">
        <v>315964109</v>
      </c>
      <c r="B81">
        <v>29</v>
      </c>
      <c r="C81" t="s">
        <v>28</v>
      </c>
    </row>
    <row r="82" spans="1:3" hidden="1" x14ac:dyDescent="0.55000000000000004">
      <c r="A82">
        <v>316012707</v>
      </c>
      <c r="B82">
        <v>21</v>
      </c>
      <c r="C82" t="s">
        <v>35</v>
      </c>
    </row>
    <row r="83" spans="1:3" hidden="1" x14ac:dyDescent="0.55000000000000004">
      <c r="A83">
        <v>316017604</v>
      </c>
      <c r="B83">
        <v>26</v>
      </c>
      <c r="C83" t="s">
        <v>28</v>
      </c>
    </row>
    <row r="84" spans="1:3" x14ac:dyDescent="0.55000000000000004">
      <c r="A84">
        <v>316027821</v>
      </c>
      <c r="B84">
        <v>9</v>
      </c>
      <c r="C84" t="s">
        <v>28</v>
      </c>
    </row>
    <row r="85" spans="1:3" x14ac:dyDescent="0.55000000000000004">
      <c r="A85">
        <v>316034455</v>
      </c>
      <c r="B85">
        <v>5</v>
      </c>
      <c r="C85" t="s">
        <v>28</v>
      </c>
    </row>
    <row r="86" spans="1:3" hidden="1" x14ac:dyDescent="0.55000000000000004">
      <c r="A86">
        <v>316038551</v>
      </c>
      <c r="B86">
        <v>23</v>
      </c>
      <c r="C86" t="s">
        <v>36</v>
      </c>
    </row>
    <row r="87" spans="1:3" hidden="1" x14ac:dyDescent="0.55000000000000004">
      <c r="A87">
        <v>316048294</v>
      </c>
      <c r="B87">
        <v>23</v>
      </c>
      <c r="C87" t="s">
        <v>37</v>
      </c>
    </row>
    <row r="88" spans="1:3" hidden="1" x14ac:dyDescent="0.55000000000000004">
      <c r="A88">
        <v>316067021</v>
      </c>
      <c r="B88">
        <v>20</v>
      </c>
      <c r="C88" t="s">
        <v>38</v>
      </c>
    </row>
    <row r="89" spans="1:3" x14ac:dyDescent="0.55000000000000004">
      <c r="A89">
        <v>316136206</v>
      </c>
      <c r="B89">
        <v>17</v>
      </c>
      <c r="C89" t="s">
        <v>28</v>
      </c>
    </row>
    <row r="90" spans="1:3" x14ac:dyDescent="0.55000000000000004">
      <c r="A90">
        <v>316218684</v>
      </c>
      <c r="B90">
        <v>3</v>
      </c>
      <c r="C90" t="s">
        <v>28</v>
      </c>
    </row>
    <row r="91" spans="1:3" hidden="1" x14ac:dyDescent="0.55000000000000004">
      <c r="A91">
        <v>316304853</v>
      </c>
      <c r="B91">
        <v>32</v>
      </c>
      <c r="C91" t="s">
        <v>28</v>
      </c>
    </row>
    <row r="92" spans="1:3" x14ac:dyDescent="0.55000000000000004">
      <c r="A92">
        <v>316338592</v>
      </c>
      <c r="B92">
        <v>13</v>
      </c>
      <c r="C92" t="s">
        <v>28</v>
      </c>
    </row>
    <row r="93" spans="1:3" hidden="1" x14ac:dyDescent="0.55000000000000004">
      <c r="A93">
        <v>316445351</v>
      </c>
      <c r="B93">
        <v>19</v>
      </c>
      <c r="C93" t="s">
        <v>39</v>
      </c>
    </row>
    <row r="94" spans="1:3" hidden="1" x14ac:dyDescent="0.55000000000000004">
      <c r="A94">
        <v>316491206</v>
      </c>
      <c r="B94">
        <v>18</v>
      </c>
      <c r="C94" t="s">
        <v>40</v>
      </c>
    </row>
    <row r="95" spans="1:3" hidden="1" x14ac:dyDescent="0.55000000000000004">
      <c r="A95">
        <v>318166404</v>
      </c>
      <c r="B95">
        <v>18</v>
      </c>
      <c r="C95" t="s">
        <v>41</v>
      </c>
    </row>
    <row r="96" spans="1:3" hidden="1" x14ac:dyDescent="0.55000000000000004">
      <c r="A96">
        <v>319031469</v>
      </c>
      <c r="B96">
        <v>18</v>
      </c>
      <c r="C96" t="s">
        <v>42</v>
      </c>
    </row>
    <row r="97" spans="1:3" hidden="1" x14ac:dyDescent="0.55000000000000004">
      <c r="A97">
        <v>340353674</v>
      </c>
      <c r="B97">
        <v>34</v>
      </c>
      <c r="C97" t="s">
        <v>43</v>
      </c>
    </row>
    <row r="98" spans="1:3" x14ac:dyDescent="0.55000000000000004">
      <c r="A98">
        <v>340390956</v>
      </c>
      <c r="B98">
        <v>8</v>
      </c>
      <c r="C98" t="s">
        <v>43</v>
      </c>
    </row>
    <row r="99" spans="1:3" hidden="1" x14ac:dyDescent="0.55000000000000004">
      <c r="A99">
        <v>340468293</v>
      </c>
      <c r="B99">
        <v>28</v>
      </c>
      <c r="C99" t="s">
        <v>43</v>
      </c>
    </row>
    <row r="100" spans="1:3" x14ac:dyDescent="0.55000000000000004">
      <c r="A100">
        <v>340508647</v>
      </c>
      <c r="B100">
        <v>11</v>
      </c>
      <c r="C100" t="s">
        <v>43</v>
      </c>
    </row>
    <row r="101" spans="1:3" hidden="1" x14ac:dyDescent="0.55000000000000004">
      <c r="A101">
        <v>340530251</v>
      </c>
      <c r="B101">
        <v>31</v>
      </c>
      <c r="C101" t="s">
        <v>43</v>
      </c>
    </row>
    <row r="102" spans="1:3" x14ac:dyDescent="0.55000000000000004">
      <c r="A102">
        <v>340554307</v>
      </c>
      <c r="B102">
        <v>2</v>
      </c>
      <c r="C102" t="s">
        <v>43</v>
      </c>
    </row>
    <row r="103" spans="1:3" x14ac:dyDescent="0.55000000000000004">
      <c r="A103">
        <v>340568843</v>
      </c>
      <c r="B103">
        <v>6</v>
      </c>
      <c r="C103" t="s">
        <v>43</v>
      </c>
    </row>
    <row r="104" spans="1:3" hidden="1" x14ac:dyDescent="0.55000000000000004">
      <c r="A104">
        <v>340570874</v>
      </c>
      <c r="B104">
        <v>30</v>
      </c>
      <c r="C104" t="s">
        <v>43</v>
      </c>
    </row>
    <row r="105" spans="1:3" x14ac:dyDescent="0.55000000000000004">
      <c r="A105">
        <v>340666500</v>
      </c>
      <c r="B105">
        <v>4</v>
      </c>
      <c r="C105" t="s">
        <v>43</v>
      </c>
    </row>
    <row r="106" spans="1:3" hidden="1" x14ac:dyDescent="0.55000000000000004">
      <c r="A106">
        <v>340682091</v>
      </c>
      <c r="B106">
        <v>33</v>
      </c>
      <c r="C106" t="s">
        <v>43</v>
      </c>
    </row>
    <row r="107" spans="1:3" x14ac:dyDescent="0.55000000000000004">
      <c r="A107">
        <v>340700383</v>
      </c>
      <c r="B107">
        <v>1</v>
      </c>
      <c r="C107" t="s">
        <v>43</v>
      </c>
    </row>
    <row r="108" spans="1:3" hidden="1" x14ac:dyDescent="0.55000000000000004">
      <c r="A108">
        <v>340712398</v>
      </c>
      <c r="B108">
        <v>27</v>
      </c>
      <c r="C108" t="s">
        <v>43</v>
      </c>
    </row>
    <row r="109" spans="1:3" x14ac:dyDescent="0.55000000000000004">
      <c r="A109">
        <v>340719957</v>
      </c>
      <c r="B109">
        <v>7</v>
      </c>
      <c r="C109" t="s">
        <v>43</v>
      </c>
    </row>
    <row r="110" spans="1:3" x14ac:dyDescent="0.55000000000000004">
      <c r="A110">
        <v>340768284</v>
      </c>
      <c r="B110">
        <v>14</v>
      </c>
      <c r="C110" t="s">
        <v>43</v>
      </c>
    </row>
    <row r="111" spans="1:3" hidden="1" x14ac:dyDescent="0.55000000000000004">
      <c r="A111">
        <v>340794094</v>
      </c>
      <c r="B111">
        <v>25</v>
      </c>
      <c r="C111" t="s">
        <v>43</v>
      </c>
    </row>
    <row r="112" spans="1:3" x14ac:dyDescent="0.55000000000000004">
      <c r="A112">
        <v>340801358</v>
      </c>
      <c r="B112">
        <v>16</v>
      </c>
      <c r="C112" t="s">
        <v>43</v>
      </c>
    </row>
    <row r="113" spans="1:3" x14ac:dyDescent="0.55000000000000004">
      <c r="A113">
        <v>340874667</v>
      </c>
      <c r="B113">
        <v>10</v>
      </c>
      <c r="C113" t="s">
        <v>43</v>
      </c>
    </row>
    <row r="114" spans="1:3" x14ac:dyDescent="0.55000000000000004">
      <c r="A114">
        <v>340912477</v>
      </c>
      <c r="B114">
        <v>12</v>
      </c>
      <c r="C114" t="s">
        <v>43</v>
      </c>
    </row>
    <row r="115" spans="1:3" x14ac:dyDescent="0.55000000000000004">
      <c r="A115">
        <v>340913548</v>
      </c>
      <c r="B115">
        <v>15</v>
      </c>
      <c r="C115" t="s">
        <v>43</v>
      </c>
    </row>
    <row r="116" spans="1:3" hidden="1" x14ac:dyDescent="0.55000000000000004">
      <c r="A116">
        <v>340963568</v>
      </c>
      <c r="B116">
        <v>29</v>
      </c>
      <c r="C116" t="s">
        <v>43</v>
      </c>
    </row>
    <row r="117" spans="1:3" hidden="1" x14ac:dyDescent="0.55000000000000004">
      <c r="A117">
        <v>341017225</v>
      </c>
      <c r="B117">
        <v>26</v>
      </c>
      <c r="C117" t="s">
        <v>43</v>
      </c>
    </row>
    <row r="118" spans="1:3" x14ac:dyDescent="0.55000000000000004">
      <c r="A118">
        <v>341026664</v>
      </c>
      <c r="B118">
        <v>9</v>
      </c>
      <c r="C118" t="s">
        <v>43</v>
      </c>
    </row>
    <row r="119" spans="1:3" x14ac:dyDescent="0.55000000000000004">
      <c r="A119">
        <v>341033298</v>
      </c>
      <c r="B119">
        <v>5</v>
      </c>
      <c r="C119" t="s">
        <v>43</v>
      </c>
    </row>
    <row r="120" spans="1:3" x14ac:dyDescent="0.55000000000000004">
      <c r="A120">
        <v>341136810</v>
      </c>
      <c r="B120">
        <v>17</v>
      </c>
      <c r="C120" t="s">
        <v>43</v>
      </c>
    </row>
    <row r="121" spans="1:3" x14ac:dyDescent="0.55000000000000004">
      <c r="A121">
        <v>341202059</v>
      </c>
      <c r="B121">
        <v>13</v>
      </c>
      <c r="C121" t="s">
        <v>43</v>
      </c>
    </row>
    <row r="122" spans="1:3" x14ac:dyDescent="0.55000000000000004">
      <c r="A122">
        <v>341217527</v>
      </c>
      <c r="B122">
        <v>3</v>
      </c>
      <c r="C122" t="s">
        <v>43</v>
      </c>
    </row>
    <row r="123" spans="1:3" hidden="1" x14ac:dyDescent="0.55000000000000004">
      <c r="A123">
        <v>341304312</v>
      </c>
      <c r="B123">
        <v>32</v>
      </c>
      <c r="C123" t="s">
        <v>43</v>
      </c>
    </row>
    <row r="124" spans="1:3" hidden="1" x14ac:dyDescent="0.55000000000000004">
      <c r="A124">
        <v>600383623</v>
      </c>
      <c r="B124">
        <v>34</v>
      </c>
      <c r="C124" t="s">
        <v>44</v>
      </c>
    </row>
    <row r="125" spans="1:3" hidden="1" x14ac:dyDescent="0.55000000000000004">
      <c r="A125">
        <v>600384441</v>
      </c>
      <c r="B125">
        <v>34</v>
      </c>
      <c r="C125" t="s">
        <v>0</v>
      </c>
    </row>
    <row r="126" spans="1:3" x14ac:dyDescent="0.55000000000000004">
      <c r="A126">
        <v>600423046</v>
      </c>
      <c r="B126">
        <v>8</v>
      </c>
      <c r="C126" t="s">
        <v>45</v>
      </c>
    </row>
    <row r="127" spans="1:3" x14ac:dyDescent="0.55000000000000004">
      <c r="A127">
        <v>600423864</v>
      </c>
      <c r="B127">
        <v>8</v>
      </c>
      <c r="C127" t="s">
        <v>0</v>
      </c>
    </row>
    <row r="128" spans="1:3" hidden="1" x14ac:dyDescent="0.55000000000000004">
      <c r="A128">
        <v>600498248</v>
      </c>
      <c r="B128">
        <v>28</v>
      </c>
      <c r="C128" t="s">
        <v>46</v>
      </c>
    </row>
    <row r="129" spans="1:3" hidden="1" x14ac:dyDescent="0.55000000000000004">
      <c r="A129">
        <v>600499067</v>
      </c>
      <c r="B129">
        <v>28</v>
      </c>
      <c r="C129" t="s">
        <v>0</v>
      </c>
    </row>
    <row r="130" spans="1:3" x14ac:dyDescent="0.55000000000000004">
      <c r="A130">
        <v>600540097</v>
      </c>
      <c r="B130">
        <v>11</v>
      </c>
      <c r="C130" t="s">
        <v>47</v>
      </c>
    </row>
    <row r="131" spans="1:3" x14ac:dyDescent="0.55000000000000004">
      <c r="A131">
        <v>600540915</v>
      </c>
      <c r="B131">
        <v>11</v>
      </c>
      <c r="C131" t="s">
        <v>0</v>
      </c>
    </row>
    <row r="132" spans="1:3" hidden="1" x14ac:dyDescent="0.55000000000000004">
      <c r="A132">
        <v>600560183</v>
      </c>
      <c r="B132">
        <v>31</v>
      </c>
      <c r="C132" t="s">
        <v>48</v>
      </c>
    </row>
    <row r="133" spans="1:3" hidden="1" x14ac:dyDescent="0.55000000000000004">
      <c r="A133">
        <v>600561003</v>
      </c>
      <c r="B133">
        <v>31</v>
      </c>
      <c r="C133" t="s">
        <v>0</v>
      </c>
    </row>
    <row r="134" spans="1:3" x14ac:dyDescent="0.55000000000000004">
      <c r="A134">
        <v>600586067</v>
      </c>
      <c r="B134">
        <v>2</v>
      </c>
      <c r="C134" t="s">
        <v>49</v>
      </c>
    </row>
    <row r="135" spans="1:3" x14ac:dyDescent="0.55000000000000004">
      <c r="A135">
        <v>600586885</v>
      </c>
      <c r="B135">
        <v>2</v>
      </c>
      <c r="C135" t="s">
        <v>0</v>
      </c>
    </row>
    <row r="136" spans="1:3" hidden="1" x14ac:dyDescent="0.55000000000000004">
      <c r="A136">
        <v>600600543</v>
      </c>
      <c r="B136">
        <v>30</v>
      </c>
      <c r="C136" t="s">
        <v>50</v>
      </c>
    </row>
    <row r="137" spans="1:3" hidden="1" x14ac:dyDescent="0.55000000000000004">
      <c r="A137">
        <v>600601362</v>
      </c>
      <c r="B137">
        <v>30</v>
      </c>
      <c r="C137" t="s">
        <v>0</v>
      </c>
    </row>
    <row r="138" spans="1:3" x14ac:dyDescent="0.55000000000000004">
      <c r="A138">
        <v>600601453</v>
      </c>
      <c r="B138">
        <v>6</v>
      </c>
      <c r="C138" t="s">
        <v>51</v>
      </c>
    </row>
    <row r="139" spans="1:3" x14ac:dyDescent="0.55000000000000004">
      <c r="A139">
        <v>600602272</v>
      </c>
      <c r="B139">
        <v>6</v>
      </c>
      <c r="C139" t="s">
        <v>0</v>
      </c>
    </row>
    <row r="140" spans="1:3" x14ac:dyDescent="0.55000000000000004">
      <c r="A140">
        <v>600697012</v>
      </c>
      <c r="B140">
        <v>4</v>
      </c>
      <c r="C140" t="s">
        <v>52</v>
      </c>
    </row>
    <row r="141" spans="1:3" x14ac:dyDescent="0.55000000000000004">
      <c r="A141">
        <v>600697813</v>
      </c>
      <c r="B141">
        <v>4</v>
      </c>
      <c r="C141" t="s">
        <v>0</v>
      </c>
    </row>
    <row r="142" spans="1:3" hidden="1" x14ac:dyDescent="0.55000000000000004">
      <c r="A142">
        <v>600711868</v>
      </c>
      <c r="B142">
        <v>33</v>
      </c>
      <c r="C142" t="s">
        <v>53</v>
      </c>
    </row>
    <row r="143" spans="1:3" hidden="1" x14ac:dyDescent="0.55000000000000004">
      <c r="A143">
        <v>600712688</v>
      </c>
      <c r="B143">
        <v>33</v>
      </c>
      <c r="C143" t="s">
        <v>0</v>
      </c>
    </row>
    <row r="144" spans="1:3" x14ac:dyDescent="0.55000000000000004">
      <c r="A144">
        <v>600732504</v>
      </c>
      <c r="B144">
        <v>1</v>
      </c>
      <c r="C144" t="s">
        <v>54</v>
      </c>
    </row>
    <row r="145" spans="1:3" x14ac:dyDescent="0.55000000000000004">
      <c r="A145">
        <v>600733322</v>
      </c>
      <c r="B145">
        <v>1</v>
      </c>
      <c r="C145" t="s">
        <v>0</v>
      </c>
    </row>
    <row r="146" spans="1:3" hidden="1" x14ac:dyDescent="0.55000000000000004">
      <c r="A146">
        <v>600742079</v>
      </c>
      <c r="B146">
        <v>27</v>
      </c>
      <c r="C146" t="s">
        <v>55</v>
      </c>
    </row>
    <row r="147" spans="1:3" hidden="1" x14ac:dyDescent="0.55000000000000004">
      <c r="A147">
        <v>600742899</v>
      </c>
      <c r="B147">
        <v>27</v>
      </c>
      <c r="C147" t="s">
        <v>0</v>
      </c>
    </row>
    <row r="148" spans="1:3" x14ac:dyDescent="0.55000000000000004">
      <c r="A148">
        <v>600752041</v>
      </c>
      <c r="B148">
        <v>7</v>
      </c>
      <c r="C148" t="s">
        <v>56</v>
      </c>
    </row>
    <row r="149" spans="1:3" x14ac:dyDescent="0.55000000000000004">
      <c r="A149">
        <v>600752859</v>
      </c>
      <c r="B149">
        <v>7</v>
      </c>
      <c r="C149" t="s">
        <v>0</v>
      </c>
    </row>
    <row r="150" spans="1:3" x14ac:dyDescent="0.55000000000000004">
      <c r="A150">
        <v>600800903</v>
      </c>
      <c r="B150">
        <v>14</v>
      </c>
      <c r="C150" t="s">
        <v>57</v>
      </c>
    </row>
    <row r="151" spans="1:3" x14ac:dyDescent="0.55000000000000004">
      <c r="A151">
        <v>600801721</v>
      </c>
      <c r="B151">
        <v>14</v>
      </c>
      <c r="C151" t="s">
        <v>0</v>
      </c>
    </row>
    <row r="152" spans="1:3" x14ac:dyDescent="0.55000000000000004">
      <c r="A152">
        <v>600813359</v>
      </c>
      <c r="B152">
        <v>15</v>
      </c>
      <c r="C152" t="s">
        <v>58</v>
      </c>
    </row>
    <row r="153" spans="1:3" x14ac:dyDescent="0.55000000000000004">
      <c r="A153">
        <v>600814177</v>
      </c>
      <c r="B153">
        <v>15</v>
      </c>
      <c r="C153" t="s">
        <v>0</v>
      </c>
    </row>
    <row r="154" spans="1:3" hidden="1" x14ac:dyDescent="0.55000000000000004">
      <c r="A154">
        <v>600823611</v>
      </c>
      <c r="B154">
        <v>25</v>
      </c>
      <c r="C154" t="s">
        <v>59</v>
      </c>
    </row>
    <row r="155" spans="1:3" hidden="1" x14ac:dyDescent="0.55000000000000004">
      <c r="A155">
        <v>600824481</v>
      </c>
      <c r="B155">
        <v>25</v>
      </c>
      <c r="C155" t="s">
        <v>0</v>
      </c>
    </row>
    <row r="156" spans="1:3" x14ac:dyDescent="0.55000000000000004">
      <c r="A156">
        <v>600831561</v>
      </c>
      <c r="B156">
        <v>16</v>
      </c>
      <c r="C156" t="s">
        <v>60</v>
      </c>
    </row>
    <row r="157" spans="1:3" x14ac:dyDescent="0.55000000000000004">
      <c r="A157">
        <v>600832379</v>
      </c>
      <c r="B157">
        <v>16</v>
      </c>
      <c r="C157" t="s">
        <v>0</v>
      </c>
    </row>
    <row r="158" spans="1:3" x14ac:dyDescent="0.55000000000000004">
      <c r="A158">
        <v>600906753</v>
      </c>
      <c r="B158">
        <v>10</v>
      </c>
      <c r="C158" t="s">
        <v>61</v>
      </c>
    </row>
    <row r="159" spans="1:3" x14ac:dyDescent="0.55000000000000004">
      <c r="A159">
        <v>600907571</v>
      </c>
      <c r="B159">
        <v>10</v>
      </c>
      <c r="C159" t="s">
        <v>0</v>
      </c>
    </row>
    <row r="160" spans="1:3" x14ac:dyDescent="0.55000000000000004">
      <c r="A160">
        <v>600942978</v>
      </c>
      <c r="B160">
        <v>12</v>
      </c>
      <c r="C160" t="s">
        <v>62</v>
      </c>
    </row>
    <row r="161" spans="1:3" x14ac:dyDescent="0.55000000000000004">
      <c r="A161">
        <v>600943782</v>
      </c>
      <c r="B161">
        <v>12</v>
      </c>
      <c r="C161" t="s">
        <v>0</v>
      </c>
    </row>
    <row r="162" spans="1:3" hidden="1" x14ac:dyDescent="0.55000000000000004">
      <c r="A162">
        <v>600992992</v>
      </c>
      <c r="B162">
        <v>29</v>
      </c>
      <c r="C162" t="s">
        <v>63</v>
      </c>
    </row>
    <row r="163" spans="1:3" hidden="1" x14ac:dyDescent="0.55000000000000004">
      <c r="A163">
        <v>600993883</v>
      </c>
      <c r="B163">
        <v>29</v>
      </c>
      <c r="C163" t="s">
        <v>0</v>
      </c>
    </row>
    <row r="164" spans="1:3" hidden="1" x14ac:dyDescent="0.55000000000000004">
      <c r="A164">
        <v>601046901</v>
      </c>
      <c r="B164">
        <v>26</v>
      </c>
      <c r="C164" t="s">
        <v>64</v>
      </c>
    </row>
    <row r="165" spans="1:3" hidden="1" x14ac:dyDescent="0.55000000000000004">
      <c r="A165">
        <v>601047721</v>
      </c>
      <c r="B165">
        <v>26</v>
      </c>
      <c r="C165" t="s">
        <v>0</v>
      </c>
    </row>
    <row r="166" spans="1:3" x14ac:dyDescent="0.55000000000000004">
      <c r="A166">
        <v>601059198</v>
      </c>
      <c r="B166">
        <v>9</v>
      </c>
      <c r="C166" t="s">
        <v>65</v>
      </c>
    </row>
    <row r="167" spans="1:3" x14ac:dyDescent="0.55000000000000004">
      <c r="A167">
        <v>601060016</v>
      </c>
      <c r="B167">
        <v>9</v>
      </c>
      <c r="C167" t="s">
        <v>0</v>
      </c>
    </row>
    <row r="168" spans="1:3" x14ac:dyDescent="0.55000000000000004">
      <c r="A168">
        <v>601064225</v>
      </c>
      <c r="B168">
        <v>5</v>
      </c>
      <c r="C168" t="s">
        <v>66</v>
      </c>
    </row>
    <row r="169" spans="1:3" x14ac:dyDescent="0.55000000000000004">
      <c r="A169">
        <v>601065045</v>
      </c>
      <c r="B169">
        <v>5</v>
      </c>
      <c r="C169" t="s">
        <v>0</v>
      </c>
    </row>
    <row r="170" spans="1:3" x14ac:dyDescent="0.55000000000000004">
      <c r="A170">
        <v>601166809</v>
      </c>
      <c r="B170">
        <v>17</v>
      </c>
      <c r="C170" t="s">
        <v>67</v>
      </c>
    </row>
    <row r="171" spans="1:3" x14ac:dyDescent="0.55000000000000004">
      <c r="A171">
        <v>601167627</v>
      </c>
      <c r="B171">
        <v>17</v>
      </c>
      <c r="C171" t="s">
        <v>0</v>
      </c>
    </row>
    <row r="172" spans="1:3" x14ac:dyDescent="0.55000000000000004">
      <c r="A172">
        <v>601234962</v>
      </c>
      <c r="B172">
        <v>13</v>
      </c>
      <c r="C172" t="s">
        <v>68</v>
      </c>
    </row>
    <row r="173" spans="1:3" x14ac:dyDescent="0.55000000000000004">
      <c r="A173">
        <v>601235780</v>
      </c>
      <c r="B173">
        <v>13</v>
      </c>
      <c r="C173" t="s">
        <v>0</v>
      </c>
    </row>
    <row r="174" spans="1:3" x14ac:dyDescent="0.55000000000000004">
      <c r="A174">
        <v>601250064</v>
      </c>
      <c r="B174">
        <v>3</v>
      </c>
      <c r="C174" t="s">
        <v>69</v>
      </c>
    </row>
    <row r="175" spans="1:3" x14ac:dyDescent="0.55000000000000004">
      <c r="A175">
        <v>601250882</v>
      </c>
      <c r="B175">
        <v>3</v>
      </c>
      <c r="C175" t="s">
        <v>0</v>
      </c>
    </row>
    <row r="176" spans="1:3" hidden="1" x14ac:dyDescent="0.55000000000000004">
      <c r="A176">
        <v>601333848</v>
      </c>
      <c r="B176">
        <v>32</v>
      </c>
      <c r="C176" t="s">
        <v>70</v>
      </c>
    </row>
    <row r="177" spans="1:3" hidden="1" x14ac:dyDescent="0.55000000000000004">
      <c r="A177">
        <v>601334698</v>
      </c>
      <c r="B177">
        <v>32</v>
      </c>
      <c r="C177" t="s">
        <v>0</v>
      </c>
    </row>
    <row r="178" spans="1:3" hidden="1" x14ac:dyDescent="0.55000000000000004">
      <c r="A178">
        <v>615385444</v>
      </c>
      <c r="B178">
        <v>34</v>
      </c>
      <c r="C178" t="s">
        <v>71</v>
      </c>
    </row>
    <row r="179" spans="1:3" x14ac:dyDescent="0.55000000000000004">
      <c r="A179">
        <v>615423329</v>
      </c>
      <c r="B179">
        <v>8</v>
      </c>
      <c r="C179" t="s">
        <v>71</v>
      </c>
    </row>
    <row r="180" spans="1:3" hidden="1" x14ac:dyDescent="0.55000000000000004">
      <c r="A180">
        <v>615500065</v>
      </c>
      <c r="B180">
        <v>28</v>
      </c>
      <c r="C180" t="s">
        <v>71</v>
      </c>
    </row>
    <row r="181" spans="1:3" x14ac:dyDescent="0.55000000000000004">
      <c r="A181">
        <v>615541020</v>
      </c>
      <c r="B181">
        <v>11</v>
      </c>
      <c r="C181" t="s">
        <v>71</v>
      </c>
    </row>
    <row r="182" spans="1:3" hidden="1" x14ac:dyDescent="0.55000000000000004">
      <c r="A182">
        <v>615562023</v>
      </c>
      <c r="B182">
        <v>31</v>
      </c>
      <c r="C182" t="s">
        <v>71</v>
      </c>
    </row>
    <row r="183" spans="1:3" x14ac:dyDescent="0.55000000000000004">
      <c r="A183">
        <v>615586680</v>
      </c>
      <c r="B183">
        <v>2</v>
      </c>
      <c r="C183" t="s">
        <v>71</v>
      </c>
    </row>
    <row r="184" spans="1:3" x14ac:dyDescent="0.55000000000000004">
      <c r="A184">
        <v>615601216</v>
      </c>
      <c r="B184">
        <v>6</v>
      </c>
      <c r="C184" t="s">
        <v>71</v>
      </c>
    </row>
    <row r="185" spans="1:3" hidden="1" x14ac:dyDescent="0.55000000000000004">
      <c r="A185">
        <v>615602484</v>
      </c>
      <c r="B185">
        <v>30</v>
      </c>
      <c r="C185" t="s">
        <v>71</v>
      </c>
    </row>
    <row r="186" spans="1:3" hidden="1" x14ac:dyDescent="0.55000000000000004">
      <c r="A186">
        <v>615653806</v>
      </c>
      <c r="B186">
        <v>23</v>
      </c>
      <c r="C186" t="s">
        <v>72</v>
      </c>
    </row>
    <row r="187" spans="1:3" hidden="1" x14ac:dyDescent="0.55000000000000004">
      <c r="A187">
        <v>615672450</v>
      </c>
      <c r="B187">
        <v>24</v>
      </c>
      <c r="C187" t="s">
        <v>73</v>
      </c>
    </row>
    <row r="188" spans="1:3" x14ac:dyDescent="0.55000000000000004">
      <c r="A188">
        <v>615698887</v>
      </c>
      <c r="B188">
        <v>4</v>
      </c>
      <c r="C188" t="s">
        <v>71</v>
      </c>
    </row>
    <row r="189" spans="1:3" hidden="1" x14ac:dyDescent="0.55000000000000004">
      <c r="A189">
        <v>615713701</v>
      </c>
      <c r="B189">
        <v>33</v>
      </c>
      <c r="C189" t="s">
        <v>71</v>
      </c>
    </row>
    <row r="190" spans="1:3" x14ac:dyDescent="0.55000000000000004">
      <c r="A190">
        <v>615732756</v>
      </c>
      <c r="B190">
        <v>1</v>
      </c>
      <c r="C190" t="s">
        <v>71</v>
      </c>
    </row>
    <row r="191" spans="1:3" hidden="1" x14ac:dyDescent="0.55000000000000004">
      <c r="A191">
        <v>615744008</v>
      </c>
      <c r="B191">
        <v>27</v>
      </c>
      <c r="C191" t="s">
        <v>71</v>
      </c>
    </row>
    <row r="192" spans="1:3" x14ac:dyDescent="0.55000000000000004">
      <c r="A192">
        <v>615752330</v>
      </c>
      <c r="B192">
        <v>7</v>
      </c>
      <c r="C192" t="s">
        <v>71</v>
      </c>
    </row>
    <row r="193" spans="1:3" hidden="1" x14ac:dyDescent="0.55000000000000004">
      <c r="A193">
        <v>615786748</v>
      </c>
      <c r="B193">
        <v>24</v>
      </c>
      <c r="C193" t="s">
        <v>74</v>
      </c>
    </row>
    <row r="194" spans="1:3" x14ac:dyDescent="0.55000000000000004">
      <c r="A194">
        <v>615800657</v>
      </c>
      <c r="B194">
        <v>14</v>
      </c>
      <c r="C194" t="s">
        <v>71</v>
      </c>
    </row>
    <row r="195" spans="1:3" hidden="1" x14ac:dyDescent="0.55000000000000004">
      <c r="A195">
        <v>615808204</v>
      </c>
      <c r="B195">
        <v>20</v>
      </c>
      <c r="C195" t="s">
        <v>75</v>
      </c>
    </row>
    <row r="196" spans="1:3" x14ac:dyDescent="0.55000000000000004">
      <c r="A196">
        <v>615813109</v>
      </c>
      <c r="B196">
        <v>15</v>
      </c>
      <c r="C196" t="s">
        <v>71</v>
      </c>
    </row>
    <row r="197" spans="1:3" hidden="1" x14ac:dyDescent="0.55000000000000004">
      <c r="A197">
        <v>615825866</v>
      </c>
      <c r="B197">
        <v>25</v>
      </c>
      <c r="C197" t="s">
        <v>71</v>
      </c>
    </row>
    <row r="198" spans="1:3" x14ac:dyDescent="0.55000000000000004">
      <c r="A198">
        <v>615831315</v>
      </c>
      <c r="B198">
        <v>16</v>
      </c>
      <c r="C198" t="s">
        <v>71</v>
      </c>
    </row>
    <row r="199" spans="1:3" hidden="1" x14ac:dyDescent="0.55000000000000004">
      <c r="A199">
        <v>615895061</v>
      </c>
      <c r="B199">
        <v>23</v>
      </c>
      <c r="C199" t="s">
        <v>76</v>
      </c>
    </row>
    <row r="200" spans="1:3" hidden="1" x14ac:dyDescent="0.55000000000000004">
      <c r="A200">
        <v>615903008</v>
      </c>
      <c r="B200">
        <v>24</v>
      </c>
      <c r="C200" t="s">
        <v>77</v>
      </c>
    </row>
    <row r="201" spans="1:3" x14ac:dyDescent="0.55000000000000004">
      <c r="A201">
        <v>615907040</v>
      </c>
      <c r="B201">
        <v>10</v>
      </c>
      <c r="C201" t="s">
        <v>71</v>
      </c>
    </row>
    <row r="202" spans="1:3" x14ac:dyDescent="0.55000000000000004">
      <c r="A202">
        <v>615944864</v>
      </c>
      <c r="B202">
        <v>12</v>
      </c>
      <c r="C202" t="s">
        <v>71</v>
      </c>
    </row>
    <row r="203" spans="1:3" hidden="1" x14ac:dyDescent="0.55000000000000004">
      <c r="A203">
        <v>615995340</v>
      </c>
      <c r="B203">
        <v>29</v>
      </c>
      <c r="C203" t="s">
        <v>71</v>
      </c>
    </row>
    <row r="204" spans="1:3" hidden="1" x14ac:dyDescent="0.55000000000000004">
      <c r="A204">
        <v>616048835</v>
      </c>
      <c r="B204">
        <v>26</v>
      </c>
      <c r="C204" t="s">
        <v>71</v>
      </c>
    </row>
    <row r="205" spans="1:3" hidden="1" x14ac:dyDescent="0.55000000000000004">
      <c r="A205">
        <v>616058460</v>
      </c>
      <c r="B205">
        <v>22</v>
      </c>
      <c r="C205" t="s">
        <v>78</v>
      </c>
    </row>
    <row r="206" spans="1:3" x14ac:dyDescent="0.55000000000000004">
      <c r="A206">
        <v>616059037</v>
      </c>
      <c r="B206">
        <v>9</v>
      </c>
      <c r="C206" t="s">
        <v>71</v>
      </c>
    </row>
    <row r="207" spans="1:3" x14ac:dyDescent="0.55000000000000004">
      <c r="A207">
        <v>616065671</v>
      </c>
      <c r="B207">
        <v>5</v>
      </c>
      <c r="C207" t="s">
        <v>71</v>
      </c>
    </row>
    <row r="208" spans="1:3" hidden="1" x14ac:dyDescent="0.55000000000000004">
      <c r="A208">
        <v>616127923</v>
      </c>
      <c r="B208">
        <v>21</v>
      </c>
      <c r="C208" t="s">
        <v>79</v>
      </c>
    </row>
    <row r="209" spans="1:3" x14ac:dyDescent="0.55000000000000004">
      <c r="A209">
        <v>616167422</v>
      </c>
      <c r="B209">
        <v>17</v>
      </c>
      <c r="C209" t="s">
        <v>71</v>
      </c>
    </row>
    <row r="210" spans="1:3" x14ac:dyDescent="0.55000000000000004">
      <c r="A210">
        <v>616234478</v>
      </c>
      <c r="B210">
        <v>13</v>
      </c>
      <c r="C210" t="s">
        <v>71</v>
      </c>
    </row>
    <row r="211" spans="1:3" x14ac:dyDescent="0.55000000000000004">
      <c r="A211">
        <v>616249900</v>
      </c>
      <c r="B211">
        <v>3</v>
      </c>
      <c r="C211" t="s">
        <v>71</v>
      </c>
    </row>
    <row r="212" spans="1:3" hidden="1" x14ac:dyDescent="0.55000000000000004">
      <c r="A212">
        <v>616297638</v>
      </c>
      <c r="B212">
        <v>20</v>
      </c>
      <c r="C212" t="s">
        <v>80</v>
      </c>
    </row>
    <row r="213" spans="1:3" hidden="1" x14ac:dyDescent="0.55000000000000004">
      <c r="A213">
        <v>616336084</v>
      </c>
      <c r="B213">
        <v>32</v>
      </c>
      <c r="C213" t="s">
        <v>71</v>
      </c>
    </row>
    <row r="214" spans="1:3" hidden="1" x14ac:dyDescent="0.55000000000000004">
      <c r="A214">
        <v>616435714</v>
      </c>
      <c r="B214">
        <v>19</v>
      </c>
      <c r="C214" t="s">
        <v>81</v>
      </c>
    </row>
    <row r="215" spans="1:3" hidden="1" x14ac:dyDescent="0.55000000000000004">
      <c r="A215">
        <v>640384287</v>
      </c>
      <c r="B215">
        <v>34</v>
      </c>
      <c r="C215" t="s">
        <v>43</v>
      </c>
    </row>
    <row r="216" spans="1:3" x14ac:dyDescent="0.55000000000000004">
      <c r="A216">
        <v>640422187</v>
      </c>
      <c r="B216">
        <v>8</v>
      </c>
      <c r="C216" t="s">
        <v>43</v>
      </c>
    </row>
    <row r="217" spans="1:3" hidden="1" x14ac:dyDescent="0.55000000000000004">
      <c r="A217">
        <v>640498907</v>
      </c>
      <c r="B217">
        <v>28</v>
      </c>
      <c r="C217" t="s">
        <v>43</v>
      </c>
    </row>
    <row r="218" spans="1:3" x14ac:dyDescent="0.55000000000000004">
      <c r="A218">
        <v>640539863</v>
      </c>
      <c r="B218">
        <v>11</v>
      </c>
      <c r="C218" t="s">
        <v>43</v>
      </c>
    </row>
    <row r="219" spans="1:3" hidden="1" x14ac:dyDescent="0.55000000000000004">
      <c r="A219">
        <v>640560865</v>
      </c>
      <c r="B219">
        <v>31</v>
      </c>
      <c r="C219" t="s">
        <v>43</v>
      </c>
    </row>
    <row r="220" spans="1:3" x14ac:dyDescent="0.55000000000000004">
      <c r="A220">
        <v>640585523</v>
      </c>
      <c r="B220">
        <v>2</v>
      </c>
      <c r="C220" t="s">
        <v>43</v>
      </c>
    </row>
    <row r="221" spans="1:3" x14ac:dyDescent="0.55000000000000004">
      <c r="A221">
        <v>640600059</v>
      </c>
      <c r="B221">
        <v>6</v>
      </c>
      <c r="C221" t="s">
        <v>43</v>
      </c>
    </row>
    <row r="222" spans="1:3" hidden="1" x14ac:dyDescent="0.55000000000000004">
      <c r="A222">
        <v>640601326</v>
      </c>
      <c r="B222">
        <v>30</v>
      </c>
      <c r="C222" t="s">
        <v>43</v>
      </c>
    </row>
    <row r="223" spans="1:3" x14ac:dyDescent="0.55000000000000004">
      <c r="A223">
        <v>640697730</v>
      </c>
      <c r="B223">
        <v>4</v>
      </c>
      <c r="C223" t="s">
        <v>43</v>
      </c>
    </row>
    <row r="224" spans="1:3" hidden="1" x14ac:dyDescent="0.55000000000000004">
      <c r="A224">
        <v>640712543</v>
      </c>
      <c r="B224">
        <v>33</v>
      </c>
      <c r="C224" t="s">
        <v>43</v>
      </c>
    </row>
    <row r="225" spans="1:3" x14ac:dyDescent="0.55000000000000004">
      <c r="A225">
        <v>640731599</v>
      </c>
      <c r="B225">
        <v>1</v>
      </c>
      <c r="C225" t="s">
        <v>43</v>
      </c>
    </row>
    <row r="226" spans="1:3" hidden="1" x14ac:dyDescent="0.55000000000000004">
      <c r="A226">
        <v>640742850</v>
      </c>
      <c r="B226">
        <v>27</v>
      </c>
      <c r="C226" t="s">
        <v>43</v>
      </c>
    </row>
    <row r="227" spans="1:3" x14ac:dyDescent="0.55000000000000004">
      <c r="A227">
        <v>640751173</v>
      </c>
      <c r="B227">
        <v>7</v>
      </c>
      <c r="C227" t="s">
        <v>43</v>
      </c>
    </row>
    <row r="228" spans="1:3" x14ac:dyDescent="0.55000000000000004">
      <c r="A228">
        <v>640799500</v>
      </c>
      <c r="B228">
        <v>14</v>
      </c>
      <c r="C228" t="s">
        <v>43</v>
      </c>
    </row>
    <row r="229" spans="1:3" x14ac:dyDescent="0.55000000000000004">
      <c r="A229">
        <v>640811952</v>
      </c>
      <c r="B229">
        <v>15</v>
      </c>
      <c r="C229" t="s">
        <v>43</v>
      </c>
    </row>
    <row r="230" spans="1:3" hidden="1" x14ac:dyDescent="0.55000000000000004">
      <c r="A230">
        <v>640824708</v>
      </c>
      <c r="B230">
        <v>25</v>
      </c>
      <c r="C230" t="s">
        <v>43</v>
      </c>
    </row>
    <row r="231" spans="1:3" x14ac:dyDescent="0.55000000000000004">
      <c r="A231">
        <v>640830172</v>
      </c>
      <c r="B231">
        <v>16</v>
      </c>
      <c r="C231" t="s">
        <v>43</v>
      </c>
    </row>
    <row r="232" spans="1:3" x14ac:dyDescent="0.55000000000000004">
      <c r="A232">
        <v>640905883</v>
      </c>
      <c r="B232">
        <v>10</v>
      </c>
      <c r="C232" t="s">
        <v>43</v>
      </c>
    </row>
    <row r="233" spans="1:3" x14ac:dyDescent="0.55000000000000004">
      <c r="A233">
        <v>640943707</v>
      </c>
      <c r="B233">
        <v>12</v>
      </c>
      <c r="C233" t="s">
        <v>43</v>
      </c>
    </row>
    <row r="234" spans="1:3" hidden="1" x14ac:dyDescent="0.55000000000000004">
      <c r="A234">
        <v>640994182</v>
      </c>
      <c r="B234">
        <v>29</v>
      </c>
      <c r="C234" t="s">
        <v>43</v>
      </c>
    </row>
    <row r="235" spans="1:3" hidden="1" x14ac:dyDescent="0.55000000000000004">
      <c r="A235">
        <v>641047677</v>
      </c>
      <c r="B235">
        <v>26</v>
      </c>
      <c r="C235" t="s">
        <v>43</v>
      </c>
    </row>
    <row r="236" spans="1:3" x14ac:dyDescent="0.55000000000000004">
      <c r="A236">
        <v>641057880</v>
      </c>
      <c r="B236">
        <v>9</v>
      </c>
      <c r="C236" t="s">
        <v>43</v>
      </c>
    </row>
    <row r="237" spans="1:3" x14ac:dyDescent="0.55000000000000004">
      <c r="A237">
        <v>641064514</v>
      </c>
      <c r="B237">
        <v>5</v>
      </c>
      <c r="C237" t="s">
        <v>43</v>
      </c>
    </row>
    <row r="238" spans="1:3" x14ac:dyDescent="0.55000000000000004">
      <c r="A238">
        <v>641166264</v>
      </c>
      <c r="B238">
        <v>17</v>
      </c>
      <c r="C238" t="s">
        <v>43</v>
      </c>
    </row>
    <row r="239" spans="1:3" x14ac:dyDescent="0.55000000000000004">
      <c r="A239">
        <v>641233275</v>
      </c>
      <c r="B239">
        <v>13</v>
      </c>
      <c r="C239" t="s">
        <v>43</v>
      </c>
    </row>
    <row r="240" spans="1:3" x14ac:dyDescent="0.55000000000000004">
      <c r="A240">
        <v>641248758</v>
      </c>
      <c r="B240">
        <v>3</v>
      </c>
      <c r="C240" t="s">
        <v>43</v>
      </c>
    </row>
    <row r="241" spans="1:3" hidden="1" x14ac:dyDescent="0.55000000000000004">
      <c r="A241">
        <v>641334926</v>
      </c>
      <c r="B241">
        <v>32</v>
      </c>
      <c r="C241" t="s">
        <v>43</v>
      </c>
    </row>
    <row r="242" spans="1:3" hidden="1" x14ac:dyDescent="0.55000000000000004">
      <c r="A242">
        <v>900353039</v>
      </c>
      <c r="B242">
        <v>34</v>
      </c>
      <c r="C242" t="s">
        <v>0</v>
      </c>
    </row>
    <row r="243" spans="1:3" hidden="1" x14ac:dyDescent="0.55000000000000004">
      <c r="A243">
        <v>900385519</v>
      </c>
      <c r="B243">
        <v>34</v>
      </c>
      <c r="C243" t="s">
        <v>82</v>
      </c>
    </row>
    <row r="244" spans="1:3" x14ac:dyDescent="0.55000000000000004">
      <c r="A244">
        <v>900390962</v>
      </c>
      <c r="B244">
        <v>8</v>
      </c>
      <c r="C244" t="s">
        <v>0</v>
      </c>
    </row>
    <row r="245" spans="1:3" x14ac:dyDescent="0.55000000000000004">
      <c r="A245">
        <v>900424727</v>
      </c>
      <c r="B245">
        <v>8</v>
      </c>
      <c r="C245" t="s">
        <v>83</v>
      </c>
    </row>
    <row r="246" spans="1:3" hidden="1" x14ac:dyDescent="0.55000000000000004">
      <c r="A246">
        <v>900467659</v>
      </c>
      <c r="B246">
        <v>28</v>
      </c>
      <c r="C246" t="s">
        <v>0</v>
      </c>
    </row>
    <row r="247" spans="1:3" hidden="1" x14ac:dyDescent="0.55000000000000004">
      <c r="A247">
        <v>900499597</v>
      </c>
      <c r="B247">
        <v>28</v>
      </c>
      <c r="C247" t="s">
        <v>84</v>
      </c>
    </row>
    <row r="248" spans="1:3" x14ac:dyDescent="0.55000000000000004">
      <c r="A248">
        <v>900508653</v>
      </c>
      <c r="B248">
        <v>11</v>
      </c>
      <c r="C248" t="s">
        <v>0</v>
      </c>
    </row>
    <row r="249" spans="1:3" hidden="1" x14ac:dyDescent="0.55000000000000004">
      <c r="A249">
        <v>900529656</v>
      </c>
      <c r="B249">
        <v>31</v>
      </c>
      <c r="C249" t="s">
        <v>0</v>
      </c>
    </row>
    <row r="250" spans="1:3" x14ac:dyDescent="0.55000000000000004">
      <c r="A250">
        <v>900542404</v>
      </c>
      <c r="B250">
        <v>11</v>
      </c>
      <c r="C250" t="s">
        <v>85</v>
      </c>
    </row>
    <row r="251" spans="1:3" x14ac:dyDescent="0.55000000000000004">
      <c r="A251">
        <v>900554313</v>
      </c>
      <c r="B251">
        <v>2</v>
      </c>
      <c r="C251" t="s">
        <v>0</v>
      </c>
    </row>
    <row r="252" spans="1:3" hidden="1" x14ac:dyDescent="0.55000000000000004">
      <c r="A252">
        <v>900562124</v>
      </c>
      <c r="B252">
        <v>31</v>
      </c>
      <c r="C252" t="s">
        <v>86</v>
      </c>
    </row>
    <row r="253" spans="1:3" x14ac:dyDescent="0.55000000000000004">
      <c r="A253">
        <v>900568849</v>
      </c>
      <c r="B253">
        <v>6</v>
      </c>
      <c r="C253" t="s">
        <v>0</v>
      </c>
    </row>
    <row r="254" spans="1:3" hidden="1" x14ac:dyDescent="0.55000000000000004">
      <c r="A254">
        <v>900570078</v>
      </c>
      <c r="B254">
        <v>30</v>
      </c>
      <c r="C254" t="s">
        <v>0</v>
      </c>
    </row>
    <row r="255" spans="1:3" x14ac:dyDescent="0.55000000000000004">
      <c r="A255">
        <v>900588066</v>
      </c>
      <c r="B255">
        <v>2</v>
      </c>
      <c r="C255" t="s">
        <v>87</v>
      </c>
    </row>
    <row r="256" spans="1:3" x14ac:dyDescent="0.55000000000000004">
      <c r="A256">
        <v>900602104</v>
      </c>
      <c r="B256">
        <v>6</v>
      </c>
      <c r="C256" t="s">
        <v>88</v>
      </c>
    </row>
    <row r="257" spans="1:3" hidden="1" x14ac:dyDescent="0.55000000000000004">
      <c r="A257">
        <v>900602944</v>
      </c>
      <c r="B257">
        <v>30</v>
      </c>
      <c r="C257" t="s">
        <v>89</v>
      </c>
    </row>
    <row r="258" spans="1:3" x14ac:dyDescent="0.55000000000000004">
      <c r="A258">
        <v>900666479</v>
      </c>
      <c r="B258">
        <v>4</v>
      </c>
      <c r="C258" t="s">
        <v>0</v>
      </c>
    </row>
    <row r="259" spans="1:3" hidden="1" x14ac:dyDescent="0.55000000000000004">
      <c r="A259">
        <v>900681295</v>
      </c>
      <c r="B259">
        <v>33</v>
      </c>
      <c r="C259" t="s">
        <v>0</v>
      </c>
    </row>
    <row r="260" spans="1:3" x14ac:dyDescent="0.55000000000000004">
      <c r="A260">
        <v>900698389</v>
      </c>
      <c r="B260">
        <v>4</v>
      </c>
      <c r="C260" t="s">
        <v>90</v>
      </c>
    </row>
    <row r="261" spans="1:3" x14ac:dyDescent="0.55000000000000004">
      <c r="A261">
        <v>900700389</v>
      </c>
      <c r="B261">
        <v>1</v>
      </c>
      <c r="C261" t="s">
        <v>0</v>
      </c>
    </row>
    <row r="262" spans="1:3" hidden="1" x14ac:dyDescent="0.55000000000000004">
      <c r="A262">
        <v>900711641</v>
      </c>
      <c r="B262">
        <v>27</v>
      </c>
      <c r="C262" t="s">
        <v>0</v>
      </c>
    </row>
    <row r="263" spans="1:3" hidden="1" x14ac:dyDescent="0.55000000000000004">
      <c r="A263">
        <v>900714173</v>
      </c>
      <c r="B263">
        <v>33</v>
      </c>
      <c r="C263" t="s">
        <v>91</v>
      </c>
    </row>
    <row r="264" spans="1:3" x14ac:dyDescent="0.55000000000000004">
      <c r="A264">
        <v>900719963</v>
      </c>
      <c r="B264">
        <v>7</v>
      </c>
      <c r="C264" t="s">
        <v>0</v>
      </c>
    </row>
    <row r="265" spans="1:3" x14ac:dyDescent="0.55000000000000004">
      <c r="A265">
        <v>900734045</v>
      </c>
      <c r="B265">
        <v>1</v>
      </c>
      <c r="C265" t="s">
        <v>92</v>
      </c>
    </row>
    <row r="266" spans="1:3" hidden="1" x14ac:dyDescent="0.55000000000000004">
      <c r="A266">
        <v>900744493</v>
      </c>
      <c r="B266">
        <v>27</v>
      </c>
      <c r="C266" t="s">
        <v>93</v>
      </c>
    </row>
    <row r="267" spans="1:3" x14ac:dyDescent="0.55000000000000004">
      <c r="A267">
        <v>900752815</v>
      </c>
      <c r="B267">
        <v>7</v>
      </c>
      <c r="C267" t="s">
        <v>94</v>
      </c>
    </row>
    <row r="268" spans="1:3" x14ac:dyDescent="0.55000000000000004">
      <c r="A268">
        <v>900768290</v>
      </c>
      <c r="B268">
        <v>14</v>
      </c>
      <c r="C268" t="s">
        <v>0</v>
      </c>
    </row>
    <row r="269" spans="1:3" x14ac:dyDescent="0.55000000000000004">
      <c r="A269">
        <v>900780742</v>
      </c>
      <c r="B269">
        <v>15</v>
      </c>
      <c r="C269" t="s">
        <v>0</v>
      </c>
    </row>
    <row r="270" spans="1:3" hidden="1" x14ac:dyDescent="0.55000000000000004">
      <c r="A270">
        <v>900793499</v>
      </c>
      <c r="B270">
        <v>25</v>
      </c>
      <c r="C270" t="s">
        <v>0</v>
      </c>
    </row>
    <row r="271" spans="1:3" x14ac:dyDescent="0.55000000000000004">
      <c r="A271">
        <v>900798948</v>
      </c>
      <c r="B271">
        <v>16</v>
      </c>
      <c r="C271" t="s">
        <v>0</v>
      </c>
    </row>
    <row r="272" spans="1:3" x14ac:dyDescent="0.55000000000000004">
      <c r="A272">
        <v>900801484</v>
      </c>
      <c r="B272">
        <v>14</v>
      </c>
      <c r="C272" t="s">
        <v>95</v>
      </c>
    </row>
    <row r="273" spans="1:3" x14ac:dyDescent="0.55000000000000004">
      <c r="A273">
        <v>900814849</v>
      </c>
      <c r="B273">
        <v>15</v>
      </c>
      <c r="C273" t="s">
        <v>96</v>
      </c>
    </row>
    <row r="274" spans="1:3" hidden="1" x14ac:dyDescent="0.55000000000000004">
      <c r="A274">
        <v>900825455</v>
      </c>
      <c r="B274">
        <v>25</v>
      </c>
      <c r="C274" t="s">
        <v>97</v>
      </c>
    </row>
    <row r="275" spans="1:3" x14ac:dyDescent="0.55000000000000004">
      <c r="A275">
        <v>900833092</v>
      </c>
      <c r="B275">
        <v>16</v>
      </c>
      <c r="C275" t="s">
        <v>98</v>
      </c>
    </row>
    <row r="276" spans="1:3" x14ac:dyDescent="0.55000000000000004">
      <c r="A276">
        <v>900874673</v>
      </c>
      <c r="B276">
        <v>10</v>
      </c>
      <c r="C276" t="s">
        <v>0</v>
      </c>
    </row>
    <row r="277" spans="1:3" x14ac:dyDescent="0.55000000000000004">
      <c r="A277">
        <v>900908685</v>
      </c>
      <c r="B277">
        <v>10</v>
      </c>
      <c r="C277" t="s">
        <v>99</v>
      </c>
    </row>
    <row r="278" spans="1:3" x14ac:dyDescent="0.55000000000000004">
      <c r="A278">
        <v>900912456</v>
      </c>
      <c r="B278">
        <v>12</v>
      </c>
      <c r="C278" t="s">
        <v>0</v>
      </c>
    </row>
    <row r="279" spans="1:3" x14ac:dyDescent="0.55000000000000004">
      <c r="A279">
        <v>900944367</v>
      </c>
      <c r="B279">
        <v>12</v>
      </c>
      <c r="C279" t="s">
        <v>100</v>
      </c>
    </row>
    <row r="280" spans="1:3" hidden="1" x14ac:dyDescent="0.55000000000000004">
      <c r="A280">
        <v>900962973</v>
      </c>
      <c r="B280">
        <v>29</v>
      </c>
      <c r="C280" t="s">
        <v>0</v>
      </c>
    </row>
    <row r="281" spans="1:3" hidden="1" x14ac:dyDescent="0.55000000000000004">
      <c r="A281">
        <v>900994917</v>
      </c>
      <c r="B281">
        <v>29</v>
      </c>
      <c r="C281" t="s">
        <v>101</v>
      </c>
    </row>
    <row r="282" spans="1:3" hidden="1" x14ac:dyDescent="0.55000000000000004">
      <c r="A282">
        <v>901016429</v>
      </c>
      <c r="B282">
        <v>26</v>
      </c>
      <c r="C282" t="s">
        <v>0</v>
      </c>
    </row>
    <row r="283" spans="1:3" x14ac:dyDescent="0.55000000000000004">
      <c r="A283">
        <v>901026670</v>
      </c>
      <c r="B283">
        <v>9</v>
      </c>
      <c r="C283" t="s">
        <v>0</v>
      </c>
    </row>
    <row r="284" spans="1:3" x14ac:dyDescent="0.55000000000000004">
      <c r="A284">
        <v>901033304</v>
      </c>
      <c r="B284">
        <v>5</v>
      </c>
      <c r="C284" t="s">
        <v>0</v>
      </c>
    </row>
    <row r="285" spans="1:3" hidden="1" x14ac:dyDescent="0.55000000000000004">
      <c r="A285">
        <v>901049295</v>
      </c>
      <c r="B285">
        <v>26</v>
      </c>
      <c r="C285" t="s">
        <v>102</v>
      </c>
    </row>
    <row r="286" spans="1:3" x14ac:dyDescent="0.55000000000000004">
      <c r="A286">
        <v>901060880</v>
      </c>
      <c r="B286">
        <v>9</v>
      </c>
      <c r="C286" t="s">
        <v>103</v>
      </c>
    </row>
    <row r="287" spans="1:3" x14ac:dyDescent="0.55000000000000004">
      <c r="A287">
        <v>901065792</v>
      </c>
      <c r="B287">
        <v>5</v>
      </c>
      <c r="C287" t="s">
        <v>104</v>
      </c>
    </row>
    <row r="288" spans="1:3" x14ac:dyDescent="0.55000000000000004">
      <c r="A288">
        <v>901135055</v>
      </c>
      <c r="B288">
        <v>17</v>
      </c>
      <c r="C288" t="s">
        <v>0</v>
      </c>
    </row>
    <row r="289" spans="1:3" x14ac:dyDescent="0.55000000000000004">
      <c r="A289">
        <v>901168810</v>
      </c>
      <c r="B289">
        <v>17</v>
      </c>
      <c r="C289" t="s">
        <v>105</v>
      </c>
    </row>
    <row r="290" spans="1:3" x14ac:dyDescent="0.55000000000000004">
      <c r="A290">
        <v>901202061</v>
      </c>
      <c r="B290">
        <v>13</v>
      </c>
      <c r="C290" t="s">
        <v>0</v>
      </c>
    </row>
    <row r="291" spans="1:3" x14ac:dyDescent="0.55000000000000004">
      <c r="A291">
        <v>901217533</v>
      </c>
      <c r="B291">
        <v>3</v>
      </c>
      <c r="C291" t="s">
        <v>0</v>
      </c>
    </row>
    <row r="292" spans="1:3" x14ac:dyDescent="0.55000000000000004">
      <c r="A292">
        <v>901236683</v>
      </c>
      <c r="B292">
        <v>13</v>
      </c>
      <c r="C292" t="s">
        <v>106</v>
      </c>
    </row>
    <row r="293" spans="1:3" x14ac:dyDescent="0.55000000000000004">
      <c r="A293">
        <v>901252374</v>
      </c>
      <c r="B293">
        <v>3</v>
      </c>
      <c r="C293" t="s">
        <v>107</v>
      </c>
    </row>
    <row r="294" spans="1:3" hidden="1" x14ac:dyDescent="0.55000000000000004">
      <c r="A294">
        <v>901303678</v>
      </c>
      <c r="B294">
        <v>32</v>
      </c>
      <c r="C294" t="s">
        <v>0</v>
      </c>
    </row>
    <row r="295" spans="1:3" hidden="1" x14ac:dyDescent="0.55000000000000004">
      <c r="A295">
        <v>901335642</v>
      </c>
      <c r="B295">
        <v>32</v>
      </c>
      <c r="C295" t="s">
        <v>108</v>
      </c>
    </row>
    <row r="296" spans="1:3" hidden="1" x14ac:dyDescent="0.55000000000000004">
      <c r="A296">
        <v>915354213</v>
      </c>
      <c r="B296">
        <v>34</v>
      </c>
      <c r="C296" t="s">
        <v>109</v>
      </c>
    </row>
    <row r="297" spans="1:3" x14ac:dyDescent="0.55000000000000004">
      <c r="A297">
        <v>915392099</v>
      </c>
      <c r="B297">
        <v>8</v>
      </c>
      <c r="C297" t="s">
        <v>109</v>
      </c>
    </row>
    <row r="298" spans="1:3" hidden="1" x14ac:dyDescent="0.55000000000000004">
      <c r="A298">
        <v>915468834</v>
      </c>
      <c r="B298">
        <v>28</v>
      </c>
      <c r="C298" t="s">
        <v>109</v>
      </c>
    </row>
    <row r="299" spans="1:3" hidden="1" x14ac:dyDescent="0.55000000000000004">
      <c r="A299">
        <v>915489251</v>
      </c>
      <c r="B299">
        <v>24</v>
      </c>
      <c r="C299" t="s">
        <v>110</v>
      </c>
    </row>
    <row r="300" spans="1:3" x14ac:dyDescent="0.55000000000000004">
      <c r="A300">
        <v>915509790</v>
      </c>
      <c r="B300">
        <v>11</v>
      </c>
      <c r="C300" t="s">
        <v>109</v>
      </c>
    </row>
    <row r="301" spans="1:3" hidden="1" x14ac:dyDescent="0.55000000000000004">
      <c r="A301">
        <v>915530792</v>
      </c>
      <c r="B301">
        <v>31</v>
      </c>
      <c r="C301" t="s">
        <v>109</v>
      </c>
    </row>
    <row r="302" spans="1:3" x14ac:dyDescent="0.55000000000000004">
      <c r="A302">
        <v>915555450</v>
      </c>
      <c r="B302">
        <v>2</v>
      </c>
      <c r="C302" t="s">
        <v>109</v>
      </c>
    </row>
    <row r="303" spans="1:3" x14ac:dyDescent="0.55000000000000004">
      <c r="A303">
        <v>915569986</v>
      </c>
      <c r="B303">
        <v>6</v>
      </c>
      <c r="C303" t="s">
        <v>109</v>
      </c>
    </row>
    <row r="304" spans="1:3" hidden="1" x14ac:dyDescent="0.55000000000000004">
      <c r="A304">
        <v>915571253</v>
      </c>
      <c r="B304">
        <v>30</v>
      </c>
      <c r="C304" t="s">
        <v>109</v>
      </c>
    </row>
    <row r="305" spans="1:3" hidden="1" x14ac:dyDescent="0.55000000000000004">
      <c r="A305">
        <v>915615012</v>
      </c>
      <c r="B305">
        <v>23</v>
      </c>
      <c r="C305" t="s">
        <v>111</v>
      </c>
    </row>
    <row r="306" spans="1:3" x14ac:dyDescent="0.55000000000000004">
      <c r="A306">
        <v>915667657</v>
      </c>
      <c r="B306">
        <v>4</v>
      </c>
      <c r="C306" t="s">
        <v>109</v>
      </c>
    </row>
    <row r="307" spans="1:3" hidden="1" x14ac:dyDescent="0.55000000000000004">
      <c r="A307">
        <v>915682485</v>
      </c>
      <c r="B307">
        <v>33</v>
      </c>
      <c r="C307" t="s">
        <v>109</v>
      </c>
    </row>
    <row r="308" spans="1:3" x14ac:dyDescent="0.55000000000000004">
      <c r="A308">
        <v>915701526</v>
      </c>
      <c r="B308">
        <v>1</v>
      </c>
      <c r="C308" t="s">
        <v>109</v>
      </c>
    </row>
    <row r="309" spans="1:3" hidden="1" x14ac:dyDescent="0.55000000000000004">
      <c r="A309">
        <v>915712777</v>
      </c>
      <c r="B309">
        <v>27</v>
      </c>
      <c r="C309" t="s">
        <v>109</v>
      </c>
    </row>
    <row r="310" spans="1:3" x14ac:dyDescent="0.55000000000000004">
      <c r="A310">
        <v>915723053</v>
      </c>
      <c r="B310">
        <v>7</v>
      </c>
      <c r="C310" t="s">
        <v>109</v>
      </c>
    </row>
    <row r="311" spans="1:3" hidden="1" x14ac:dyDescent="0.55000000000000004">
      <c r="A311">
        <v>915731246</v>
      </c>
      <c r="B311">
        <v>23</v>
      </c>
      <c r="C311" t="s">
        <v>112</v>
      </c>
    </row>
    <row r="312" spans="1:3" x14ac:dyDescent="0.55000000000000004">
      <c r="A312">
        <v>915769427</v>
      </c>
      <c r="B312">
        <v>14</v>
      </c>
      <c r="C312" t="s">
        <v>109</v>
      </c>
    </row>
    <row r="313" spans="1:3" hidden="1" x14ac:dyDescent="0.55000000000000004">
      <c r="A313">
        <v>915770217</v>
      </c>
      <c r="B313">
        <v>20</v>
      </c>
      <c r="C313" t="s">
        <v>113</v>
      </c>
    </row>
    <row r="314" spans="1:3" x14ac:dyDescent="0.55000000000000004">
      <c r="A314">
        <v>915781879</v>
      </c>
      <c r="B314">
        <v>15</v>
      </c>
      <c r="C314" t="s">
        <v>109</v>
      </c>
    </row>
    <row r="315" spans="1:3" hidden="1" x14ac:dyDescent="0.55000000000000004">
      <c r="A315">
        <v>915794635</v>
      </c>
      <c r="B315">
        <v>25</v>
      </c>
      <c r="C315" t="s">
        <v>109</v>
      </c>
    </row>
    <row r="316" spans="1:3" x14ac:dyDescent="0.55000000000000004">
      <c r="A316">
        <v>915800084</v>
      </c>
      <c r="B316">
        <v>16</v>
      </c>
      <c r="C316" t="s">
        <v>109</v>
      </c>
    </row>
    <row r="317" spans="1:3" hidden="1" x14ac:dyDescent="0.55000000000000004">
      <c r="A317">
        <v>915853790</v>
      </c>
      <c r="B317">
        <v>24</v>
      </c>
      <c r="C317" t="s">
        <v>114</v>
      </c>
    </row>
    <row r="318" spans="1:3" hidden="1" x14ac:dyDescent="0.55000000000000004">
      <c r="A318">
        <v>915861938</v>
      </c>
      <c r="B318">
        <v>24</v>
      </c>
      <c r="C318" t="s">
        <v>115</v>
      </c>
    </row>
    <row r="319" spans="1:3" x14ac:dyDescent="0.55000000000000004">
      <c r="A319">
        <v>915875810</v>
      </c>
      <c r="B319">
        <v>10</v>
      </c>
      <c r="C319" t="s">
        <v>109</v>
      </c>
    </row>
    <row r="320" spans="1:3" hidden="1" x14ac:dyDescent="0.55000000000000004">
      <c r="A320">
        <v>915904493</v>
      </c>
      <c r="B320">
        <v>22</v>
      </c>
      <c r="C320" t="s">
        <v>116</v>
      </c>
    </row>
    <row r="321" spans="1:3" x14ac:dyDescent="0.55000000000000004">
      <c r="A321">
        <v>915913634</v>
      </c>
      <c r="B321">
        <v>12</v>
      </c>
      <c r="C321" t="s">
        <v>109</v>
      </c>
    </row>
    <row r="322" spans="1:3" hidden="1" x14ac:dyDescent="0.55000000000000004">
      <c r="A322">
        <v>915964109</v>
      </c>
      <c r="B322">
        <v>29</v>
      </c>
      <c r="C322" t="s">
        <v>109</v>
      </c>
    </row>
    <row r="323" spans="1:3" hidden="1" x14ac:dyDescent="0.55000000000000004">
      <c r="A323">
        <v>916017604</v>
      </c>
      <c r="B323">
        <v>26</v>
      </c>
      <c r="C323" t="s">
        <v>109</v>
      </c>
    </row>
    <row r="324" spans="1:3" x14ac:dyDescent="0.55000000000000004">
      <c r="A324">
        <v>916027807</v>
      </c>
      <c r="B324">
        <v>9</v>
      </c>
      <c r="C324" t="s">
        <v>109</v>
      </c>
    </row>
    <row r="325" spans="1:3" x14ac:dyDescent="0.55000000000000004">
      <c r="A325">
        <v>916034441</v>
      </c>
      <c r="B325">
        <v>5</v>
      </c>
      <c r="C325" t="s">
        <v>109</v>
      </c>
    </row>
    <row r="326" spans="1:3" hidden="1" x14ac:dyDescent="0.55000000000000004">
      <c r="A326">
        <v>916098881</v>
      </c>
      <c r="B326">
        <v>21</v>
      </c>
      <c r="C326" t="s">
        <v>117</v>
      </c>
    </row>
    <row r="327" spans="1:3" x14ac:dyDescent="0.55000000000000004">
      <c r="A327">
        <v>916136191</v>
      </c>
      <c r="B327">
        <v>17</v>
      </c>
      <c r="C327" t="s">
        <v>109</v>
      </c>
    </row>
    <row r="328" spans="1:3" x14ac:dyDescent="0.55000000000000004">
      <c r="A328">
        <v>916203200</v>
      </c>
      <c r="B328">
        <v>13</v>
      </c>
      <c r="C328" t="s">
        <v>109</v>
      </c>
    </row>
    <row r="329" spans="1:3" x14ac:dyDescent="0.55000000000000004">
      <c r="A329">
        <v>916218670</v>
      </c>
      <c r="B329">
        <v>3</v>
      </c>
      <c r="C329" t="s">
        <v>109</v>
      </c>
    </row>
    <row r="330" spans="1:3" hidden="1" x14ac:dyDescent="0.55000000000000004">
      <c r="A330">
        <v>916258818</v>
      </c>
      <c r="B330">
        <v>20</v>
      </c>
      <c r="C330" t="s">
        <v>118</v>
      </c>
    </row>
    <row r="331" spans="1:3" hidden="1" x14ac:dyDescent="0.55000000000000004">
      <c r="A331">
        <v>916304853</v>
      </c>
      <c r="B331">
        <v>32</v>
      </c>
      <c r="C331" t="s">
        <v>109</v>
      </c>
    </row>
    <row r="332" spans="1:3" hidden="1" x14ac:dyDescent="0.55000000000000004">
      <c r="A332">
        <v>916781756</v>
      </c>
      <c r="B332">
        <v>19</v>
      </c>
      <c r="C332" t="s">
        <v>119</v>
      </c>
    </row>
    <row r="333" spans="1:3" hidden="1" x14ac:dyDescent="0.55000000000000004">
      <c r="A333">
        <v>940353655</v>
      </c>
      <c r="B333">
        <v>34</v>
      </c>
      <c r="C333" t="s">
        <v>43</v>
      </c>
    </row>
    <row r="334" spans="1:3" x14ac:dyDescent="0.55000000000000004">
      <c r="A334">
        <v>940390956</v>
      </c>
      <c r="B334">
        <v>8</v>
      </c>
      <c r="C334" t="s">
        <v>43</v>
      </c>
    </row>
    <row r="335" spans="1:3" hidden="1" x14ac:dyDescent="0.55000000000000004">
      <c r="A335">
        <v>940468277</v>
      </c>
      <c r="B335">
        <v>28</v>
      </c>
      <c r="C335" t="s">
        <v>43</v>
      </c>
    </row>
    <row r="336" spans="1:3" x14ac:dyDescent="0.55000000000000004">
      <c r="A336">
        <v>940508633</v>
      </c>
      <c r="B336">
        <v>11</v>
      </c>
      <c r="C336" t="s">
        <v>43</v>
      </c>
    </row>
    <row r="337" spans="1:3" hidden="1" x14ac:dyDescent="0.55000000000000004">
      <c r="A337">
        <v>940530235</v>
      </c>
      <c r="B337">
        <v>31</v>
      </c>
      <c r="C337" t="s">
        <v>43</v>
      </c>
    </row>
    <row r="338" spans="1:3" x14ac:dyDescent="0.55000000000000004">
      <c r="A338">
        <v>940554293</v>
      </c>
      <c r="B338">
        <v>2</v>
      </c>
      <c r="C338" t="s">
        <v>43</v>
      </c>
    </row>
    <row r="339" spans="1:3" x14ac:dyDescent="0.55000000000000004">
      <c r="A339">
        <v>940568829</v>
      </c>
      <c r="B339">
        <v>6</v>
      </c>
      <c r="C339" t="s">
        <v>43</v>
      </c>
    </row>
    <row r="340" spans="1:3" hidden="1" x14ac:dyDescent="0.55000000000000004">
      <c r="A340">
        <v>940570844</v>
      </c>
      <c r="B340">
        <v>30</v>
      </c>
      <c r="C340" t="s">
        <v>43</v>
      </c>
    </row>
    <row r="341" spans="1:3" x14ac:dyDescent="0.55000000000000004">
      <c r="A341">
        <v>940666500</v>
      </c>
      <c r="B341">
        <v>4</v>
      </c>
      <c r="C341" t="s">
        <v>43</v>
      </c>
    </row>
    <row r="342" spans="1:3" hidden="1" x14ac:dyDescent="0.55000000000000004">
      <c r="A342">
        <v>940682091</v>
      </c>
      <c r="B342">
        <v>33</v>
      </c>
      <c r="C342" t="s">
        <v>43</v>
      </c>
    </row>
    <row r="343" spans="1:3" x14ac:dyDescent="0.55000000000000004">
      <c r="A343">
        <v>940700383</v>
      </c>
      <c r="B343">
        <v>1</v>
      </c>
      <c r="C343" t="s">
        <v>43</v>
      </c>
    </row>
    <row r="344" spans="1:3" hidden="1" x14ac:dyDescent="0.55000000000000004">
      <c r="A344">
        <v>940712368</v>
      </c>
      <c r="B344">
        <v>27</v>
      </c>
      <c r="C344" t="s">
        <v>43</v>
      </c>
    </row>
    <row r="345" spans="1:3" x14ac:dyDescent="0.55000000000000004">
      <c r="A345">
        <v>940720004</v>
      </c>
      <c r="B345">
        <v>7</v>
      </c>
      <c r="C345" t="s">
        <v>43</v>
      </c>
    </row>
    <row r="346" spans="1:3" x14ac:dyDescent="0.55000000000000004">
      <c r="A346">
        <v>940768270</v>
      </c>
      <c r="B346">
        <v>14</v>
      </c>
      <c r="C346" t="s">
        <v>43</v>
      </c>
    </row>
    <row r="347" spans="1:3" x14ac:dyDescent="0.55000000000000004">
      <c r="A347">
        <v>940780736</v>
      </c>
      <c r="B347">
        <v>15</v>
      </c>
      <c r="C347" t="s">
        <v>43</v>
      </c>
    </row>
    <row r="348" spans="1:3" hidden="1" x14ac:dyDescent="0.55000000000000004">
      <c r="A348">
        <v>940794094</v>
      </c>
      <c r="B348">
        <v>25</v>
      </c>
      <c r="C348" t="s">
        <v>43</v>
      </c>
    </row>
    <row r="349" spans="1:3" x14ac:dyDescent="0.55000000000000004">
      <c r="A349">
        <v>940804492</v>
      </c>
      <c r="B349">
        <v>16</v>
      </c>
      <c r="C349" t="s">
        <v>43</v>
      </c>
    </row>
    <row r="350" spans="1:3" x14ac:dyDescent="0.55000000000000004">
      <c r="A350">
        <v>940912477</v>
      </c>
      <c r="B350">
        <v>12</v>
      </c>
      <c r="C350" t="s">
        <v>43</v>
      </c>
    </row>
    <row r="351" spans="1:3" x14ac:dyDescent="0.55000000000000004">
      <c r="A351">
        <v>940961957</v>
      </c>
      <c r="B351">
        <v>10</v>
      </c>
      <c r="C351" t="s">
        <v>43</v>
      </c>
    </row>
    <row r="352" spans="1:3" hidden="1" x14ac:dyDescent="0.55000000000000004">
      <c r="A352">
        <v>940963552</v>
      </c>
      <c r="B352">
        <v>29</v>
      </c>
      <c r="C352" t="s">
        <v>43</v>
      </c>
    </row>
    <row r="353" spans="1:3" hidden="1" x14ac:dyDescent="0.55000000000000004">
      <c r="A353">
        <v>941017210</v>
      </c>
      <c r="B353">
        <v>26</v>
      </c>
      <c r="C353" t="s">
        <v>43</v>
      </c>
    </row>
    <row r="354" spans="1:3" x14ac:dyDescent="0.55000000000000004">
      <c r="A354">
        <v>941026650</v>
      </c>
      <c r="B354">
        <v>9</v>
      </c>
      <c r="C354" t="s">
        <v>43</v>
      </c>
    </row>
    <row r="355" spans="1:3" x14ac:dyDescent="0.55000000000000004">
      <c r="A355">
        <v>941033284</v>
      </c>
      <c r="B355">
        <v>5</v>
      </c>
      <c r="C355" t="s">
        <v>43</v>
      </c>
    </row>
    <row r="356" spans="1:3" x14ac:dyDescent="0.55000000000000004">
      <c r="A356">
        <v>941140987</v>
      </c>
      <c r="B356">
        <v>17</v>
      </c>
      <c r="C356" t="s">
        <v>43</v>
      </c>
    </row>
    <row r="357" spans="1:3" x14ac:dyDescent="0.55000000000000004">
      <c r="A357">
        <v>941202151</v>
      </c>
      <c r="B357">
        <v>13</v>
      </c>
      <c r="C357" t="s">
        <v>43</v>
      </c>
    </row>
    <row r="358" spans="1:3" x14ac:dyDescent="0.55000000000000004">
      <c r="A358">
        <v>941217513</v>
      </c>
      <c r="B358">
        <v>3</v>
      </c>
      <c r="C358" t="s">
        <v>43</v>
      </c>
    </row>
    <row r="359" spans="1:3" hidden="1" x14ac:dyDescent="0.55000000000000004">
      <c r="A359">
        <v>941304459</v>
      </c>
      <c r="B359">
        <v>32</v>
      </c>
      <c r="C359" t="s">
        <v>43</v>
      </c>
    </row>
    <row r="360" spans="1:3" hidden="1" x14ac:dyDescent="0.55000000000000004">
      <c r="A360">
        <v>1200383801</v>
      </c>
      <c r="B360">
        <v>34</v>
      </c>
      <c r="C360" t="s">
        <v>120</v>
      </c>
    </row>
    <row r="361" spans="1:3" hidden="1" x14ac:dyDescent="0.55000000000000004">
      <c r="A361">
        <v>1200384619</v>
      </c>
      <c r="B361">
        <v>34</v>
      </c>
      <c r="C361" t="s">
        <v>0</v>
      </c>
    </row>
    <row r="362" spans="1:3" x14ac:dyDescent="0.55000000000000004">
      <c r="A362">
        <v>1200424750</v>
      </c>
      <c r="B362">
        <v>8</v>
      </c>
      <c r="C362" t="s">
        <v>121</v>
      </c>
    </row>
    <row r="363" spans="1:3" x14ac:dyDescent="0.55000000000000004">
      <c r="A363">
        <v>1200425569</v>
      </c>
      <c r="B363">
        <v>8</v>
      </c>
      <c r="C363" t="s">
        <v>0</v>
      </c>
    </row>
    <row r="364" spans="1:3" hidden="1" x14ac:dyDescent="0.55000000000000004">
      <c r="A364">
        <v>1200498399</v>
      </c>
      <c r="B364">
        <v>28</v>
      </c>
      <c r="C364" t="s">
        <v>122</v>
      </c>
    </row>
    <row r="365" spans="1:3" hidden="1" x14ac:dyDescent="0.55000000000000004">
      <c r="A365">
        <v>1200499218</v>
      </c>
      <c r="B365">
        <v>28</v>
      </c>
      <c r="C365" t="s">
        <v>0</v>
      </c>
    </row>
    <row r="366" spans="1:3" x14ac:dyDescent="0.55000000000000004">
      <c r="A366">
        <v>1200541951</v>
      </c>
      <c r="B366">
        <v>11</v>
      </c>
      <c r="C366" t="s">
        <v>123</v>
      </c>
    </row>
    <row r="367" spans="1:3" x14ac:dyDescent="0.55000000000000004">
      <c r="A367">
        <v>1200542770</v>
      </c>
      <c r="B367">
        <v>11</v>
      </c>
      <c r="C367" t="s">
        <v>0</v>
      </c>
    </row>
    <row r="368" spans="1:3" hidden="1" x14ac:dyDescent="0.55000000000000004">
      <c r="A368">
        <v>1200560353</v>
      </c>
      <c r="B368">
        <v>31</v>
      </c>
      <c r="C368" t="s">
        <v>124</v>
      </c>
    </row>
    <row r="369" spans="1:3" hidden="1" x14ac:dyDescent="0.55000000000000004">
      <c r="A369">
        <v>1200561171</v>
      </c>
      <c r="B369">
        <v>31</v>
      </c>
      <c r="C369" t="s">
        <v>0</v>
      </c>
    </row>
    <row r="370" spans="1:3" x14ac:dyDescent="0.55000000000000004">
      <c r="A370">
        <v>1200587661</v>
      </c>
      <c r="B370">
        <v>2</v>
      </c>
      <c r="C370" t="s">
        <v>125</v>
      </c>
    </row>
    <row r="371" spans="1:3" x14ac:dyDescent="0.55000000000000004">
      <c r="A371">
        <v>1200588480</v>
      </c>
      <c r="B371">
        <v>2</v>
      </c>
      <c r="C371" t="s">
        <v>0</v>
      </c>
    </row>
    <row r="372" spans="1:3" hidden="1" x14ac:dyDescent="0.55000000000000004">
      <c r="A372">
        <v>1200600824</v>
      </c>
      <c r="B372">
        <v>30</v>
      </c>
      <c r="C372" t="s">
        <v>126</v>
      </c>
    </row>
    <row r="373" spans="1:3" hidden="1" x14ac:dyDescent="0.55000000000000004">
      <c r="A373">
        <v>1200601646</v>
      </c>
      <c r="B373">
        <v>30</v>
      </c>
      <c r="C373" t="s">
        <v>0</v>
      </c>
    </row>
    <row r="374" spans="1:3" x14ac:dyDescent="0.55000000000000004">
      <c r="A374">
        <v>1200602054</v>
      </c>
      <c r="B374">
        <v>6</v>
      </c>
      <c r="C374" t="s">
        <v>127</v>
      </c>
    </row>
    <row r="375" spans="1:3" x14ac:dyDescent="0.55000000000000004">
      <c r="A375">
        <v>1200602872</v>
      </c>
      <c r="B375">
        <v>6</v>
      </c>
      <c r="C375" t="s">
        <v>0</v>
      </c>
    </row>
    <row r="376" spans="1:3" x14ac:dyDescent="0.55000000000000004">
      <c r="A376">
        <v>1200697303</v>
      </c>
      <c r="B376">
        <v>4</v>
      </c>
      <c r="C376" t="s">
        <v>128</v>
      </c>
    </row>
    <row r="377" spans="1:3" x14ac:dyDescent="0.55000000000000004">
      <c r="A377">
        <v>1200698104</v>
      </c>
      <c r="B377">
        <v>4</v>
      </c>
      <c r="C377" t="s">
        <v>0</v>
      </c>
    </row>
    <row r="378" spans="1:3" hidden="1" x14ac:dyDescent="0.55000000000000004">
      <c r="A378">
        <v>1200712520</v>
      </c>
      <c r="B378">
        <v>33</v>
      </c>
      <c r="C378" t="s">
        <v>129</v>
      </c>
    </row>
    <row r="379" spans="1:3" hidden="1" x14ac:dyDescent="0.55000000000000004">
      <c r="A379">
        <v>1200713338</v>
      </c>
      <c r="B379">
        <v>33</v>
      </c>
      <c r="C379" t="s">
        <v>0</v>
      </c>
    </row>
    <row r="380" spans="1:3" x14ac:dyDescent="0.55000000000000004">
      <c r="A380">
        <v>1200733699</v>
      </c>
      <c r="B380">
        <v>1</v>
      </c>
      <c r="C380" t="s">
        <v>130</v>
      </c>
    </row>
    <row r="381" spans="1:3" x14ac:dyDescent="0.55000000000000004">
      <c r="A381">
        <v>1200734517</v>
      </c>
      <c r="B381">
        <v>1</v>
      </c>
      <c r="C381" t="s">
        <v>0</v>
      </c>
    </row>
    <row r="382" spans="1:3" hidden="1" x14ac:dyDescent="0.55000000000000004">
      <c r="A382">
        <v>1200742357</v>
      </c>
      <c r="B382">
        <v>27</v>
      </c>
      <c r="C382" t="s">
        <v>131</v>
      </c>
    </row>
    <row r="383" spans="1:3" hidden="1" x14ac:dyDescent="0.55000000000000004">
      <c r="A383">
        <v>1200743175</v>
      </c>
      <c r="B383">
        <v>27</v>
      </c>
      <c r="C383" t="s">
        <v>0</v>
      </c>
    </row>
    <row r="384" spans="1:3" x14ac:dyDescent="0.55000000000000004">
      <c r="A384">
        <v>1200753217</v>
      </c>
      <c r="B384">
        <v>7</v>
      </c>
      <c r="C384" t="s">
        <v>132</v>
      </c>
    </row>
    <row r="385" spans="1:3" x14ac:dyDescent="0.55000000000000004">
      <c r="A385">
        <v>1200754035</v>
      </c>
      <c r="B385">
        <v>7</v>
      </c>
      <c r="C385" t="s">
        <v>0</v>
      </c>
    </row>
    <row r="386" spans="1:3" x14ac:dyDescent="0.55000000000000004">
      <c r="A386">
        <v>1200801553</v>
      </c>
      <c r="B386">
        <v>14</v>
      </c>
      <c r="C386" t="s">
        <v>133</v>
      </c>
    </row>
    <row r="387" spans="1:3" x14ac:dyDescent="0.55000000000000004">
      <c r="A387">
        <v>1200802372</v>
      </c>
      <c r="B387">
        <v>14</v>
      </c>
      <c r="C387" t="s">
        <v>0</v>
      </c>
    </row>
    <row r="388" spans="1:3" x14ac:dyDescent="0.55000000000000004">
      <c r="A388">
        <v>1200814640</v>
      </c>
      <c r="B388">
        <v>15</v>
      </c>
      <c r="C388" t="s">
        <v>134</v>
      </c>
    </row>
    <row r="389" spans="1:3" x14ac:dyDescent="0.55000000000000004">
      <c r="A389">
        <v>1200815458</v>
      </c>
      <c r="B389">
        <v>15</v>
      </c>
      <c r="C389" t="s">
        <v>0</v>
      </c>
    </row>
    <row r="390" spans="1:3" hidden="1" x14ac:dyDescent="0.55000000000000004">
      <c r="A390">
        <v>1200824209</v>
      </c>
      <c r="B390">
        <v>25</v>
      </c>
      <c r="C390" t="s">
        <v>135</v>
      </c>
    </row>
    <row r="391" spans="1:3" hidden="1" x14ac:dyDescent="0.55000000000000004">
      <c r="A391">
        <v>1200825028</v>
      </c>
      <c r="B391">
        <v>25</v>
      </c>
      <c r="C391" t="s">
        <v>0</v>
      </c>
    </row>
    <row r="392" spans="1:3" x14ac:dyDescent="0.55000000000000004">
      <c r="A392">
        <v>1200832726</v>
      </c>
      <c r="B392">
        <v>16</v>
      </c>
      <c r="C392" t="s">
        <v>136</v>
      </c>
    </row>
    <row r="393" spans="1:3" x14ac:dyDescent="0.55000000000000004">
      <c r="A393">
        <v>1200833544</v>
      </c>
      <c r="B393">
        <v>16</v>
      </c>
      <c r="C393" t="s">
        <v>0</v>
      </c>
    </row>
    <row r="394" spans="1:3" x14ac:dyDescent="0.55000000000000004">
      <c r="A394">
        <v>1200908277</v>
      </c>
      <c r="B394">
        <v>10</v>
      </c>
      <c r="C394" t="s">
        <v>137</v>
      </c>
    </row>
    <row r="395" spans="1:3" x14ac:dyDescent="0.55000000000000004">
      <c r="A395">
        <v>1200909096</v>
      </c>
      <c r="B395">
        <v>10</v>
      </c>
      <c r="C395" t="s">
        <v>0</v>
      </c>
    </row>
    <row r="396" spans="1:3" x14ac:dyDescent="0.55000000000000004">
      <c r="A396">
        <v>1200943268</v>
      </c>
      <c r="B396">
        <v>12</v>
      </c>
      <c r="C396" t="s">
        <v>138</v>
      </c>
    </row>
    <row r="397" spans="1:3" x14ac:dyDescent="0.55000000000000004">
      <c r="A397">
        <v>1200944069</v>
      </c>
      <c r="B397">
        <v>12</v>
      </c>
      <c r="C397" t="s">
        <v>0</v>
      </c>
    </row>
    <row r="398" spans="1:3" hidden="1" x14ac:dyDescent="0.55000000000000004">
      <c r="A398">
        <v>1200993259</v>
      </c>
      <c r="B398">
        <v>29</v>
      </c>
      <c r="C398" t="s">
        <v>139</v>
      </c>
    </row>
    <row r="399" spans="1:3" hidden="1" x14ac:dyDescent="0.55000000000000004">
      <c r="A399">
        <v>1200994077</v>
      </c>
      <c r="B399">
        <v>29</v>
      </c>
      <c r="C399" t="s">
        <v>0</v>
      </c>
    </row>
    <row r="400" spans="1:3" hidden="1" x14ac:dyDescent="0.55000000000000004">
      <c r="A400">
        <v>1201047187</v>
      </c>
      <c r="B400">
        <v>26</v>
      </c>
      <c r="C400" t="s">
        <v>140</v>
      </c>
    </row>
    <row r="401" spans="1:3" hidden="1" x14ac:dyDescent="0.55000000000000004">
      <c r="A401">
        <v>1201048006</v>
      </c>
      <c r="B401">
        <v>26</v>
      </c>
      <c r="C401" t="s">
        <v>0</v>
      </c>
    </row>
    <row r="402" spans="1:3" x14ac:dyDescent="0.55000000000000004">
      <c r="A402">
        <v>1201060267</v>
      </c>
      <c r="B402">
        <v>9</v>
      </c>
      <c r="C402" t="s">
        <v>141</v>
      </c>
    </row>
    <row r="403" spans="1:3" x14ac:dyDescent="0.55000000000000004">
      <c r="A403">
        <v>1201061086</v>
      </c>
      <c r="B403">
        <v>9</v>
      </c>
      <c r="C403" t="s">
        <v>0</v>
      </c>
    </row>
    <row r="404" spans="1:3" x14ac:dyDescent="0.55000000000000004">
      <c r="A404">
        <v>1201065833</v>
      </c>
      <c r="B404">
        <v>5</v>
      </c>
      <c r="C404" t="s">
        <v>142</v>
      </c>
    </row>
    <row r="405" spans="1:3" x14ac:dyDescent="0.55000000000000004">
      <c r="A405">
        <v>1201066652</v>
      </c>
      <c r="B405">
        <v>5</v>
      </c>
      <c r="C405" t="s">
        <v>0</v>
      </c>
    </row>
    <row r="406" spans="1:3" x14ac:dyDescent="0.55000000000000004">
      <c r="A406">
        <v>1201167982</v>
      </c>
      <c r="B406">
        <v>17</v>
      </c>
      <c r="C406" t="s">
        <v>143</v>
      </c>
    </row>
    <row r="407" spans="1:3" x14ac:dyDescent="0.55000000000000004">
      <c r="A407">
        <v>1201168801</v>
      </c>
      <c r="B407">
        <v>17</v>
      </c>
      <c r="C407" t="s">
        <v>0</v>
      </c>
    </row>
    <row r="408" spans="1:3" x14ac:dyDescent="0.55000000000000004">
      <c r="A408">
        <v>1201235973</v>
      </c>
      <c r="B408">
        <v>13</v>
      </c>
      <c r="C408" t="s">
        <v>144</v>
      </c>
    </row>
    <row r="409" spans="1:3" x14ac:dyDescent="0.55000000000000004">
      <c r="A409">
        <v>1201236791</v>
      </c>
      <c r="B409">
        <v>13</v>
      </c>
      <c r="C409" t="s">
        <v>0</v>
      </c>
    </row>
    <row r="410" spans="1:3" x14ac:dyDescent="0.55000000000000004">
      <c r="A410">
        <v>1201251030</v>
      </c>
      <c r="B410">
        <v>3</v>
      </c>
      <c r="C410" t="s">
        <v>145</v>
      </c>
    </row>
    <row r="411" spans="1:3" x14ac:dyDescent="0.55000000000000004">
      <c r="A411">
        <v>1201251848</v>
      </c>
      <c r="B411">
        <v>3</v>
      </c>
      <c r="C411" t="s">
        <v>0</v>
      </c>
    </row>
    <row r="412" spans="1:3" hidden="1" x14ac:dyDescent="0.55000000000000004">
      <c r="A412">
        <v>1201335324</v>
      </c>
      <c r="B412">
        <v>32</v>
      </c>
      <c r="C412" t="s">
        <v>146</v>
      </c>
    </row>
    <row r="413" spans="1:3" hidden="1" x14ac:dyDescent="0.55000000000000004">
      <c r="A413">
        <v>1201336142</v>
      </c>
      <c r="B413">
        <v>32</v>
      </c>
      <c r="C413" t="s">
        <v>0</v>
      </c>
    </row>
    <row r="414" spans="1:3" hidden="1" x14ac:dyDescent="0.55000000000000004">
      <c r="A414">
        <v>1215385443</v>
      </c>
      <c r="B414">
        <v>34</v>
      </c>
      <c r="C414" t="s">
        <v>147</v>
      </c>
    </row>
    <row r="415" spans="1:3" x14ac:dyDescent="0.55000000000000004">
      <c r="A415">
        <v>1215423389</v>
      </c>
      <c r="B415">
        <v>8</v>
      </c>
      <c r="C415" t="s">
        <v>147</v>
      </c>
    </row>
    <row r="416" spans="1:3" hidden="1" x14ac:dyDescent="0.55000000000000004">
      <c r="A416">
        <v>1215500062</v>
      </c>
      <c r="B416">
        <v>28</v>
      </c>
      <c r="C416" t="s">
        <v>147</v>
      </c>
    </row>
    <row r="417" spans="1:3" x14ac:dyDescent="0.55000000000000004">
      <c r="A417">
        <v>1215541035</v>
      </c>
      <c r="B417">
        <v>11</v>
      </c>
      <c r="C417" t="s">
        <v>147</v>
      </c>
    </row>
    <row r="418" spans="1:3" hidden="1" x14ac:dyDescent="0.55000000000000004">
      <c r="A418">
        <v>1215562021</v>
      </c>
      <c r="B418">
        <v>31</v>
      </c>
      <c r="C418" t="s">
        <v>147</v>
      </c>
    </row>
    <row r="419" spans="1:3" x14ac:dyDescent="0.55000000000000004">
      <c r="A419">
        <v>1215586680</v>
      </c>
      <c r="B419">
        <v>2</v>
      </c>
      <c r="C419" t="s">
        <v>147</v>
      </c>
    </row>
    <row r="420" spans="1:3" hidden="1" x14ac:dyDescent="0.55000000000000004">
      <c r="A420">
        <v>1215594904</v>
      </c>
      <c r="B420">
        <v>24</v>
      </c>
      <c r="C420" t="s">
        <v>148</v>
      </c>
    </row>
    <row r="421" spans="1:3" x14ac:dyDescent="0.55000000000000004">
      <c r="A421">
        <v>1215601216</v>
      </c>
      <c r="B421">
        <v>6</v>
      </c>
      <c r="C421" t="s">
        <v>147</v>
      </c>
    </row>
    <row r="422" spans="1:3" hidden="1" x14ac:dyDescent="0.55000000000000004">
      <c r="A422">
        <v>1215602481</v>
      </c>
      <c r="B422">
        <v>30</v>
      </c>
      <c r="C422" t="s">
        <v>147</v>
      </c>
    </row>
    <row r="423" spans="1:3" x14ac:dyDescent="0.55000000000000004">
      <c r="A423">
        <v>1215698887</v>
      </c>
      <c r="B423">
        <v>4</v>
      </c>
      <c r="C423" t="s">
        <v>147</v>
      </c>
    </row>
    <row r="424" spans="1:3" hidden="1" x14ac:dyDescent="0.55000000000000004">
      <c r="A424">
        <v>1215713699</v>
      </c>
      <c r="B424">
        <v>33</v>
      </c>
      <c r="C424" t="s">
        <v>147</v>
      </c>
    </row>
    <row r="425" spans="1:3" hidden="1" x14ac:dyDescent="0.55000000000000004">
      <c r="A425">
        <v>1215720640</v>
      </c>
      <c r="B425">
        <v>23</v>
      </c>
      <c r="C425" t="s">
        <v>149</v>
      </c>
    </row>
    <row r="426" spans="1:3" hidden="1" x14ac:dyDescent="0.55000000000000004">
      <c r="A426">
        <v>1215728774</v>
      </c>
      <c r="B426">
        <v>23</v>
      </c>
      <c r="C426" t="s">
        <v>150</v>
      </c>
    </row>
    <row r="427" spans="1:3" hidden="1" x14ac:dyDescent="0.55000000000000004">
      <c r="A427">
        <v>1215730727</v>
      </c>
      <c r="B427">
        <v>20</v>
      </c>
      <c r="C427" t="s">
        <v>151</v>
      </c>
    </row>
    <row r="428" spans="1:3" x14ac:dyDescent="0.55000000000000004">
      <c r="A428">
        <v>1215732756</v>
      </c>
      <c r="B428">
        <v>1</v>
      </c>
      <c r="C428" t="s">
        <v>147</v>
      </c>
    </row>
    <row r="429" spans="1:3" hidden="1" x14ac:dyDescent="0.55000000000000004">
      <c r="A429">
        <v>1215744006</v>
      </c>
      <c r="B429">
        <v>27</v>
      </c>
      <c r="C429" t="s">
        <v>147</v>
      </c>
    </row>
    <row r="430" spans="1:3" x14ac:dyDescent="0.55000000000000004">
      <c r="A430">
        <v>1215752390</v>
      </c>
      <c r="B430">
        <v>7</v>
      </c>
      <c r="C430" t="s">
        <v>147</v>
      </c>
    </row>
    <row r="431" spans="1:3" hidden="1" x14ac:dyDescent="0.55000000000000004">
      <c r="A431">
        <v>1215786671</v>
      </c>
      <c r="B431">
        <v>19</v>
      </c>
      <c r="C431" t="s">
        <v>152</v>
      </c>
    </row>
    <row r="432" spans="1:3" x14ac:dyDescent="0.55000000000000004">
      <c r="A432">
        <v>1215800672</v>
      </c>
      <c r="B432">
        <v>14</v>
      </c>
      <c r="C432" t="s">
        <v>147</v>
      </c>
    </row>
    <row r="433" spans="1:3" x14ac:dyDescent="0.55000000000000004">
      <c r="A433">
        <v>1215813169</v>
      </c>
      <c r="B433">
        <v>15</v>
      </c>
      <c r="C433" t="s">
        <v>147</v>
      </c>
    </row>
    <row r="434" spans="1:3" hidden="1" x14ac:dyDescent="0.55000000000000004">
      <c r="A434">
        <v>1215825863</v>
      </c>
      <c r="B434">
        <v>25</v>
      </c>
      <c r="C434" t="s">
        <v>147</v>
      </c>
    </row>
    <row r="435" spans="1:3" x14ac:dyDescent="0.55000000000000004">
      <c r="A435">
        <v>1215831315</v>
      </c>
      <c r="B435">
        <v>16</v>
      </c>
      <c r="C435" t="s">
        <v>147</v>
      </c>
    </row>
    <row r="436" spans="1:3" hidden="1" x14ac:dyDescent="0.55000000000000004">
      <c r="A436">
        <v>1215834300</v>
      </c>
      <c r="B436">
        <v>24</v>
      </c>
      <c r="C436" t="s">
        <v>153</v>
      </c>
    </row>
    <row r="437" spans="1:3" hidden="1" x14ac:dyDescent="0.55000000000000004">
      <c r="A437">
        <v>1215842433</v>
      </c>
      <c r="B437">
        <v>24</v>
      </c>
      <c r="C437" t="s">
        <v>154</v>
      </c>
    </row>
    <row r="438" spans="1:3" hidden="1" x14ac:dyDescent="0.55000000000000004">
      <c r="A438">
        <v>1215875565</v>
      </c>
      <c r="B438">
        <v>22</v>
      </c>
      <c r="C438" t="s">
        <v>155</v>
      </c>
    </row>
    <row r="439" spans="1:3" hidden="1" x14ac:dyDescent="0.55000000000000004">
      <c r="A439">
        <v>1215883374</v>
      </c>
      <c r="B439">
        <v>19</v>
      </c>
      <c r="C439" t="s">
        <v>156</v>
      </c>
    </row>
    <row r="440" spans="1:3" x14ac:dyDescent="0.55000000000000004">
      <c r="A440">
        <v>1215907040</v>
      </c>
      <c r="B440">
        <v>10</v>
      </c>
      <c r="C440" t="s">
        <v>147</v>
      </c>
    </row>
    <row r="441" spans="1:3" x14ac:dyDescent="0.55000000000000004">
      <c r="A441">
        <v>1215944864</v>
      </c>
      <c r="B441">
        <v>12</v>
      </c>
      <c r="C441" t="s">
        <v>147</v>
      </c>
    </row>
    <row r="442" spans="1:3" hidden="1" x14ac:dyDescent="0.55000000000000004">
      <c r="A442">
        <v>1215995337</v>
      </c>
      <c r="B442">
        <v>29</v>
      </c>
      <c r="C442" t="s">
        <v>147</v>
      </c>
    </row>
    <row r="443" spans="1:3" hidden="1" x14ac:dyDescent="0.55000000000000004">
      <c r="A443">
        <v>1216048833</v>
      </c>
      <c r="B443">
        <v>26</v>
      </c>
      <c r="C443" t="s">
        <v>147</v>
      </c>
    </row>
    <row r="444" spans="1:3" x14ac:dyDescent="0.55000000000000004">
      <c r="A444">
        <v>1216059052</v>
      </c>
      <c r="B444">
        <v>9</v>
      </c>
      <c r="C444" t="s">
        <v>147</v>
      </c>
    </row>
    <row r="445" spans="1:3" x14ac:dyDescent="0.55000000000000004">
      <c r="A445">
        <v>1216065686</v>
      </c>
      <c r="B445">
        <v>5</v>
      </c>
      <c r="C445" t="s">
        <v>147</v>
      </c>
    </row>
    <row r="446" spans="1:3" hidden="1" x14ac:dyDescent="0.55000000000000004">
      <c r="A446">
        <v>1216089220</v>
      </c>
      <c r="B446">
        <v>21</v>
      </c>
      <c r="C446" t="s">
        <v>157</v>
      </c>
    </row>
    <row r="447" spans="1:3" hidden="1" x14ac:dyDescent="0.55000000000000004">
      <c r="A447">
        <v>1216096433</v>
      </c>
      <c r="B447">
        <v>19</v>
      </c>
      <c r="C447" t="s">
        <v>158</v>
      </c>
    </row>
    <row r="448" spans="1:3" x14ac:dyDescent="0.55000000000000004">
      <c r="A448">
        <v>1216167436</v>
      </c>
      <c r="B448">
        <v>17</v>
      </c>
      <c r="C448" t="s">
        <v>147</v>
      </c>
    </row>
    <row r="449" spans="1:3" hidden="1" x14ac:dyDescent="0.55000000000000004">
      <c r="A449">
        <v>1216220095</v>
      </c>
      <c r="B449">
        <v>20</v>
      </c>
      <c r="C449" t="s">
        <v>159</v>
      </c>
    </row>
    <row r="450" spans="1:3" x14ac:dyDescent="0.55000000000000004">
      <c r="A450">
        <v>1216234538</v>
      </c>
      <c r="B450">
        <v>13</v>
      </c>
      <c r="C450" t="s">
        <v>147</v>
      </c>
    </row>
    <row r="451" spans="1:3" x14ac:dyDescent="0.55000000000000004">
      <c r="A451">
        <v>1216249960</v>
      </c>
      <c r="B451">
        <v>3</v>
      </c>
      <c r="C451" t="s">
        <v>147</v>
      </c>
    </row>
    <row r="452" spans="1:3" hidden="1" x14ac:dyDescent="0.55000000000000004">
      <c r="A452">
        <v>1216336098</v>
      </c>
      <c r="B452">
        <v>32</v>
      </c>
      <c r="C452" t="s">
        <v>147</v>
      </c>
    </row>
    <row r="453" spans="1:3" hidden="1" x14ac:dyDescent="0.55000000000000004">
      <c r="A453">
        <v>1216368071</v>
      </c>
      <c r="B453">
        <v>19</v>
      </c>
      <c r="C453" t="s">
        <v>160</v>
      </c>
    </row>
    <row r="454" spans="1:3" hidden="1" x14ac:dyDescent="0.55000000000000004">
      <c r="A454">
        <v>1216642546</v>
      </c>
      <c r="B454">
        <v>19</v>
      </c>
      <c r="C454" t="s">
        <v>161</v>
      </c>
    </row>
    <row r="455" spans="1:3" hidden="1" x14ac:dyDescent="0.55000000000000004">
      <c r="A455">
        <v>1217132877</v>
      </c>
      <c r="B455">
        <v>19</v>
      </c>
      <c r="C455" t="s">
        <v>162</v>
      </c>
    </row>
    <row r="456" spans="1:3" hidden="1" x14ac:dyDescent="0.55000000000000004">
      <c r="A456">
        <v>1220724530</v>
      </c>
      <c r="B456">
        <v>19</v>
      </c>
      <c r="C456" t="s">
        <v>163</v>
      </c>
    </row>
    <row r="457" spans="1:3" hidden="1" x14ac:dyDescent="0.55000000000000004">
      <c r="A457">
        <v>1220732536</v>
      </c>
      <c r="B457">
        <v>19</v>
      </c>
      <c r="C457" t="s">
        <v>164</v>
      </c>
    </row>
    <row r="458" spans="1:3" hidden="1" x14ac:dyDescent="0.55000000000000004">
      <c r="A458">
        <v>1240384286</v>
      </c>
      <c r="B458">
        <v>34</v>
      </c>
      <c r="C458" t="s">
        <v>43</v>
      </c>
    </row>
    <row r="459" spans="1:3" x14ac:dyDescent="0.55000000000000004">
      <c r="A459">
        <v>1240422187</v>
      </c>
      <c r="B459">
        <v>8</v>
      </c>
      <c r="C459" t="s">
        <v>43</v>
      </c>
    </row>
    <row r="460" spans="1:3" hidden="1" x14ac:dyDescent="0.55000000000000004">
      <c r="A460">
        <v>1240498905</v>
      </c>
      <c r="B460">
        <v>28</v>
      </c>
      <c r="C460" t="s">
        <v>43</v>
      </c>
    </row>
    <row r="461" spans="1:3" x14ac:dyDescent="0.55000000000000004">
      <c r="A461">
        <v>1240539878</v>
      </c>
      <c r="B461">
        <v>11</v>
      </c>
      <c r="C461" t="s">
        <v>43</v>
      </c>
    </row>
    <row r="462" spans="1:3" hidden="1" x14ac:dyDescent="0.55000000000000004">
      <c r="A462">
        <v>1240560864</v>
      </c>
      <c r="B462">
        <v>31</v>
      </c>
      <c r="C462" t="s">
        <v>43</v>
      </c>
    </row>
    <row r="463" spans="1:3" x14ac:dyDescent="0.55000000000000004">
      <c r="A463">
        <v>1240585523</v>
      </c>
      <c r="B463">
        <v>2</v>
      </c>
      <c r="C463" t="s">
        <v>43</v>
      </c>
    </row>
    <row r="464" spans="1:3" x14ac:dyDescent="0.55000000000000004">
      <c r="A464">
        <v>1240600074</v>
      </c>
      <c r="B464">
        <v>6</v>
      </c>
      <c r="C464" t="s">
        <v>43</v>
      </c>
    </row>
    <row r="465" spans="1:3" hidden="1" x14ac:dyDescent="0.55000000000000004">
      <c r="A465">
        <v>1240601324</v>
      </c>
      <c r="B465">
        <v>30</v>
      </c>
      <c r="C465" t="s">
        <v>43</v>
      </c>
    </row>
    <row r="466" spans="1:3" x14ac:dyDescent="0.55000000000000004">
      <c r="A466">
        <v>1240697730</v>
      </c>
      <c r="B466">
        <v>4</v>
      </c>
      <c r="C466" t="s">
        <v>43</v>
      </c>
    </row>
    <row r="467" spans="1:3" hidden="1" x14ac:dyDescent="0.55000000000000004">
      <c r="A467">
        <v>1240712542</v>
      </c>
      <c r="B467">
        <v>33</v>
      </c>
      <c r="C467" t="s">
        <v>43</v>
      </c>
    </row>
    <row r="468" spans="1:3" x14ac:dyDescent="0.55000000000000004">
      <c r="A468">
        <v>1240731599</v>
      </c>
      <c r="B468">
        <v>1</v>
      </c>
      <c r="C468" t="s">
        <v>43</v>
      </c>
    </row>
    <row r="469" spans="1:3" hidden="1" x14ac:dyDescent="0.55000000000000004">
      <c r="A469">
        <v>1240742849</v>
      </c>
      <c r="B469">
        <v>27</v>
      </c>
      <c r="C469" t="s">
        <v>43</v>
      </c>
    </row>
    <row r="470" spans="1:3" x14ac:dyDescent="0.55000000000000004">
      <c r="A470">
        <v>1240751188</v>
      </c>
      <c r="B470">
        <v>7</v>
      </c>
      <c r="C470" t="s">
        <v>43</v>
      </c>
    </row>
    <row r="471" spans="1:3" x14ac:dyDescent="0.55000000000000004">
      <c r="A471">
        <v>1240799515</v>
      </c>
      <c r="B471">
        <v>14</v>
      </c>
      <c r="C471" t="s">
        <v>43</v>
      </c>
    </row>
    <row r="472" spans="1:3" hidden="1" x14ac:dyDescent="0.55000000000000004">
      <c r="A472">
        <v>1240824707</v>
      </c>
      <c r="B472">
        <v>25</v>
      </c>
      <c r="C472" t="s">
        <v>43</v>
      </c>
    </row>
    <row r="473" spans="1:3" x14ac:dyDescent="0.55000000000000004">
      <c r="A473">
        <v>1240830157</v>
      </c>
      <c r="B473">
        <v>16</v>
      </c>
      <c r="C473" t="s">
        <v>43</v>
      </c>
    </row>
    <row r="474" spans="1:3" x14ac:dyDescent="0.55000000000000004">
      <c r="A474">
        <v>1240905883</v>
      </c>
      <c r="B474">
        <v>10</v>
      </c>
      <c r="C474" t="s">
        <v>43</v>
      </c>
    </row>
    <row r="475" spans="1:3" x14ac:dyDescent="0.55000000000000004">
      <c r="A475">
        <v>1240943707</v>
      </c>
      <c r="B475">
        <v>12</v>
      </c>
      <c r="C475" t="s">
        <v>43</v>
      </c>
    </row>
    <row r="476" spans="1:3" x14ac:dyDescent="0.55000000000000004">
      <c r="A476">
        <v>1240958208</v>
      </c>
      <c r="B476">
        <v>15</v>
      </c>
      <c r="C476" t="s">
        <v>43</v>
      </c>
    </row>
    <row r="477" spans="1:3" hidden="1" x14ac:dyDescent="0.55000000000000004">
      <c r="A477">
        <v>1240994180</v>
      </c>
      <c r="B477">
        <v>29</v>
      </c>
      <c r="C477" t="s">
        <v>43</v>
      </c>
    </row>
    <row r="478" spans="1:3" hidden="1" x14ac:dyDescent="0.55000000000000004">
      <c r="A478">
        <v>1241047676</v>
      </c>
      <c r="B478">
        <v>26</v>
      </c>
      <c r="C478" t="s">
        <v>43</v>
      </c>
    </row>
    <row r="479" spans="1:3" x14ac:dyDescent="0.55000000000000004">
      <c r="A479">
        <v>1241057895</v>
      </c>
      <c r="B479">
        <v>9</v>
      </c>
      <c r="C479" t="s">
        <v>43</v>
      </c>
    </row>
    <row r="480" spans="1:3" x14ac:dyDescent="0.55000000000000004">
      <c r="A480">
        <v>1241064529</v>
      </c>
      <c r="B480">
        <v>5</v>
      </c>
      <c r="C480" t="s">
        <v>43</v>
      </c>
    </row>
    <row r="481" spans="1:3" x14ac:dyDescent="0.55000000000000004">
      <c r="A481">
        <v>1241166279</v>
      </c>
      <c r="B481">
        <v>17</v>
      </c>
      <c r="C481" t="s">
        <v>43</v>
      </c>
    </row>
    <row r="482" spans="1:3" x14ac:dyDescent="0.55000000000000004">
      <c r="A482">
        <v>1241233290</v>
      </c>
      <c r="B482">
        <v>13</v>
      </c>
      <c r="C482" t="s">
        <v>43</v>
      </c>
    </row>
    <row r="483" spans="1:3" x14ac:dyDescent="0.55000000000000004">
      <c r="A483">
        <v>1241248758</v>
      </c>
      <c r="B483">
        <v>3</v>
      </c>
      <c r="C483" t="s">
        <v>43</v>
      </c>
    </row>
    <row r="484" spans="1:3" hidden="1" x14ac:dyDescent="0.55000000000000004">
      <c r="A484">
        <v>1241334941</v>
      </c>
      <c r="B484">
        <v>32</v>
      </c>
      <c r="C484" t="s">
        <v>43</v>
      </c>
    </row>
    <row r="485" spans="1:3" hidden="1" x14ac:dyDescent="0.55000000000000004">
      <c r="A485">
        <v>1500353036</v>
      </c>
      <c r="B485">
        <v>34</v>
      </c>
      <c r="C485" t="s">
        <v>0</v>
      </c>
    </row>
    <row r="486" spans="1:3" hidden="1" x14ac:dyDescent="0.55000000000000004">
      <c r="A486">
        <v>1500385501</v>
      </c>
      <c r="B486">
        <v>34</v>
      </c>
      <c r="C486" t="s">
        <v>165</v>
      </c>
    </row>
    <row r="487" spans="1:3" x14ac:dyDescent="0.55000000000000004">
      <c r="A487">
        <v>1500390962</v>
      </c>
      <c r="B487">
        <v>8</v>
      </c>
      <c r="C487" t="s">
        <v>0</v>
      </c>
    </row>
    <row r="488" spans="1:3" x14ac:dyDescent="0.55000000000000004">
      <c r="A488">
        <v>1500426229</v>
      </c>
      <c r="B488">
        <v>8</v>
      </c>
      <c r="C488" t="s">
        <v>166</v>
      </c>
    </row>
    <row r="489" spans="1:3" hidden="1" x14ac:dyDescent="0.55000000000000004">
      <c r="A489">
        <v>1500467655</v>
      </c>
      <c r="B489">
        <v>28</v>
      </c>
      <c r="C489" t="s">
        <v>0</v>
      </c>
    </row>
    <row r="490" spans="1:3" hidden="1" x14ac:dyDescent="0.55000000000000004">
      <c r="A490">
        <v>1500499614</v>
      </c>
      <c r="B490">
        <v>28</v>
      </c>
      <c r="C490" t="s">
        <v>167</v>
      </c>
    </row>
    <row r="491" spans="1:3" x14ac:dyDescent="0.55000000000000004">
      <c r="A491">
        <v>1500508653</v>
      </c>
      <c r="B491">
        <v>11</v>
      </c>
      <c r="C491" t="s">
        <v>0</v>
      </c>
    </row>
    <row r="492" spans="1:3" hidden="1" x14ac:dyDescent="0.55000000000000004">
      <c r="A492">
        <v>1500529616</v>
      </c>
      <c r="B492">
        <v>31</v>
      </c>
      <c r="C492" t="s">
        <v>0</v>
      </c>
    </row>
    <row r="493" spans="1:3" x14ac:dyDescent="0.55000000000000004">
      <c r="A493">
        <v>1500544093</v>
      </c>
      <c r="B493">
        <v>11</v>
      </c>
      <c r="C493" t="s">
        <v>168</v>
      </c>
    </row>
    <row r="494" spans="1:3" x14ac:dyDescent="0.55000000000000004">
      <c r="A494">
        <v>1500554309</v>
      </c>
      <c r="B494">
        <v>2</v>
      </c>
      <c r="C494" t="s">
        <v>0</v>
      </c>
    </row>
    <row r="495" spans="1:3" hidden="1" x14ac:dyDescent="0.55000000000000004">
      <c r="A495">
        <v>1500561659</v>
      </c>
      <c r="B495">
        <v>31</v>
      </c>
      <c r="C495" t="s">
        <v>169</v>
      </c>
    </row>
    <row r="496" spans="1:3" x14ac:dyDescent="0.55000000000000004">
      <c r="A496">
        <v>1500568842</v>
      </c>
      <c r="B496">
        <v>6</v>
      </c>
      <c r="C496" t="s">
        <v>0</v>
      </c>
    </row>
    <row r="497" spans="1:3" hidden="1" x14ac:dyDescent="0.55000000000000004">
      <c r="A497">
        <v>1500570077</v>
      </c>
      <c r="B497">
        <v>30</v>
      </c>
      <c r="C497" t="s">
        <v>0</v>
      </c>
    </row>
    <row r="498" spans="1:3" x14ac:dyDescent="0.55000000000000004">
      <c r="A498">
        <v>1500586844</v>
      </c>
      <c r="B498">
        <v>2</v>
      </c>
      <c r="C498" t="s">
        <v>170</v>
      </c>
    </row>
    <row r="499" spans="1:3" x14ac:dyDescent="0.55000000000000004">
      <c r="A499">
        <v>1500602436</v>
      </c>
      <c r="B499">
        <v>6</v>
      </c>
      <c r="C499" t="s">
        <v>171</v>
      </c>
    </row>
    <row r="500" spans="1:3" hidden="1" x14ac:dyDescent="0.55000000000000004">
      <c r="A500">
        <v>1500602530</v>
      </c>
      <c r="B500">
        <v>30</v>
      </c>
      <c r="C500" t="s">
        <v>172</v>
      </c>
    </row>
    <row r="501" spans="1:3" x14ac:dyDescent="0.55000000000000004">
      <c r="A501">
        <v>1500666479</v>
      </c>
      <c r="B501">
        <v>4</v>
      </c>
      <c r="C501" t="s">
        <v>0</v>
      </c>
    </row>
    <row r="502" spans="1:3" hidden="1" x14ac:dyDescent="0.55000000000000004">
      <c r="A502">
        <v>1500681294</v>
      </c>
      <c r="B502">
        <v>33</v>
      </c>
      <c r="C502" t="s">
        <v>0</v>
      </c>
    </row>
    <row r="503" spans="1:3" x14ac:dyDescent="0.55000000000000004">
      <c r="A503">
        <v>1500698406</v>
      </c>
      <c r="B503">
        <v>4</v>
      </c>
      <c r="C503" t="s">
        <v>173</v>
      </c>
    </row>
    <row r="504" spans="1:3" x14ac:dyDescent="0.55000000000000004">
      <c r="A504">
        <v>1500700389</v>
      </c>
      <c r="B504">
        <v>1</v>
      </c>
      <c r="C504" t="s">
        <v>0</v>
      </c>
    </row>
    <row r="505" spans="1:3" hidden="1" x14ac:dyDescent="0.55000000000000004">
      <c r="A505">
        <v>1500711601</v>
      </c>
      <c r="B505">
        <v>27</v>
      </c>
      <c r="C505" t="s">
        <v>0</v>
      </c>
    </row>
    <row r="506" spans="1:3" hidden="1" x14ac:dyDescent="0.55000000000000004">
      <c r="A506">
        <v>1500714548</v>
      </c>
      <c r="B506">
        <v>33</v>
      </c>
      <c r="C506" t="s">
        <v>174</v>
      </c>
    </row>
    <row r="507" spans="1:3" x14ac:dyDescent="0.55000000000000004">
      <c r="A507">
        <v>1500719963</v>
      </c>
      <c r="B507">
        <v>7</v>
      </c>
      <c r="C507" t="s">
        <v>0</v>
      </c>
    </row>
    <row r="508" spans="1:3" x14ac:dyDescent="0.55000000000000004">
      <c r="A508">
        <v>1500732887</v>
      </c>
      <c r="B508">
        <v>1</v>
      </c>
      <c r="C508" t="s">
        <v>175</v>
      </c>
    </row>
    <row r="509" spans="1:3" hidden="1" x14ac:dyDescent="0.55000000000000004">
      <c r="A509">
        <v>1500744880</v>
      </c>
      <c r="B509">
        <v>27</v>
      </c>
      <c r="C509" t="s">
        <v>176</v>
      </c>
    </row>
    <row r="510" spans="1:3" x14ac:dyDescent="0.55000000000000004">
      <c r="A510">
        <v>1500754791</v>
      </c>
      <c r="B510">
        <v>7</v>
      </c>
      <c r="C510" t="s">
        <v>177</v>
      </c>
    </row>
    <row r="511" spans="1:3" x14ac:dyDescent="0.55000000000000004">
      <c r="A511">
        <v>1500768290</v>
      </c>
      <c r="B511">
        <v>14</v>
      </c>
      <c r="C511" t="s">
        <v>0</v>
      </c>
    </row>
    <row r="512" spans="1:3" x14ac:dyDescent="0.55000000000000004">
      <c r="A512">
        <v>1500780742</v>
      </c>
      <c r="B512">
        <v>15</v>
      </c>
      <c r="C512" t="s">
        <v>0</v>
      </c>
    </row>
    <row r="513" spans="1:3" hidden="1" x14ac:dyDescent="0.55000000000000004">
      <c r="A513">
        <v>1500793459</v>
      </c>
      <c r="B513">
        <v>25</v>
      </c>
      <c r="C513" t="s">
        <v>0</v>
      </c>
    </row>
    <row r="514" spans="1:3" x14ac:dyDescent="0.55000000000000004">
      <c r="A514">
        <v>1500798948</v>
      </c>
      <c r="B514">
        <v>16</v>
      </c>
      <c r="C514" t="s">
        <v>0</v>
      </c>
    </row>
    <row r="515" spans="1:3" x14ac:dyDescent="0.55000000000000004">
      <c r="A515">
        <v>1500803098</v>
      </c>
      <c r="B515">
        <v>14</v>
      </c>
      <c r="C515" t="s">
        <v>178</v>
      </c>
    </row>
    <row r="516" spans="1:3" x14ac:dyDescent="0.55000000000000004">
      <c r="A516">
        <v>1500816316</v>
      </c>
      <c r="B516">
        <v>15</v>
      </c>
      <c r="C516" t="s">
        <v>179</v>
      </c>
    </row>
    <row r="517" spans="1:3" hidden="1" x14ac:dyDescent="0.55000000000000004">
      <c r="A517">
        <v>1500825127</v>
      </c>
      <c r="B517">
        <v>25</v>
      </c>
      <c r="C517" t="s">
        <v>180</v>
      </c>
    </row>
    <row r="518" spans="1:3" x14ac:dyDescent="0.55000000000000004">
      <c r="A518">
        <v>1500831772</v>
      </c>
      <c r="B518">
        <v>16</v>
      </c>
      <c r="C518" t="s">
        <v>181</v>
      </c>
    </row>
    <row r="519" spans="1:3" x14ac:dyDescent="0.55000000000000004">
      <c r="A519">
        <v>1500874673</v>
      </c>
      <c r="B519">
        <v>10</v>
      </c>
      <c r="C519" t="s">
        <v>0</v>
      </c>
    </row>
    <row r="520" spans="1:3" x14ac:dyDescent="0.55000000000000004">
      <c r="A520">
        <v>1500907459</v>
      </c>
      <c r="B520">
        <v>10</v>
      </c>
      <c r="C520" t="s">
        <v>182</v>
      </c>
    </row>
    <row r="521" spans="1:3" x14ac:dyDescent="0.55000000000000004">
      <c r="A521">
        <v>1500912456</v>
      </c>
      <c r="B521">
        <v>12</v>
      </c>
      <c r="C521" t="s">
        <v>0</v>
      </c>
    </row>
    <row r="522" spans="1:3" x14ac:dyDescent="0.55000000000000004">
      <c r="A522">
        <v>1500944375</v>
      </c>
      <c r="B522">
        <v>12</v>
      </c>
      <c r="C522" t="s">
        <v>183</v>
      </c>
    </row>
    <row r="523" spans="1:3" hidden="1" x14ac:dyDescent="0.55000000000000004">
      <c r="A523">
        <v>1500962933</v>
      </c>
      <c r="B523">
        <v>29</v>
      </c>
      <c r="C523" t="s">
        <v>0</v>
      </c>
    </row>
    <row r="524" spans="1:3" hidden="1" x14ac:dyDescent="0.55000000000000004">
      <c r="A524">
        <v>1500994907</v>
      </c>
      <c r="B524">
        <v>29</v>
      </c>
      <c r="C524" t="s">
        <v>184</v>
      </c>
    </row>
    <row r="525" spans="1:3" hidden="1" x14ac:dyDescent="0.55000000000000004">
      <c r="A525">
        <v>1501016428</v>
      </c>
      <c r="B525">
        <v>26</v>
      </c>
      <c r="C525" t="s">
        <v>0</v>
      </c>
    </row>
    <row r="526" spans="1:3" x14ac:dyDescent="0.55000000000000004">
      <c r="A526">
        <v>1501026670</v>
      </c>
      <c r="B526">
        <v>9</v>
      </c>
      <c r="C526" t="s">
        <v>0</v>
      </c>
    </row>
    <row r="527" spans="1:3" x14ac:dyDescent="0.55000000000000004">
      <c r="A527">
        <v>1501033304</v>
      </c>
      <c r="B527">
        <v>5</v>
      </c>
      <c r="C527" t="s">
        <v>0</v>
      </c>
    </row>
    <row r="528" spans="1:3" hidden="1" x14ac:dyDescent="0.55000000000000004">
      <c r="A528">
        <v>1501048901</v>
      </c>
      <c r="B528">
        <v>26</v>
      </c>
      <c r="C528" t="s">
        <v>185</v>
      </c>
    </row>
    <row r="529" spans="1:3" x14ac:dyDescent="0.55000000000000004">
      <c r="A529">
        <v>1501061538</v>
      </c>
      <c r="B529">
        <v>9</v>
      </c>
      <c r="C529" t="s">
        <v>186</v>
      </c>
    </row>
    <row r="530" spans="1:3" x14ac:dyDescent="0.55000000000000004">
      <c r="A530">
        <v>1501068127</v>
      </c>
      <c r="B530">
        <v>5</v>
      </c>
      <c r="C530" t="s">
        <v>187</v>
      </c>
    </row>
    <row r="531" spans="1:3" x14ac:dyDescent="0.55000000000000004">
      <c r="A531">
        <v>1501135055</v>
      </c>
      <c r="B531">
        <v>17</v>
      </c>
      <c r="C531" t="s">
        <v>0</v>
      </c>
    </row>
    <row r="532" spans="1:3" x14ac:dyDescent="0.55000000000000004">
      <c r="A532">
        <v>1501169911</v>
      </c>
      <c r="B532">
        <v>17</v>
      </c>
      <c r="C532" t="s">
        <v>188</v>
      </c>
    </row>
    <row r="533" spans="1:3" x14ac:dyDescent="0.55000000000000004">
      <c r="A533">
        <v>1501202065</v>
      </c>
      <c r="B533">
        <v>13</v>
      </c>
      <c r="C533" t="s">
        <v>0</v>
      </c>
    </row>
    <row r="534" spans="1:3" x14ac:dyDescent="0.55000000000000004">
      <c r="A534">
        <v>1501217533</v>
      </c>
      <c r="B534">
        <v>3</v>
      </c>
      <c r="C534" t="s">
        <v>0</v>
      </c>
    </row>
    <row r="535" spans="1:3" x14ac:dyDescent="0.55000000000000004">
      <c r="A535">
        <v>1501237486</v>
      </c>
      <c r="B535">
        <v>13</v>
      </c>
      <c r="C535" t="s">
        <v>189</v>
      </c>
    </row>
    <row r="536" spans="1:3" x14ac:dyDescent="0.55000000000000004">
      <c r="A536">
        <v>1501252798</v>
      </c>
      <c r="B536">
        <v>3</v>
      </c>
      <c r="C536" t="s">
        <v>190</v>
      </c>
    </row>
    <row r="537" spans="1:3" hidden="1" x14ac:dyDescent="0.55000000000000004">
      <c r="A537">
        <v>1501303717</v>
      </c>
      <c r="B537">
        <v>32</v>
      </c>
      <c r="C537" t="s">
        <v>0</v>
      </c>
    </row>
    <row r="538" spans="1:3" hidden="1" x14ac:dyDescent="0.55000000000000004">
      <c r="A538">
        <v>1501337770</v>
      </c>
      <c r="B538">
        <v>32</v>
      </c>
      <c r="C538" t="s">
        <v>191</v>
      </c>
    </row>
    <row r="539" spans="1:3" hidden="1" x14ac:dyDescent="0.55000000000000004">
      <c r="A539">
        <v>1515354213</v>
      </c>
      <c r="B539">
        <v>34</v>
      </c>
      <c r="C539" t="s">
        <v>192</v>
      </c>
    </row>
    <row r="540" spans="1:3" x14ac:dyDescent="0.55000000000000004">
      <c r="A540">
        <v>1515392099</v>
      </c>
      <c r="B540">
        <v>8</v>
      </c>
      <c r="C540" t="s">
        <v>192</v>
      </c>
    </row>
    <row r="541" spans="1:3" hidden="1" x14ac:dyDescent="0.55000000000000004">
      <c r="A541">
        <v>1515468832</v>
      </c>
      <c r="B541">
        <v>28</v>
      </c>
      <c r="C541" t="s">
        <v>192</v>
      </c>
    </row>
    <row r="542" spans="1:3" x14ac:dyDescent="0.55000000000000004">
      <c r="A542">
        <v>1515509790</v>
      </c>
      <c r="B542">
        <v>11</v>
      </c>
      <c r="C542" t="s">
        <v>192</v>
      </c>
    </row>
    <row r="543" spans="1:3" hidden="1" x14ac:dyDescent="0.55000000000000004">
      <c r="A543">
        <v>1515530790</v>
      </c>
      <c r="B543">
        <v>31</v>
      </c>
      <c r="C543" t="s">
        <v>192</v>
      </c>
    </row>
    <row r="544" spans="1:3" x14ac:dyDescent="0.55000000000000004">
      <c r="A544">
        <v>1515555448</v>
      </c>
      <c r="B544">
        <v>2</v>
      </c>
      <c r="C544" t="s">
        <v>192</v>
      </c>
    </row>
    <row r="545" spans="1:3" hidden="1" x14ac:dyDescent="0.55000000000000004">
      <c r="A545">
        <v>1515556155</v>
      </c>
      <c r="B545">
        <v>24</v>
      </c>
      <c r="C545" t="s">
        <v>193</v>
      </c>
    </row>
    <row r="546" spans="1:3" x14ac:dyDescent="0.55000000000000004">
      <c r="A546">
        <v>1515569983</v>
      </c>
      <c r="B546">
        <v>6</v>
      </c>
      <c r="C546" t="s">
        <v>192</v>
      </c>
    </row>
    <row r="547" spans="1:3" hidden="1" x14ac:dyDescent="0.55000000000000004">
      <c r="A547">
        <v>1515571251</v>
      </c>
      <c r="B547">
        <v>30</v>
      </c>
      <c r="C547" t="s">
        <v>192</v>
      </c>
    </row>
    <row r="548" spans="1:3" x14ac:dyDescent="0.55000000000000004">
      <c r="A548">
        <v>1515667657</v>
      </c>
      <c r="B548">
        <v>4</v>
      </c>
      <c r="C548" t="s">
        <v>192</v>
      </c>
    </row>
    <row r="549" spans="1:3" hidden="1" x14ac:dyDescent="0.55000000000000004">
      <c r="A549">
        <v>1515682468</v>
      </c>
      <c r="B549">
        <v>33</v>
      </c>
      <c r="C549" t="s">
        <v>192</v>
      </c>
    </row>
    <row r="550" spans="1:3" hidden="1" x14ac:dyDescent="0.55000000000000004">
      <c r="A550">
        <v>1515691688</v>
      </c>
      <c r="B550">
        <v>23</v>
      </c>
      <c r="C550" t="s">
        <v>194</v>
      </c>
    </row>
    <row r="551" spans="1:3" hidden="1" x14ac:dyDescent="0.55000000000000004">
      <c r="A551">
        <v>1515699796</v>
      </c>
      <c r="B551">
        <v>23</v>
      </c>
      <c r="C551" t="s">
        <v>195</v>
      </c>
    </row>
    <row r="552" spans="1:3" x14ac:dyDescent="0.55000000000000004">
      <c r="A552">
        <v>1515701526</v>
      </c>
      <c r="B552">
        <v>1</v>
      </c>
      <c r="C552" t="s">
        <v>192</v>
      </c>
    </row>
    <row r="553" spans="1:3" hidden="1" x14ac:dyDescent="0.55000000000000004">
      <c r="A553">
        <v>1515711315</v>
      </c>
      <c r="B553">
        <v>20</v>
      </c>
      <c r="C553" t="s">
        <v>196</v>
      </c>
    </row>
    <row r="554" spans="1:3" hidden="1" x14ac:dyDescent="0.55000000000000004">
      <c r="A554">
        <v>1515712775</v>
      </c>
      <c r="B554">
        <v>27</v>
      </c>
      <c r="C554" t="s">
        <v>192</v>
      </c>
    </row>
    <row r="555" spans="1:3" x14ac:dyDescent="0.55000000000000004">
      <c r="A555">
        <v>1515721100</v>
      </c>
      <c r="B555">
        <v>7</v>
      </c>
      <c r="C555" t="s">
        <v>192</v>
      </c>
    </row>
    <row r="556" spans="1:3" x14ac:dyDescent="0.55000000000000004">
      <c r="A556">
        <v>1515769427</v>
      </c>
      <c r="B556">
        <v>14</v>
      </c>
      <c r="C556" t="s">
        <v>192</v>
      </c>
    </row>
    <row r="557" spans="1:3" x14ac:dyDescent="0.55000000000000004">
      <c r="A557">
        <v>1515781879</v>
      </c>
      <c r="B557">
        <v>15</v>
      </c>
      <c r="C557" t="s">
        <v>192</v>
      </c>
    </row>
    <row r="558" spans="1:3" hidden="1" x14ac:dyDescent="0.55000000000000004">
      <c r="A558">
        <v>1515794633</v>
      </c>
      <c r="B558">
        <v>25</v>
      </c>
      <c r="C558" t="s">
        <v>192</v>
      </c>
    </row>
    <row r="559" spans="1:3" hidden="1" x14ac:dyDescent="0.55000000000000004">
      <c r="A559">
        <v>1515795446</v>
      </c>
      <c r="B559">
        <v>24</v>
      </c>
      <c r="C559" t="s">
        <v>197</v>
      </c>
    </row>
    <row r="560" spans="1:3" x14ac:dyDescent="0.55000000000000004">
      <c r="A560">
        <v>1515800084</v>
      </c>
      <c r="B560">
        <v>16</v>
      </c>
      <c r="C560" t="s">
        <v>192</v>
      </c>
    </row>
    <row r="561" spans="1:3" hidden="1" x14ac:dyDescent="0.55000000000000004">
      <c r="A561">
        <v>1515865923</v>
      </c>
      <c r="B561">
        <v>22</v>
      </c>
      <c r="C561" t="s">
        <v>198</v>
      </c>
    </row>
    <row r="562" spans="1:3" x14ac:dyDescent="0.55000000000000004">
      <c r="A562">
        <v>1515875810</v>
      </c>
      <c r="B562">
        <v>10</v>
      </c>
      <c r="C562" t="s">
        <v>192</v>
      </c>
    </row>
    <row r="563" spans="1:3" x14ac:dyDescent="0.55000000000000004">
      <c r="A563">
        <v>1515913634</v>
      </c>
      <c r="B563">
        <v>12</v>
      </c>
      <c r="C563" t="s">
        <v>192</v>
      </c>
    </row>
    <row r="564" spans="1:3" hidden="1" x14ac:dyDescent="0.55000000000000004">
      <c r="A564">
        <v>1515964107</v>
      </c>
      <c r="B564">
        <v>29</v>
      </c>
      <c r="C564" t="s">
        <v>192</v>
      </c>
    </row>
    <row r="565" spans="1:3" hidden="1" x14ac:dyDescent="0.55000000000000004">
      <c r="A565">
        <v>1516017602</v>
      </c>
      <c r="B565">
        <v>26</v>
      </c>
      <c r="C565" t="s">
        <v>192</v>
      </c>
    </row>
    <row r="566" spans="1:3" x14ac:dyDescent="0.55000000000000004">
      <c r="A566">
        <v>1516027807</v>
      </c>
      <c r="B566">
        <v>9</v>
      </c>
      <c r="C566" t="s">
        <v>192</v>
      </c>
    </row>
    <row r="567" spans="1:3" x14ac:dyDescent="0.55000000000000004">
      <c r="A567">
        <v>1516034441</v>
      </c>
      <c r="B567">
        <v>5</v>
      </c>
      <c r="C567" t="s">
        <v>192</v>
      </c>
    </row>
    <row r="568" spans="1:3" hidden="1" x14ac:dyDescent="0.55000000000000004">
      <c r="A568">
        <v>1516060252</v>
      </c>
      <c r="B568">
        <v>21</v>
      </c>
      <c r="C568" t="s">
        <v>199</v>
      </c>
    </row>
    <row r="569" spans="1:3" hidden="1" x14ac:dyDescent="0.55000000000000004">
      <c r="A569">
        <v>1516075640</v>
      </c>
      <c r="B569">
        <v>20</v>
      </c>
      <c r="C569" t="s">
        <v>200</v>
      </c>
    </row>
    <row r="570" spans="1:3" x14ac:dyDescent="0.55000000000000004">
      <c r="A570">
        <v>1516136191</v>
      </c>
      <c r="B570">
        <v>17</v>
      </c>
      <c r="C570" t="s">
        <v>192</v>
      </c>
    </row>
    <row r="571" spans="1:3" x14ac:dyDescent="0.55000000000000004">
      <c r="A571">
        <v>1516203247</v>
      </c>
      <c r="B571">
        <v>13</v>
      </c>
      <c r="C571" t="s">
        <v>192</v>
      </c>
    </row>
    <row r="572" spans="1:3" x14ac:dyDescent="0.55000000000000004">
      <c r="A572">
        <v>1516218715</v>
      </c>
      <c r="B572">
        <v>3</v>
      </c>
      <c r="C572" t="s">
        <v>192</v>
      </c>
    </row>
    <row r="573" spans="1:3" hidden="1" x14ac:dyDescent="0.55000000000000004">
      <c r="A573">
        <v>1516304853</v>
      </c>
      <c r="B573">
        <v>32</v>
      </c>
      <c r="C573" t="s">
        <v>192</v>
      </c>
    </row>
    <row r="574" spans="1:3" hidden="1" x14ac:dyDescent="0.55000000000000004">
      <c r="A574">
        <v>1516530732</v>
      </c>
      <c r="B574">
        <v>19</v>
      </c>
      <c r="C574" t="s">
        <v>201</v>
      </c>
    </row>
    <row r="575" spans="1:3" hidden="1" x14ac:dyDescent="0.55000000000000004">
      <c r="A575">
        <v>1516661669</v>
      </c>
      <c r="B575">
        <v>24</v>
      </c>
      <c r="C575" t="s">
        <v>202</v>
      </c>
    </row>
    <row r="576" spans="1:3" hidden="1" x14ac:dyDescent="0.55000000000000004">
      <c r="A576">
        <v>1540353653</v>
      </c>
      <c r="B576">
        <v>34</v>
      </c>
      <c r="C576" t="s">
        <v>43</v>
      </c>
    </row>
    <row r="577" spans="1:3" x14ac:dyDescent="0.55000000000000004">
      <c r="A577">
        <v>1540390942</v>
      </c>
      <c r="B577">
        <v>8</v>
      </c>
      <c r="C577" t="s">
        <v>43</v>
      </c>
    </row>
    <row r="578" spans="1:3" hidden="1" x14ac:dyDescent="0.55000000000000004">
      <c r="A578">
        <v>1540468272</v>
      </c>
      <c r="B578">
        <v>28</v>
      </c>
      <c r="C578" t="s">
        <v>43</v>
      </c>
    </row>
    <row r="579" spans="1:3" x14ac:dyDescent="0.55000000000000004">
      <c r="A579">
        <v>1540508633</v>
      </c>
      <c r="B579">
        <v>11</v>
      </c>
      <c r="C579" t="s">
        <v>43</v>
      </c>
    </row>
    <row r="580" spans="1:3" hidden="1" x14ac:dyDescent="0.55000000000000004">
      <c r="A580">
        <v>1540530232</v>
      </c>
      <c r="B580">
        <v>31</v>
      </c>
      <c r="C580" t="s">
        <v>43</v>
      </c>
    </row>
    <row r="581" spans="1:3" x14ac:dyDescent="0.55000000000000004">
      <c r="A581">
        <v>1540554291</v>
      </c>
      <c r="B581">
        <v>2</v>
      </c>
      <c r="C581" t="s">
        <v>43</v>
      </c>
    </row>
    <row r="582" spans="1:3" x14ac:dyDescent="0.55000000000000004">
      <c r="A582">
        <v>1540568827</v>
      </c>
      <c r="B582">
        <v>6</v>
      </c>
      <c r="C582" t="s">
        <v>43</v>
      </c>
    </row>
    <row r="583" spans="1:3" hidden="1" x14ac:dyDescent="0.55000000000000004">
      <c r="A583">
        <v>1540570841</v>
      </c>
      <c r="B583">
        <v>30</v>
      </c>
      <c r="C583" t="s">
        <v>43</v>
      </c>
    </row>
    <row r="584" spans="1:3" x14ac:dyDescent="0.55000000000000004">
      <c r="A584">
        <v>1540666500</v>
      </c>
      <c r="B584">
        <v>4</v>
      </c>
      <c r="C584" t="s">
        <v>43</v>
      </c>
    </row>
    <row r="585" spans="1:3" hidden="1" x14ac:dyDescent="0.55000000000000004">
      <c r="A585">
        <v>1540682073</v>
      </c>
      <c r="B585">
        <v>33</v>
      </c>
      <c r="C585" t="s">
        <v>43</v>
      </c>
    </row>
    <row r="586" spans="1:3" x14ac:dyDescent="0.55000000000000004">
      <c r="A586">
        <v>1540700369</v>
      </c>
      <c r="B586">
        <v>1</v>
      </c>
      <c r="C586" t="s">
        <v>43</v>
      </c>
    </row>
    <row r="587" spans="1:3" hidden="1" x14ac:dyDescent="0.55000000000000004">
      <c r="A587">
        <v>1540712365</v>
      </c>
      <c r="B587">
        <v>27</v>
      </c>
      <c r="C587" t="s">
        <v>43</v>
      </c>
    </row>
    <row r="588" spans="1:3" x14ac:dyDescent="0.55000000000000004">
      <c r="A588">
        <v>1540719943</v>
      </c>
      <c r="B588">
        <v>7</v>
      </c>
      <c r="C588" t="s">
        <v>43</v>
      </c>
    </row>
    <row r="589" spans="1:3" x14ac:dyDescent="0.55000000000000004">
      <c r="A589">
        <v>1540768270</v>
      </c>
      <c r="B589">
        <v>14</v>
      </c>
      <c r="C589" t="s">
        <v>43</v>
      </c>
    </row>
    <row r="590" spans="1:3" x14ac:dyDescent="0.55000000000000004">
      <c r="A590">
        <v>1540780722</v>
      </c>
      <c r="B590">
        <v>15</v>
      </c>
      <c r="C590" t="s">
        <v>43</v>
      </c>
    </row>
    <row r="591" spans="1:3" hidden="1" x14ac:dyDescent="0.55000000000000004">
      <c r="A591">
        <v>1540794090</v>
      </c>
      <c r="B591">
        <v>25</v>
      </c>
      <c r="C591" t="s">
        <v>43</v>
      </c>
    </row>
    <row r="592" spans="1:3" x14ac:dyDescent="0.55000000000000004">
      <c r="A592">
        <v>1540801111</v>
      </c>
      <c r="B592">
        <v>16</v>
      </c>
      <c r="C592" t="s">
        <v>43</v>
      </c>
    </row>
    <row r="593" spans="1:3" x14ac:dyDescent="0.55000000000000004">
      <c r="A593">
        <v>1540874653</v>
      </c>
      <c r="B593">
        <v>10</v>
      </c>
      <c r="C593" t="s">
        <v>43</v>
      </c>
    </row>
    <row r="594" spans="1:3" x14ac:dyDescent="0.55000000000000004">
      <c r="A594">
        <v>1540912568</v>
      </c>
      <c r="B594">
        <v>12</v>
      </c>
      <c r="C594" t="s">
        <v>43</v>
      </c>
    </row>
    <row r="595" spans="1:3" hidden="1" x14ac:dyDescent="0.55000000000000004">
      <c r="A595">
        <v>1540963549</v>
      </c>
      <c r="B595">
        <v>29</v>
      </c>
      <c r="C595" t="s">
        <v>43</v>
      </c>
    </row>
    <row r="596" spans="1:3" hidden="1" x14ac:dyDescent="0.55000000000000004">
      <c r="A596">
        <v>1541017207</v>
      </c>
      <c r="B596">
        <v>26</v>
      </c>
      <c r="C596" t="s">
        <v>43</v>
      </c>
    </row>
    <row r="597" spans="1:3" x14ac:dyDescent="0.55000000000000004">
      <c r="A597">
        <v>1541026650</v>
      </c>
      <c r="B597">
        <v>9</v>
      </c>
      <c r="C597" t="s">
        <v>43</v>
      </c>
    </row>
    <row r="598" spans="1:3" x14ac:dyDescent="0.55000000000000004">
      <c r="A598">
        <v>1541033284</v>
      </c>
      <c r="B598">
        <v>5</v>
      </c>
      <c r="C598" t="s">
        <v>43</v>
      </c>
    </row>
    <row r="599" spans="1:3" x14ac:dyDescent="0.55000000000000004">
      <c r="A599">
        <v>1541136841</v>
      </c>
      <c r="B599">
        <v>17</v>
      </c>
      <c r="C599" t="s">
        <v>43</v>
      </c>
    </row>
    <row r="600" spans="1:3" x14ac:dyDescent="0.55000000000000004">
      <c r="A600">
        <v>1541202045</v>
      </c>
      <c r="B600">
        <v>13</v>
      </c>
      <c r="C600" t="s">
        <v>43</v>
      </c>
    </row>
    <row r="601" spans="1:3" x14ac:dyDescent="0.55000000000000004">
      <c r="A601">
        <v>1541217513</v>
      </c>
      <c r="B601">
        <v>3</v>
      </c>
      <c r="C601" t="s">
        <v>43</v>
      </c>
    </row>
    <row r="602" spans="1:3" hidden="1" x14ac:dyDescent="0.55000000000000004">
      <c r="A602">
        <v>1541305356</v>
      </c>
      <c r="B602">
        <v>32</v>
      </c>
      <c r="C602" t="s">
        <v>43</v>
      </c>
    </row>
    <row r="603" spans="1:3" hidden="1" x14ac:dyDescent="0.55000000000000004">
      <c r="A603">
        <v>1800385215</v>
      </c>
      <c r="B603">
        <v>34</v>
      </c>
      <c r="C603" t="s">
        <v>203</v>
      </c>
    </row>
    <row r="604" spans="1:3" hidden="1" x14ac:dyDescent="0.55000000000000004">
      <c r="A604">
        <v>1800386032</v>
      </c>
      <c r="B604">
        <v>34</v>
      </c>
      <c r="C604" t="s">
        <v>0</v>
      </c>
    </row>
    <row r="605" spans="1:3" x14ac:dyDescent="0.55000000000000004">
      <c r="A605">
        <v>1800424106</v>
      </c>
      <c r="B605">
        <v>8</v>
      </c>
      <c r="C605" t="s">
        <v>204</v>
      </c>
    </row>
    <row r="606" spans="1:3" x14ac:dyDescent="0.55000000000000004">
      <c r="A606">
        <v>1800424924</v>
      </c>
      <c r="B606">
        <v>8</v>
      </c>
      <c r="C606" t="s">
        <v>0</v>
      </c>
    </row>
    <row r="607" spans="1:3" hidden="1" x14ac:dyDescent="0.55000000000000004">
      <c r="A607">
        <v>1800498632</v>
      </c>
      <c r="B607">
        <v>28</v>
      </c>
      <c r="C607" t="s">
        <v>205</v>
      </c>
    </row>
    <row r="608" spans="1:3" hidden="1" x14ac:dyDescent="0.55000000000000004">
      <c r="A608">
        <v>1800499450</v>
      </c>
      <c r="B608">
        <v>28</v>
      </c>
      <c r="C608" t="s">
        <v>0</v>
      </c>
    </row>
    <row r="609" spans="1:3" x14ac:dyDescent="0.55000000000000004">
      <c r="A609">
        <v>1800541816</v>
      </c>
      <c r="B609">
        <v>11</v>
      </c>
      <c r="C609" t="s">
        <v>206</v>
      </c>
    </row>
    <row r="610" spans="1:3" x14ac:dyDescent="0.55000000000000004">
      <c r="A610">
        <v>1800542634</v>
      </c>
      <c r="B610">
        <v>11</v>
      </c>
      <c r="C610" t="s">
        <v>0</v>
      </c>
    </row>
    <row r="611" spans="1:3" hidden="1" x14ac:dyDescent="0.55000000000000004">
      <c r="A611">
        <v>1800560660</v>
      </c>
      <c r="B611">
        <v>31</v>
      </c>
      <c r="C611" t="s">
        <v>207</v>
      </c>
    </row>
    <row r="612" spans="1:3" hidden="1" x14ac:dyDescent="0.55000000000000004">
      <c r="A612">
        <v>1800561478</v>
      </c>
      <c r="B612">
        <v>31</v>
      </c>
      <c r="C612" t="s">
        <v>0</v>
      </c>
    </row>
    <row r="613" spans="1:3" x14ac:dyDescent="0.55000000000000004">
      <c r="A613">
        <v>1800586372</v>
      </c>
      <c r="B613">
        <v>2</v>
      </c>
      <c r="C613" t="s">
        <v>208</v>
      </c>
    </row>
    <row r="614" spans="1:3" x14ac:dyDescent="0.55000000000000004">
      <c r="A614">
        <v>1800587189</v>
      </c>
      <c r="B614">
        <v>2</v>
      </c>
      <c r="C614" t="s">
        <v>0</v>
      </c>
    </row>
    <row r="615" spans="1:3" hidden="1" x14ac:dyDescent="0.55000000000000004">
      <c r="A615">
        <v>1800601112</v>
      </c>
      <c r="B615">
        <v>30</v>
      </c>
      <c r="C615" t="s">
        <v>209</v>
      </c>
    </row>
    <row r="616" spans="1:3" hidden="1" x14ac:dyDescent="0.55000000000000004">
      <c r="A616">
        <v>1800601932</v>
      </c>
      <c r="B616">
        <v>30</v>
      </c>
      <c r="C616" t="s">
        <v>0</v>
      </c>
    </row>
    <row r="617" spans="1:3" x14ac:dyDescent="0.55000000000000004">
      <c r="A617">
        <v>1800602116</v>
      </c>
      <c r="B617">
        <v>6</v>
      </c>
      <c r="C617" t="s">
        <v>210</v>
      </c>
    </row>
    <row r="618" spans="1:3" x14ac:dyDescent="0.55000000000000004">
      <c r="A618">
        <v>1800602932</v>
      </c>
      <c r="B618">
        <v>6</v>
      </c>
      <c r="C618" t="s">
        <v>0</v>
      </c>
    </row>
    <row r="619" spans="1:3" x14ac:dyDescent="0.55000000000000004">
      <c r="A619">
        <v>1800697597</v>
      </c>
      <c r="B619">
        <v>4</v>
      </c>
      <c r="C619" t="s">
        <v>211</v>
      </c>
    </row>
    <row r="620" spans="1:3" x14ac:dyDescent="0.55000000000000004">
      <c r="A620">
        <v>1800698398</v>
      </c>
      <c r="B620">
        <v>4</v>
      </c>
      <c r="C620" t="s">
        <v>0</v>
      </c>
    </row>
    <row r="621" spans="1:3" hidden="1" x14ac:dyDescent="0.55000000000000004">
      <c r="A621">
        <v>1800713613</v>
      </c>
      <c r="B621">
        <v>33</v>
      </c>
      <c r="C621" t="s">
        <v>212</v>
      </c>
    </row>
    <row r="622" spans="1:3" hidden="1" x14ac:dyDescent="0.55000000000000004">
      <c r="A622">
        <v>1800714431</v>
      </c>
      <c r="B622">
        <v>33</v>
      </c>
      <c r="C622" t="s">
        <v>0</v>
      </c>
    </row>
    <row r="623" spans="1:3" x14ac:dyDescent="0.55000000000000004">
      <c r="A623">
        <v>1800731656</v>
      </c>
      <c r="B623">
        <v>1</v>
      </c>
      <c r="C623" t="s">
        <v>213</v>
      </c>
    </row>
    <row r="624" spans="1:3" x14ac:dyDescent="0.55000000000000004">
      <c r="A624">
        <v>1800732476</v>
      </c>
      <c r="B624">
        <v>1</v>
      </c>
      <c r="C624" t="s">
        <v>0</v>
      </c>
    </row>
    <row r="625" spans="1:3" hidden="1" x14ac:dyDescent="0.55000000000000004">
      <c r="A625">
        <v>1800743890</v>
      </c>
      <c r="B625">
        <v>27</v>
      </c>
      <c r="C625" t="s">
        <v>214</v>
      </c>
    </row>
    <row r="626" spans="1:3" hidden="1" x14ac:dyDescent="0.55000000000000004">
      <c r="A626">
        <v>1800744708</v>
      </c>
      <c r="B626">
        <v>27</v>
      </c>
      <c r="C626" t="s">
        <v>0</v>
      </c>
    </row>
    <row r="627" spans="1:3" x14ac:dyDescent="0.55000000000000004">
      <c r="A627">
        <v>1800753125</v>
      </c>
      <c r="B627">
        <v>7</v>
      </c>
      <c r="C627" t="s">
        <v>215</v>
      </c>
    </row>
    <row r="628" spans="1:3" x14ac:dyDescent="0.55000000000000004">
      <c r="A628">
        <v>1800753943</v>
      </c>
      <c r="B628">
        <v>7</v>
      </c>
      <c r="C628" t="s">
        <v>0</v>
      </c>
    </row>
    <row r="629" spans="1:3" x14ac:dyDescent="0.55000000000000004">
      <c r="A629">
        <v>1800800974</v>
      </c>
      <c r="B629">
        <v>14</v>
      </c>
      <c r="C629" t="s">
        <v>216</v>
      </c>
    </row>
    <row r="630" spans="1:3" x14ac:dyDescent="0.55000000000000004">
      <c r="A630">
        <v>1800801793</v>
      </c>
      <c r="B630">
        <v>14</v>
      </c>
      <c r="C630" t="s">
        <v>0</v>
      </c>
    </row>
    <row r="631" spans="1:3" x14ac:dyDescent="0.55000000000000004">
      <c r="A631">
        <v>1800812959</v>
      </c>
      <c r="B631">
        <v>15</v>
      </c>
      <c r="C631" t="s">
        <v>217</v>
      </c>
    </row>
    <row r="632" spans="1:3" x14ac:dyDescent="0.55000000000000004">
      <c r="A632">
        <v>1800813779</v>
      </c>
      <c r="B632">
        <v>15</v>
      </c>
      <c r="C632" t="s">
        <v>0</v>
      </c>
    </row>
    <row r="633" spans="1:3" hidden="1" x14ac:dyDescent="0.55000000000000004">
      <c r="A633">
        <v>1800824514</v>
      </c>
      <c r="B633">
        <v>25</v>
      </c>
      <c r="C633" t="s">
        <v>218</v>
      </c>
    </row>
    <row r="634" spans="1:3" hidden="1" x14ac:dyDescent="0.55000000000000004">
      <c r="A634">
        <v>1800825333</v>
      </c>
      <c r="B634">
        <v>25</v>
      </c>
      <c r="C634" t="s">
        <v>0</v>
      </c>
    </row>
    <row r="635" spans="1:3" x14ac:dyDescent="0.55000000000000004">
      <c r="A635">
        <v>1800830427</v>
      </c>
      <c r="B635">
        <v>16</v>
      </c>
      <c r="C635" t="s">
        <v>219</v>
      </c>
    </row>
    <row r="636" spans="1:3" x14ac:dyDescent="0.55000000000000004">
      <c r="A636">
        <v>1800831247</v>
      </c>
      <c r="B636">
        <v>16</v>
      </c>
      <c r="C636" t="s">
        <v>0</v>
      </c>
    </row>
    <row r="637" spans="1:3" x14ac:dyDescent="0.55000000000000004">
      <c r="A637">
        <v>1800906198</v>
      </c>
      <c r="B637">
        <v>10</v>
      </c>
      <c r="C637" t="s">
        <v>220</v>
      </c>
    </row>
    <row r="638" spans="1:3" x14ac:dyDescent="0.55000000000000004">
      <c r="A638">
        <v>1800907017</v>
      </c>
      <c r="B638">
        <v>10</v>
      </c>
      <c r="C638" t="s">
        <v>0</v>
      </c>
    </row>
    <row r="639" spans="1:3" x14ac:dyDescent="0.55000000000000004">
      <c r="A639">
        <v>1800944023</v>
      </c>
      <c r="B639">
        <v>12</v>
      </c>
      <c r="C639" t="s">
        <v>221</v>
      </c>
    </row>
    <row r="640" spans="1:3" x14ac:dyDescent="0.55000000000000004">
      <c r="A640">
        <v>1800944842</v>
      </c>
      <c r="B640">
        <v>12</v>
      </c>
      <c r="C640" t="s">
        <v>0</v>
      </c>
    </row>
    <row r="641" spans="1:3" hidden="1" x14ac:dyDescent="0.55000000000000004">
      <c r="A641">
        <v>1800993637</v>
      </c>
      <c r="B641">
        <v>29</v>
      </c>
      <c r="C641" t="s">
        <v>222</v>
      </c>
    </row>
    <row r="642" spans="1:3" hidden="1" x14ac:dyDescent="0.55000000000000004">
      <c r="A642">
        <v>1800994456</v>
      </c>
      <c r="B642">
        <v>29</v>
      </c>
      <c r="C642" t="s">
        <v>0</v>
      </c>
    </row>
    <row r="643" spans="1:3" hidden="1" x14ac:dyDescent="0.55000000000000004">
      <c r="A643">
        <v>1801047513</v>
      </c>
      <c r="B643">
        <v>26</v>
      </c>
      <c r="C643" t="s">
        <v>223</v>
      </c>
    </row>
    <row r="644" spans="1:3" hidden="1" x14ac:dyDescent="0.55000000000000004">
      <c r="A644">
        <v>1801048333</v>
      </c>
      <c r="B644">
        <v>26</v>
      </c>
      <c r="C644" t="s">
        <v>0</v>
      </c>
    </row>
    <row r="645" spans="1:3" x14ac:dyDescent="0.55000000000000004">
      <c r="A645">
        <v>1801059481</v>
      </c>
      <c r="B645">
        <v>9</v>
      </c>
      <c r="C645" t="s">
        <v>224</v>
      </c>
    </row>
    <row r="646" spans="1:3" x14ac:dyDescent="0.55000000000000004">
      <c r="A646">
        <v>1801060300</v>
      </c>
      <c r="B646">
        <v>9</v>
      </c>
      <c r="C646" t="s">
        <v>0</v>
      </c>
    </row>
    <row r="647" spans="1:3" x14ac:dyDescent="0.55000000000000004">
      <c r="A647">
        <v>1801066901</v>
      </c>
      <c r="B647">
        <v>5</v>
      </c>
      <c r="C647" t="s">
        <v>225</v>
      </c>
    </row>
    <row r="648" spans="1:3" x14ac:dyDescent="0.55000000000000004">
      <c r="A648">
        <v>1801067719</v>
      </c>
      <c r="B648">
        <v>5</v>
      </c>
      <c r="C648" t="s">
        <v>0</v>
      </c>
    </row>
    <row r="649" spans="1:3" x14ac:dyDescent="0.55000000000000004">
      <c r="A649">
        <v>1801167745</v>
      </c>
      <c r="B649">
        <v>17</v>
      </c>
      <c r="C649" t="s">
        <v>226</v>
      </c>
    </row>
    <row r="650" spans="1:3" x14ac:dyDescent="0.55000000000000004">
      <c r="A650">
        <v>1801168566</v>
      </c>
      <c r="B650">
        <v>17</v>
      </c>
      <c r="C650" t="s">
        <v>0</v>
      </c>
    </row>
    <row r="651" spans="1:3" x14ac:dyDescent="0.55000000000000004">
      <c r="A651">
        <v>1801235013</v>
      </c>
      <c r="B651">
        <v>13</v>
      </c>
      <c r="C651" t="s">
        <v>227</v>
      </c>
    </row>
    <row r="652" spans="1:3" x14ac:dyDescent="0.55000000000000004">
      <c r="A652">
        <v>1801235831</v>
      </c>
      <c r="B652">
        <v>13</v>
      </c>
      <c r="C652" t="s">
        <v>0</v>
      </c>
    </row>
    <row r="653" spans="1:3" x14ac:dyDescent="0.55000000000000004">
      <c r="A653">
        <v>1801251149</v>
      </c>
      <c r="B653">
        <v>3</v>
      </c>
      <c r="C653" t="s">
        <v>228</v>
      </c>
    </row>
    <row r="654" spans="1:3" x14ac:dyDescent="0.55000000000000004">
      <c r="A654">
        <v>1801251968</v>
      </c>
      <c r="B654">
        <v>3</v>
      </c>
      <c r="C654" t="s">
        <v>0</v>
      </c>
    </row>
    <row r="655" spans="1:3" hidden="1" x14ac:dyDescent="0.55000000000000004">
      <c r="A655">
        <v>1801335555</v>
      </c>
      <c r="B655">
        <v>32</v>
      </c>
      <c r="C655" t="s">
        <v>229</v>
      </c>
    </row>
    <row r="656" spans="1:3" hidden="1" x14ac:dyDescent="0.55000000000000004">
      <c r="A656">
        <v>1801336374</v>
      </c>
      <c r="B656">
        <v>32</v>
      </c>
      <c r="C656" t="s">
        <v>0</v>
      </c>
    </row>
    <row r="657" spans="1:3" hidden="1" x14ac:dyDescent="0.55000000000000004">
      <c r="A657">
        <v>1815385444</v>
      </c>
      <c r="B657">
        <v>34</v>
      </c>
      <c r="C657" t="s">
        <v>230</v>
      </c>
    </row>
    <row r="658" spans="1:3" x14ac:dyDescent="0.55000000000000004">
      <c r="A658">
        <v>1815423329</v>
      </c>
      <c r="B658">
        <v>8</v>
      </c>
      <c r="C658" t="s">
        <v>230</v>
      </c>
    </row>
    <row r="659" spans="1:3" hidden="1" x14ac:dyDescent="0.55000000000000004">
      <c r="A659">
        <v>1815500063</v>
      </c>
      <c r="B659">
        <v>28</v>
      </c>
      <c r="C659" t="s">
        <v>230</v>
      </c>
    </row>
    <row r="660" spans="1:3" x14ac:dyDescent="0.55000000000000004">
      <c r="A660">
        <v>1815541035</v>
      </c>
      <c r="B660">
        <v>11</v>
      </c>
      <c r="C660" t="s">
        <v>230</v>
      </c>
    </row>
    <row r="661" spans="1:3" hidden="1" x14ac:dyDescent="0.55000000000000004">
      <c r="A661">
        <v>1815562021</v>
      </c>
      <c r="B661">
        <v>31</v>
      </c>
      <c r="C661" t="s">
        <v>230</v>
      </c>
    </row>
    <row r="662" spans="1:3" x14ac:dyDescent="0.55000000000000004">
      <c r="A662">
        <v>1815601231</v>
      </c>
      <c r="B662">
        <v>6</v>
      </c>
      <c r="C662" t="s">
        <v>230</v>
      </c>
    </row>
    <row r="663" spans="1:3" hidden="1" x14ac:dyDescent="0.55000000000000004">
      <c r="A663">
        <v>1815602484</v>
      </c>
      <c r="B663">
        <v>30</v>
      </c>
      <c r="C663" t="s">
        <v>230</v>
      </c>
    </row>
    <row r="664" spans="1:3" x14ac:dyDescent="0.55000000000000004">
      <c r="A664">
        <v>1815606218</v>
      </c>
      <c r="B664">
        <v>2</v>
      </c>
      <c r="C664" t="s">
        <v>230</v>
      </c>
    </row>
    <row r="665" spans="1:3" hidden="1" x14ac:dyDescent="0.55000000000000004">
      <c r="A665">
        <v>1815639114</v>
      </c>
      <c r="B665">
        <v>24</v>
      </c>
      <c r="C665" t="s">
        <v>231</v>
      </c>
    </row>
    <row r="666" spans="1:3" hidden="1" x14ac:dyDescent="0.55000000000000004">
      <c r="A666">
        <v>1815672601</v>
      </c>
      <c r="B666">
        <v>20</v>
      </c>
      <c r="C666" t="s">
        <v>232</v>
      </c>
    </row>
    <row r="667" spans="1:3" x14ac:dyDescent="0.55000000000000004">
      <c r="A667">
        <v>1815698978</v>
      </c>
      <c r="B667">
        <v>4</v>
      </c>
      <c r="C667" t="s">
        <v>230</v>
      </c>
    </row>
    <row r="668" spans="1:3" hidden="1" x14ac:dyDescent="0.55000000000000004">
      <c r="A668">
        <v>1815713746</v>
      </c>
      <c r="B668">
        <v>33</v>
      </c>
      <c r="C668" t="s">
        <v>230</v>
      </c>
    </row>
    <row r="669" spans="1:3" hidden="1" x14ac:dyDescent="0.55000000000000004">
      <c r="A669">
        <v>1815731351</v>
      </c>
      <c r="B669">
        <v>24</v>
      </c>
      <c r="C669" t="s">
        <v>233</v>
      </c>
    </row>
    <row r="670" spans="1:3" x14ac:dyDescent="0.55000000000000004">
      <c r="A670">
        <v>1815732756</v>
      </c>
      <c r="B670">
        <v>1</v>
      </c>
      <c r="C670" t="s">
        <v>230</v>
      </c>
    </row>
    <row r="671" spans="1:3" hidden="1" x14ac:dyDescent="0.55000000000000004">
      <c r="A671">
        <v>1815744008</v>
      </c>
      <c r="B671">
        <v>27</v>
      </c>
      <c r="C671" t="s">
        <v>230</v>
      </c>
    </row>
    <row r="672" spans="1:3" x14ac:dyDescent="0.55000000000000004">
      <c r="A672">
        <v>1815752330</v>
      </c>
      <c r="B672">
        <v>7</v>
      </c>
      <c r="C672" t="s">
        <v>230</v>
      </c>
    </row>
    <row r="673" spans="1:3" x14ac:dyDescent="0.55000000000000004">
      <c r="A673">
        <v>1815800657</v>
      </c>
      <c r="B673">
        <v>14</v>
      </c>
      <c r="C673" t="s">
        <v>230</v>
      </c>
    </row>
    <row r="674" spans="1:3" x14ac:dyDescent="0.55000000000000004">
      <c r="A674">
        <v>1815813124</v>
      </c>
      <c r="B674">
        <v>15</v>
      </c>
      <c r="C674" t="s">
        <v>230</v>
      </c>
    </row>
    <row r="675" spans="1:3" hidden="1" x14ac:dyDescent="0.55000000000000004">
      <c r="A675">
        <v>1815825866</v>
      </c>
      <c r="B675">
        <v>25</v>
      </c>
      <c r="C675" t="s">
        <v>230</v>
      </c>
    </row>
    <row r="676" spans="1:3" x14ac:dyDescent="0.55000000000000004">
      <c r="A676">
        <v>1815831329</v>
      </c>
      <c r="B676">
        <v>16</v>
      </c>
      <c r="C676" t="s">
        <v>230</v>
      </c>
    </row>
    <row r="677" spans="1:3" x14ac:dyDescent="0.55000000000000004">
      <c r="A677">
        <v>1815907055</v>
      </c>
      <c r="B677">
        <v>10</v>
      </c>
      <c r="C677" t="s">
        <v>230</v>
      </c>
    </row>
    <row r="678" spans="1:3" hidden="1" x14ac:dyDescent="0.55000000000000004">
      <c r="A678">
        <v>1815931913</v>
      </c>
      <c r="B678">
        <v>23</v>
      </c>
      <c r="C678" t="s">
        <v>234</v>
      </c>
    </row>
    <row r="679" spans="1:3" hidden="1" x14ac:dyDescent="0.55000000000000004">
      <c r="A679">
        <v>1815940030</v>
      </c>
      <c r="B679">
        <v>23</v>
      </c>
      <c r="C679" t="s">
        <v>235</v>
      </c>
    </row>
    <row r="680" spans="1:3" x14ac:dyDescent="0.55000000000000004">
      <c r="A680">
        <v>1815944895</v>
      </c>
      <c r="B680">
        <v>12</v>
      </c>
      <c r="C680" t="s">
        <v>230</v>
      </c>
    </row>
    <row r="681" spans="1:3" hidden="1" x14ac:dyDescent="0.55000000000000004">
      <c r="A681">
        <v>1815950026</v>
      </c>
      <c r="B681">
        <v>24</v>
      </c>
      <c r="C681" t="s">
        <v>236</v>
      </c>
    </row>
    <row r="682" spans="1:3" hidden="1" x14ac:dyDescent="0.55000000000000004">
      <c r="A682">
        <v>1815961920</v>
      </c>
      <c r="B682">
        <v>22</v>
      </c>
      <c r="C682" t="s">
        <v>237</v>
      </c>
    </row>
    <row r="683" spans="1:3" hidden="1" x14ac:dyDescent="0.55000000000000004">
      <c r="A683">
        <v>1815991289</v>
      </c>
      <c r="B683">
        <v>24</v>
      </c>
      <c r="C683" t="s">
        <v>238</v>
      </c>
    </row>
    <row r="684" spans="1:3" hidden="1" x14ac:dyDescent="0.55000000000000004">
      <c r="A684">
        <v>1815995340</v>
      </c>
      <c r="B684">
        <v>29</v>
      </c>
      <c r="C684" t="s">
        <v>230</v>
      </c>
    </row>
    <row r="685" spans="1:3" hidden="1" x14ac:dyDescent="0.55000000000000004">
      <c r="A685">
        <v>1816048835</v>
      </c>
      <c r="B685">
        <v>26</v>
      </c>
      <c r="C685" t="s">
        <v>230</v>
      </c>
    </row>
    <row r="686" spans="1:3" hidden="1" x14ac:dyDescent="0.55000000000000004">
      <c r="A686">
        <v>1816050531</v>
      </c>
      <c r="B686">
        <v>21</v>
      </c>
      <c r="C686" t="s">
        <v>239</v>
      </c>
    </row>
    <row r="687" spans="1:3" x14ac:dyDescent="0.55000000000000004">
      <c r="A687">
        <v>1816059037</v>
      </c>
      <c r="B687">
        <v>9</v>
      </c>
      <c r="C687" t="s">
        <v>230</v>
      </c>
    </row>
    <row r="688" spans="1:3" x14ac:dyDescent="0.55000000000000004">
      <c r="A688">
        <v>1816065686</v>
      </c>
      <c r="B688">
        <v>5</v>
      </c>
      <c r="C688" t="s">
        <v>230</v>
      </c>
    </row>
    <row r="689" spans="1:3" hidden="1" x14ac:dyDescent="0.55000000000000004">
      <c r="A689">
        <v>1816117776</v>
      </c>
      <c r="B689">
        <v>24</v>
      </c>
      <c r="C689" t="s">
        <v>240</v>
      </c>
    </row>
    <row r="690" spans="1:3" hidden="1" x14ac:dyDescent="0.55000000000000004">
      <c r="A690">
        <v>1816131647</v>
      </c>
      <c r="B690">
        <v>24</v>
      </c>
      <c r="C690" t="s">
        <v>241</v>
      </c>
    </row>
    <row r="691" spans="1:3" hidden="1" x14ac:dyDescent="0.55000000000000004">
      <c r="A691">
        <v>1816161890</v>
      </c>
      <c r="B691">
        <v>20</v>
      </c>
      <c r="C691" t="s">
        <v>242</v>
      </c>
    </row>
    <row r="692" spans="1:3" x14ac:dyDescent="0.55000000000000004">
      <c r="A692">
        <v>1816167436</v>
      </c>
      <c r="B692">
        <v>17</v>
      </c>
      <c r="C692" t="s">
        <v>230</v>
      </c>
    </row>
    <row r="693" spans="1:3" x14ac:dyDescent="0.55000000000000004">
      <c r="A693">
        <v>1816234432</v>
      </c>
      <c r="B693">
        <v>13</v>
      </c>
      <c r="C693" t="s">
        <v>230</v>
      </c>
    </row>
    <row r="694" spans="1:3" x14ac:dyDescent="0.55000000000000004">
      <c r="A694">
        <v>1816249915</v>
      </c>
      <c r="B694">
        <v>3</v>
      </c>
      <c r="C694" t="s">
        <v>230</v>
      </c>
    </row>
    <row r="695" spans="1:3" hidden="1" x14ac:dyDescent="0.55000000000000004">
      <c r="A695">
        <v>1816336084</v>
      </c>
      <c r="B695">
        <v>32</v>
      </c>
      <c r="C695" t="s">
        <v>230</v>
      </c>
    </row>
    <row r="696" spans="1:3" hidden="1" x14ac:dyDescent="0.55000000000000004">
      <c r="A696">
        <v>1816505802</v>
      </c>
      <c r="B696">
        <v>24</v>
      </c>
      <c r="C696" t="s">
        <v>243</v>
      </c>
    </row>
    <row r="697" spans="1:3" hidden="1" x14ac:dyDescent="0.55000000000000004">
      <c r="A697">
        <v>1816513546</v>
      </c>
      <c r="B697">
        <v>24</v>
      </c>
      <c r="C697" t="s">
        <v>244</v>
      </c>
    </row>
    <row r="698" spans="1:3" hidden="1" x14ac:dyDescent="0.55000000000000004">
      <c r="A698">
        <v>1816546878</v>
      </c>
      <c r="B698">
        <v>24</v>
      </c>
      <c r="C698" t="s">
        <v>245</v>
      </c>
    </row>
    <row r="699" spans="1:3" hidden="1" x14ac:dyDescent="0.55000000000000004">
      <c r="A699">
        <v>1817185709</v>
      </c>
      <c r="B699">
        <v>24</v>
      </c>
      <c r="C699" t="s">
        <v>246</v>
      </c>
    </row>
    <row r="700" spans="1:3" hidden="1" x14ac:dyDescent="0.55000000000000004">
      <c r="A700">
        <v>1817202034</v>
      </c>
      <c r="B700">
        <v>24</v>
      </c>
      <c r="C700" t="s">
        <v>247</v>
      </c>
    </row>
    <row r="701" spans="1:3" hidden="1" x14ac:dyDescent="0.55000000000000004">
      <c r="A701">
        <v>1819390176</v>
      </c>
      <c r="B701">
        <v>24</v>
      </c>
      <c r="C701" t="s">
        <v>248</v>
      </c>
    </row>
    <row r="702" spans="1:3" hidden="1" x14ac:dyDescent="0.55000000000000004">
      <c r="A702">
        <v>1819399798</v>
      </c>
      <c r="B702">
        <v>24</v>
      </c>
      <c r="C702" t="s">
        <v>249</v>
      </c>
    </row>
    <row r="703" spans="1:3" hidden="1" x14ac:dyDescent="0.55000000000000004">
      <c r="A703">
        <v>1840384287</v>
      </c>
      <c r="B703">
        <v>34</v>
      </c>
      <c r="C703" t="s">
        <v>43</v>
      </c>
    </row>
    <row r="704" spans="1:3" hidden="1" x14ac:dyDescent="0.55000000000000004">
      <c r="A704">
        <v>1840498906</v>
      </c>
      <c r="B704">
        <v>28</v>
      </c>
      <c r="C704" t="s">
        <v>43</v>
      </c>
    </row>
    <row r="705" spans="1:3" x14ac:dyDescent="0.55000000000000004">
      <c r="A705">
        <v>1840539878</v>
      </c>
      <c r="B705">
        <v>11</v>
      </c>
      <c r="C705" t="s">
        <v>43</v>
      </c>
    </row>
    <row r="706" spans="1:3" x14ac:dyDescent="0.55000000000000004">
      <c r="A706">
        <v>1840551034</v>
      </c>
      <c r="B706">
        <v>8</v>
      </c>
      <c r="C706" t="s">
        <v>43</v>
      </c>
    </row>
    <row r="707" spans="1:3" hidden="1" x14ac:dyDescent="0.55000000000000004">
      <c r="A707">
        <v>1840560864</v>
      </c>
      <c r="B707">
        <v>31</v>
      </c>
      <c r="C707" t="s">
        <v>43</v>
      </c>
    </row>
    <row r="708" spans="1:3" x14ac:dyDescent="0.55000000000000004">
      <c r="A708">
        <v>1840585538</v>
      </c>
      <c r="B708">
        <v>2</v>
      </c>
      <c r="C708" t="s">
        <v>43</v>
      </c>
    </row>
    <row r="709" spans="1:3" x14ac:dyDescent="0.55000000000000004">
      <c r="A709">
        <v>1840600074</v>
      </c>
      <c r="B709">
        <v>6</v>
      </c>
      <c r="C709" t="s">
        <v>43</v>
      </c>
    </row>
    <row r="710" spans="1:3" hidden="1" x14ac:dyDescent="0.55000000000000004">
      <c r="A710">
        <v>1840601326</v>
      </c>
      <c r="B710">
        <v>30</v>
      </c>
      <c r="C710" t="s">
        <v>43</v>
      </c>
    </row>
    <row r="711" spans="1:3" x14ac:dyDescent="0.55000000000000004">
      <c r="A711">
        <v>1840697776</v>
      </c>
      <c r="B711">
        <v>4</v>
      </c>
      <c r="C711" t="s">
        <v>43</v>
      </c>
    </row>
    <row r="712" spans="1:3" hidden="1" x14ac:dyDescent="0.55000000000000004">
      <c r="A712">
        <v>1840712543</v>
      </c>
      <c r="B712">
        <v>33</v>
      </c>
      <c r="C712" t="s">
        <v>43</v>
      </c>
    </row>
    <row r="713" spans="1:3" x14ac:dyDescent="0.55000000000000004">
      <c r="A713">
        <v>1840731599</v>
      </c>
      <c r="B713">
        <v>1</v>
      </c>
      <c r="C713" t="s">
        <v>43</v>
      </c>
    </row>
    <row r="714" spans="1:3" hidden="1" x14ac:dyDescent="0.55000000000000004">
      <c r="A714">
        <v>1840742850</v>
      </c>
      <c r="B714">
        <v>27</v>
      </c>
      <c r="C714" t="s">
        <v>43</v>
      </c>
    </row>
    <row r="715" spans="1:3" x14ac:dyDescent="0.55000000000000004">
      <c r="A715">
        <v>1840811967</v>
      </c>
      <c r="B715">
        <v>15</v>
      </c>
      <c r="C715" t="s">
        <v>43</v>
      </c>
    </row>
    <row r="716" spans="1:3" hidden="1" x14ac:dyDescent="0.55000000000000004">
      <c r="A716">
        <v>1840824708</v>
      </c>
      <c r="B716">
        <v>25</v>
      </c>
      <c r="C716" t="s">
        <v>43</v>
      </c>
    </row>
    <row r="717" spans="1:3" x14ac:dyDescent="0.55000000000000004">
      <c r="A717">
        <v>1840830172</v>
      </c>
      <c r="B717">
        <v>16</v>
      </c>
      <c r="C717" t="s">
        <v>43</v>
      </c>
    </row>
    <row r="718" spans="1:3" x14ac:dyDescent="0.55000000000000004">
      <c r="A718">
        <v>1840878551</v>
      </c>
      <c r="B718">
        <v>7</v>
      </c>
      <c r="C718" t="s">
        <v>43</v>
      </c>
    </row>
    <row r="719" spans="1:3" x14ac:dyDescent="0.55000000000000004">
      <c r="A719">
        <v>1840905898</v>
      </c>
      <c r="B719">
        <v>10</v>
      </c>
      <c r="C719" t="s">
        <v>43</v>
      </c>
    </row>
    <row r="720" spans="1:3" x14ac:dyDescent="0.55000000000000004">
      <c r="A720">
        <v>1840924163</v>
      </c>
      <c r="B720">
        <v>14</v>
      </c>
      <c r="C720" t="s">
        <v>43</v>
      </c>
    </row>
    <row r="721" spans="1:3" x14ac:dyDescent="0.55000000000000004">
      <c r="A721">
        <v>1840943738</v>
      </c>
      <c r="B721">
        <v>12</v>
      </c>
      <c r="C721" t="s">
        <v>43</v>
      </c>
    </row>
    <row r="722" spans="1:3" hidden="1" x14ac:dyDescent="0.55000000000000004">
      <c r="A722">
        <v>1840994182</v>
      </c>
      <c r="B722">
        <v>29</v>
      </c>
      <c r="C722" t="s">
        <v>43</v>
      </c>
    </row>
    <row r="723" spans="1:3" hidden="1" x14ac:dyDescent="0.55000000000000004">
      <c r="A723">
        <v>1841047677</v>
      </c>
      <c r="B723">
        <v>26</v>
      </c>
      <c r="C723" t="s">
        <v>43</v>
      </c>
    </row>
    <row r="724" spans="1:3" x14ac:dyDescent="0.55000000000000004">
      <c r="A724">
        <v>1841064529</v>
      </c>
      <c r="B724">
        <v>5</v>
      </c>
      <c r="C724" t="s">
        <v>43</v>
      </c>
    </row>
    <row r="725" spans="1:3" x14ac:dyDescent="0.55000000000000004">
      <c r="A725">
        <v>1841166279</v>
      </c>
      <c r="B725">
        <v>17</v>
      </c>
      <c r="C725" t="s">
        <v>43</v>
      </c>
    </row>
    <row r="726" spans="1:3" x14ac:dyDescent="0.55000000000000004">
      <c r="A726">
        <v>1841188858</v>
      </c>
      <c r="B726">
        <v>9</v>
      </c>
      <c r="C726" t="s">
        <v>43</v>
      </c>
    </row>
    <row r="727" spans="1:3" x14ac:dyDescent="0.55000000000000004">
      <c r="A727">
        <v>1841233275</v>
      </c>
      <c r="B727">
        <v>13</v>
      </c>
      <c r="C727" t="s">
        <v>43</v>
      </c>
    </row>
    <row r="728" spans="1:3" x14ac:dyDescent="0.55000000000000004">
      <c r="A728">
        <v>1841248758</v>
      </c>
      <c r="B728">
        <v>3</v>
      </c>
      <c r="C728" t="s">
        <v>43</v>
      </c>
    </row>
    <row r="729" spans="1:3" hidden="1" x14ac:dyDescent="0.55000000000000004">
      <c r="A729">
        <v>1841334926</v>
      </c>
      <c r="B729">
        <v>32</v>
      </c>
      <c r="C729" t="s">
        <v>43</v>
      </c>
    </row>
    <row r="730" spans="1:3" hidden="1" x14ac:dyDescent="0.55000000000000004">
      <c r="A730">
        <v>2100353079</v>
      </c>
      <c r="B730">
        <v>34</v>
      </c>
      <c r="C730" t="s">
        <v>0</v>
      </c>
    </row>
    <row r="731" spans="1:3" hidden="1" x14ac:dyDescent="0.55000000000000004">
      <c r="A731">
        <v>2100385812</v>
      </c>
      <c r="B731">
        <v>34</v>
      </c>
      <c r="C731" t="s">
        <v>250</v>
      </c>
    </row>
    <row r="732" spans="1:3" x14ac:dyDescent="0.55000000000000004">
      <c r="A732">
        <v>2100390924</v>
      </c>
      <c r="B732">
        <v>8</v>
      </c>
      <c r="C732" t="s">
        <v>0</v>
      </c>
    </row>
    <row r="733" spans="1:3" x14ac:dyDescent="0.55000000000000004">
      <c r="A733">
        <v>2100426180</v>
      </c>
      <c r="B733">
        <v>8</v>
      </c>
      <c r="C733" t="s">
        <v>251</v>
      </c>
    </row>
    <row r="734" spans="1:3" hidden="1" x14ac:dyDescent="0.55000000000000004">
      <c r="A734">
        <v>2100467691</v>
      </c>
      <c r="B734">
        <v>28</v>
      </c>
      <c r="C734" t="s">
        <v>0</v>
      </c>
    </row>
    <row r="735" spans="1:3" hidden="1" x14ac:dyDescent="0.55000000000000004">
      <c r="A735">
        <v>2100500341</v>
      </c>
      <c r="B735">
        <v>28</v>
      </c>
      <c r="C735" t="s">
        <v>252</v>
      </c>
    </row>
    <row r="736" spans="1:3" x14ac:dyDescent="0.55000000000000004">
      <c r="A736">
        <v>2100508653</v>
      </c>
      <c r="B736">
        <v>11</v>
      </c>
      <c r="C736" t="s">
        <v>0</v>
      </c>
    </row>
    <row r="737" spans="1:3" hidden="1" x14ac:dyDescent="0.55000000000000004">
      <c r="A737">
        <v>2100529649</v>
      </c>
      <c r="B737">
        <v>31</v>
      </c>
      <c r="C737" t="s">
        <v>0</v>
      </c>
    </row>
    <row r="738" spans="1:3" x14ac:dyDescent="0.55000000000000004">
      <c r="A738">
        <v>2100543819</v>
      </c>
      <c r="B738">
        <v>11</v>
      </c>
      <c r="C738" t="s">
        <v>253</v>
      </c>
    </row>
    <row r="739" spans="1:3" x14ac:dyDescent="0.55000000000000004">
      <c r="A739">
        <v>2100554313</v>
      </c>
      <c r="B739">
        <v>2</v>
      </c>
      <c r="C739" t="s">
        <v>0</v>
      </c>
    </row>
    <row r="740" spans="1:3" hidden="1" x14ac:dyDescent="0.55000000000000004">
      <c r="A740">
        <v>2100562323</v>
      </c>
      <c r="B740">
        <v>31</v>
      </c>
      <c r="C740" t="s">
        <v>254</v>
      </c>
    </row>
    <row r="741" spans="1:3" x14ac:dyDescent="0.55000000000000004">
      <c r="A741">
        <v>2100568849</v>
      </c>
      <c r="B741">
        <v>6</v>
      </c>
      <c r="C741" t="s">
        <v>0</v>
      </c>
    </row>
    <row r="742" spans="1:3" hidden="1" x14ac:dyDescent="0.55000000000000004">
      <c r="A742">
        <v>2100570110</v>
      </c>
      <c r="B742">
        <v>30</v>
      </c>
      <c r="C742" t="s">
        <v>0</v>
      </c>
    </row>
    <row r="743" spans="1:3" x14ac:dyDescent="0.55000000000000004">
      <c r="A743">
        <v>2100589548</v>
      </c>
      <c r="B743">
        <v>2</v>
      </c>
      <c r="C743" t="s">
        <v>255</v>
      </c>
    </row>
    <row r="744" spans="1:3" hidden="1" x14ac:dyDescent="0.55000000000000004">
      <c r="A744">
        <v>2100602847</v>
      </c>
      <c r="B744">
        <v>30</v>
      </c>
      <c r="C744" t="s">
        <v>256</v>
      </c>
    </row>
    <row r="745" spans="1:3" x14ac:dyDescent="0.55000000000000004">
      <c r="A745">
        <v>2100603693</v>
      </c>
      <c r="B745">
        <v>6</v>
      </c>
      <c r="C745" t="s">
        <v>257</v>
      </c>
    </row>
    <row r="746" spans="1:3" x14ac:dyDescent="0.55000000000000004">
      <c r="A746">
        <v>2100666551</v>
      </c>
      <c r="B746">
        <v>4</v>
      </c>
      <c r="C746" t="s">
        <v>0</v>
      </c>
    </row>
    <row r="747" spans="1:3" hidden="1" x14ac:dyDescent="0.55000000000000004">
      <c r="A747">
        <v>2100681327</v>
      </c>
      <c r="B747">
        <v>33</v>
      </c>
      <c r="C747" t="s">
        <v>0</v>
      </c>
    </row>
    <row r="748" spans="1:3" x14ac:dyDescent="0.55000000000000004">
      <c r="A748">
        <v>2100700382</v>
      </c>
      <c r="B748">
        <v>1</v>
      </c>
      <c r="C748" t="s">
        <v>0</v>
      </c>
    </row>
    <row r="749" spans="1:3" x14ac:dyDescent="0.55000000000000004">
      <c r="A749">
        <v>2100700561</v>
      </c>
      <c r="B749">
        <v>4</v>
      </c>
      <c r="C749" t="s">
        <v>258</v>
      </c>
    </row>
    <row r="750" spans="1:3" hidden="1" x14ac:dyDescent="0.55000000000000004">
      <c r="A750">
        <v>2100711634</v>
      </c>
      <c r="B750">
        <v>27</v>
      </c>
      <c r="C750" t="s">
        <v>0</v>
      </c>
    </row>
    <row r="751" spans="1:3" hidden="1" x14ac:dyDescent="0.55000000000000004">
      <c r="A751">
        <v>2100715245</v>
      </c>
      <c r="B751">
        <v>33</v>
      </c>
      <c r="C751" t="s">
        <v>259</v>
      </c>
    </row>
    <row r="752" spans="1:3" x14ac:dyDescent="0.55000000000000004">
      <c r="A752">
        <v>2100719963</v>
      </c>
      <c r="B752">
        <v>7</v>
      </c>
      <c r="C752" t="s">
        <v>0</v>
      </c>
    </row>
    <row r="753" spans="1:3" x14ac:dyDescent="0.55000000000000004">
      <c r="A753">
        <v>2100732921</v>
      </c>
      <c r="B753">
        <v>1</v>
      </c>
      <c r="C753" t="s">
        <v>260</v>
      </c>
    </row>
    <row r="754" spans="1:3" hidden="1" x14ac:dyDescent="0.55000000000000004">
      <c r="A754">
        <v>2100745974</v>
      </c>
      <c r="B754">
        <v>27</v>
      </c>
      <c r="C754" t="s">
        <v>261</v>
      </c>
    </row>
    <row r="755" spans="1:3" x14ac:dyDescent="0.55000000000000004">
      <c r="A755">
        <v>2100755215</v>
      </c>
      <c r="B755">
        <v>7</v>
      </c>
      <c r="C755" t="s">
        <v>262</v>
      </c>
    </row>
    <row r="756" spans="1:3" x14ac:dyDescent="0.55000000000000004">
      <c r="A756">
        <v>2100768252</v>
      </c>
      <c r="B756">
        <v>14</v>
      </c>
      <c r="C756" t="s">
        <v>0</v>
      </c>
    </row>
    <row r="757" spans="1:3" x14ac:dyDescent="0.55000000000000004">
      <c r="A757">
        <v>2100780742</v>
      </c>
      <c r="B757">
        <v>15</v>
      </c>
      <c r="C757" t="s">
        <v>0</v>
      </c>
    </row>
    <row r="758" spans="1:3" hidden="1" x14ac:dyDescent="0.55000000000000004">
      <c r="A758">
        <v>2100793492</v>
      </c>
      <c r="B758">
        <v>25</v>
      </c>
      <c r="C758" t="s">
        <v>0</v>
      </c>
    </row>
    <row r="759" spans="1:3" x14ac:dyDescent="0.55000000000000004">
      <c r="A759">
        <v>2100798948</v>
      </c>
      <c r="B759">
        <v>16</v>
      </c>
      <c r="C759" t="s">
        <v>0</v>
      </c>
    </row>
    <row r="760" spans="1:3" x14ac:dyDescent="0.55000000000000004">
      <c r="A760">
        <v>2100803489</v>
      </c>
      <c r="B760">
        <v>14</v>
      </c>
      <c r="C760" t="s">
        <v>263</v>
      </c>
    </row>
    <row r="761" spans="1:3" x14ac:dyDescent="0.55000000000000004">
      <c r="A761">
        <v>2100816001</v>
      </c>
      <c r="B761">
        <v>15</v>
      </c>
      <c r="C761" t="s">
        <v>264</v>
      </c>
    </row>
    <row r="762" spans="1:3" hidden="1" x14ac:dyDescent="0.55000000000000004">
      <c r="A762">
        <v>2100825719</v>
      </c>
      <c r="B762">
        <v>25</v>
      </c>
      <c r="C762" t="s">
        <v>265</v>
      </c>
    </row>
    <row r="763" spans="1:3" x14ac:dyDescent="0.55000000000000004">
      <c r="A763">
        <v>2100833577</v>
      </c>
      <c r="B763">
        <v>16</v>
      </c>
      <c r="C763" t="s">
        <v>266</v>
      </c>
    </row>
    <row r="764" spans="1:3" x14ac:dyDescent="0.55000000000000004">
      <c r="A764">
        <v>2100874673</v>
      </c>
      <c r="B764">
        <v>10</v>
      </c>
      <c r="C764" t="s">
        <v>0</v>
      </c>
    </row>
    <row r="765" spans="1:3" x14ac:dyDescent="0.55000000000000004">
      <c r="A765">
        <v>2100909444</v>
      </c>
      <c r="B765">
        <v>10</v>
      </c>
      <c r="C765" t="s">
        <v>267</v>
      </c>
    </row>
    <row r="766" spans="1:3" x14ac:dyDescent="0.55000000000000004">
      <c r="A766">
        <v>2100912528</v>
      </c>
      <c r="B766">
        <v>12</v>
      </c>
      <c r="C766" t="s">
        <v>0</v>
      </c>
    </row>
    <row r="767" spans="1:3" x14ac:dyDescent="0.55000000000000004">
      <c r="A767">
        <v>2100946890</v>
      </c>
      <c r="B767">
        <v>12</v>
      </c>
      <c r="C767" t="s">
        <v>268</v>
      </c>
    </row>
    <row r="768" spans="1:3" hidden="1" x14ac:dyDescent="0.55000000000000004">
      <c r="A768">
        <v>2100962966</v>
      </c>
      <c r="B768">
        <v>29</v>
      </c>
      <c r="C768" t="s">
        <v>0</v>
      </c>
    </row>
    <row r="769" spans="1:3" hidden="1" x14ac:dyDescent="0.55000000000000004">
      <c r="A769">
        <v>2100995619</v>
      </c>
      <c r="B769">
        <v>29</v>
      </c>
      <c r="C769" t="s">
        <v>269</v>
      </c>
    </row>
    <row r="770" spans="1:3" hidden="1" x14ac:dyDescent="0.55000000000000004">
      <c r="A770">
        <v>2101016461</v>
      </c>
      <c r="B770">
        <v>26</v>
      </c>
      <c r="C770" t="s">
        <v>0</v>
      </c>
    </row>
    <row r="771" spans="1:3" x14ac:dyDescent="0.55000000000000004">
      <c r="A771">
        <v>2101026632</v>
      </c>
      <c r="B771">
        <v>9</v>
      </c>
      <c r="C771" t="s">
        <v>0</v>
      </c>
    </row>
    <row r="772" spans="1:3" x14ac:dyDescent="0.55000000000000004">
      <c r="A772">
        <v>2101033304</v>
      </c>
      <c r="B772">
        <v>5</v>
      </c>
      <c r="C772" t="s">
        <v>0</v>
      </c>
    </row>
    <row r="773" spans="1:3" hidden="1" x14ac:dyDescent="0.55000000000000004">
      <c r="A773">
        <v>2101049201</v>
      </c>
      <c r="B773">
        <v>26</v>
      </c>
      <c r="C773" t="s">
        <v>270</v>
      </c>
    </row>
    <row r="774" spans="1:3" x14ac:dyDescent="0.55000000000000004">
      <c r="A774">
        <v>2101061920</v>
      </c>
      <c r="B774">
        <v>9</v>
      </c>
      <c r="C774" t="s">
        <v>271</v>
      </c>
    </row>
    <row r="775" spans="1:3" x14ac:dyDescent="0.55000000000000004">
      <c r="A775">
        <v>2101068470</v>
      </c>
      <c r="B775">
        <v>5</v>
      </c>
      <c r="C775" t="s">
        <v>272</v>
      </c>
    </row>
    <row r="776" spans="1:3" x14ac:dyDescent="0.55000000000000004">
      <c r="A776">
        <v>2101135055</v>
      </c>
      <c r="B776">
        <v>17</v>
      </c>
      <c r="C776" t="s">
        <v>0</v>
      </c>
    </row>
    <row r="777" spans="1:3" x14ac:dyDescent="0.55000000000000004">
      <c r="A777">
        <v>2101170296</v>
      </c>
      <c r="B777">
        <v>17</v>
      </c>
      <c r="C777" t="s">
        <v>273</v>
      </c>
    </row>
    <row r="778" spans="1:3" x14ac:dyDescent="0.55000000000000004">
      <c r="A778">
        <v>2101202027</v>
      </c>
      <c r="B778">
        <v>13</v>
      </c>
      <c r="C778" t="s">
        <v>0</v>
      </c>
    </row>
    <row r="779" spans="1:3" x14ac:dyDescent="0.55000000000000004">
      <c r="A779">
        <v>2101217533</v>
      </c>
      <c r="B779">
        <v>3</v>
      </c>
      <c r="C779" t="s">
        <v>0</v>
      </c>
    </row>
    <row r="780" spans="1:3" x14ac:dyDescent="0.55000000000000004">
      <c r="A780">
        <v>2101236831</v>
      </c>
      <c r="B780">
        <v>13</v>
      </c>
      <c r="C780" t="s">
        <v>274</v>
      </c>
    </row>
    <row r="781" spans="1:3" x14ac:dyDescent="0.55000000000000004">
      <c r="A781">
        <v>2101252689</v>
      </c>
      <c r="B781">
        <v>3</v>
      </c>
      <c r="C781" t="s">
        <v>275</v>
      </c>
    </row>
    <row r="782" spans="1:3" hidden="1" x14ac:dyDescent="0.55000000000000004">
      <c r="A782">
        <v>2101303717</v>
      </c>
      <c r="B782">
        <v>32</v>
      </c>
      <c r="C782" t="s">
        <v>0</v>
      </c>
    </row>
    <row r="783" spans="1:3" hidden="1" x14ac:dyDescent="0.55000000000000004">
      <c r="A783">
        <v>2101336114</v>
      </c>
      <c r="B783">
        <v>32</v>
      </c>
      <c r="C783" t="s">
        <v>276</v>
      </c>
    </row>
    <row r="784" spans="1:3" hidden="1" x14ac:dyDescent="0.55000000000000004">
      <c r="A784">
        <v>2115354226</v>
      </c>
      <c r="B784">
        <v>34</v>
      </c>
      <c r="C784" t="s">
        <v>277</v>
      </c>
    </row>
    <row r="785" spans="1:3" x14ac:dyDescent="0.55000000000000004">
      <c r="A785">
        <v>2115392099</v>
      </c>
      <c r="B785">
        <v>8</v>
      </c>
      <c r="C785" t="s">
        <v>277</v>
      </c>
    </row>
    <row r="786" spans="1:3" hidden="1" x14ac:dyDescent="0.55000000000000004">
      <c r="A786">
        <v>2115468832</v>
      </c>
      <c r="B786">
        <v>28</v>
      </c>
      <c r="C786" t="s">
        <v>277</v>
      </c>
    </row>
    <row r="787" spans="1:3" hidden="1" x14ac:dyDescent="0.55000000000000004">
      <c r="A787">
        <v>2115486556</v>
      </c>
      <c r="B787">
        <v>24</v>
      </c>
      <c r="C787" t="s">
        <v>278</v>
      </c>
    </row>
    <row r="788" spans="1:3" x14ac:dyDescent="0.55000000000000004">
      <c r="A788">
        <v>2115509790</v>
      </c>
      <c r="B788">
        <v>11</v>
      </c>
      <c r="C788" t="s">
        <v>277</v>
      </c>
    </row>
    <row r="789" spans="1:3" hidden="1" x14ac:dyDescent="0.55000000000000004">
      <c r="A789">
        <v>2115530790</v>
      </c>
      <c r="B789">
        <v>31</v>
      </c>
      <c r="C789" t="s">
        <v>277</v>
      </c>
    </row>
    <row r="790" spans="1:3" x14ac:dyDescent="0.55000000000000004">
      <c r="A790">
        <v>2115555450</v>
      </c>
      <c r="B790">
        <v>2</v>
      </c>
      <c r="C790" t="s">
        <v>277</v>
      </c>
    </row>
    <row r="791" spans="1:3" x14ac:dyDescent="0.55000000000000004">
      <c r="A791">
        <v>2115569986</v>
      </c>
      <c r="B791">
        <v>6</v>
      </c>
      <c r="C791" t="s">
        <v>277</v>
      </c>
    </row>
    <row r="792" spans="1:3" hidden="1" x14ac:dyDescent="0.55000000000000004">
      <c r="A792">
        <v>2115571251</v>
      </c>
      <c r="B792">
        <v>30</v>
      </c>
      <c r="C792" t="s">
        <v>277</v>
      </c>
    </row>
    <row r="793" spans="1:3" hidden="1" x14ac:dyDescent="0.55000000000000004">
      <c r="A793">
        <v>2115652952</v>
      </c>
      <c r="B793">
        <v>23</v>
      </c>
      <c r="C793" t="s">
        <v>279</v>
      </c>
    </row>
    <row r="794" spans="1:3" hidden="1" x14ac:dyDescent="0.55000000000000004">
      <c r="A794">
        <v>2115653114</v>
      </c>
      <c r="B794">
        <v>20</v>
      </c>
      <c r="C794" t="s">
        <v>280</v>
      </c>
    </row>
    <row r="795" spans="1:3" x14ac:dyDescent="0.55000000000000004">
      <c r="A795">
        <v>2115667688</v>
      </c>
      <c r="B795">
        <v>4</v>
      </c>
      <c r="C795" t="s">
        <v>277</v>
      </c>
    </row>
    <row r="796" spans="1:3" hidden="1" x14ac:dyDescent="0.55000000000000004">
      <c r="A796">
        <v>2115682468</v>
      </c>
      <c r="B796">
        <v>33</v>
      </c>
      <c r="C796" t="s">
        <v>277</v>
      </c>
    </row>
    <row r="797" spans="1:3" x14ac:dyDescent="0.55000000000000004">
      <c r="A797">
        <v>2115701523</v>
      </c>
      <c r="B797">
        <v>1</v>
      </c>
      <c r="C797" t="s">
        <v>277</v>
      </c>
    </row>
    <row r="798" spans="1:3" hidden="1" x14ac:dyDescent="0.55000000000000004">
      <c r="A798">
        <v>2115712775</v>
      </c>
      <c r="B798">
        <v>27</v>
      </c>
      <c r="C798" t="s">
        <v>277</v>
      </c>
    </row>
    <row r="799" spans="1:3" x14ac:dyDescent="0.55000000000000004">
      <c r="A799">
        <v>2115721100</v>
      </c>
      <c r="B799">
        <v>7</v>
      </c>
      <c r="C799" t="s">
        <v>277</v>
      </c>
    </row>
    <row r="800" spans="1:3" x14ac:dyDescent="0.55000000000000004">
      <c r="A800">
        <v>2115769427</v>
      </c>
      <c r="B800">
        <v>14</v>
      </c>
      <c r="C800" t="s">
        <v>277</v>
      </c>
    </row>
    <row r="801" spans="1:3" x14ac:dyDescent="0.55000000000000004">
      <c r="A801">
        <v>2115781879</v>
      </c>
      <c r="B801">
        <v>15</v>
      </c>
      <c r="C801" t="s">
        <v>277</v>
      </c>
    </row>
    <row r="802" spans="1:3" hidden="1" x14ac:dyDescent="0.55000000000000004">
      <c r="A802">
        <v>2115794633</v>
      </c>
      <c r="B802">
        <v>25</v>
      </c>
      <c r="C802" t="s">
        <v>277</v>
      </c>
    </row>
    <row r="803" spans="1:3" x14ac:dyDescent="0.55000000000000004">
      <c r="A803">
        <v>2115800084</v>
      </c>
      <c r="B803">
        <v>16</v>
      </c>
      <c r="C803" t="s">
        <v>277</v>
      </c>
    </row>
    <row r="804" spans="1:3" hidden="1" x14ac:dyDescent="0.55000000000000004">
      <c r="A804">
        <v>2115827216</v>
      </c>
      <c r="B804">
        <v>22</v>
      </c>
      <c r="C804" t="s">
        <v>281</v>
      </c>
    </row>
    <row r="805" spans="1:3" hidden="1" x14ac:dyDescent="0.55000000000000004">
      <c r="A805">
        <v>2115851144</v>
      </c>
      <c r="B805">
        <v>24</v>
      </c>
      <c r="C805" t="s">
        <v>282</v>
      </c>
    </row>
    <row r="806" spans="1:3" hidden="1" x14ac:dyDescent="0.55000000000000004">
      <c r="A806">
        <v>2115859158</v>
      </c>
      <c r="B806">
        <v>24</v>
      </c>
      <c r="C806" t="s">
        <v>283</v>
      </c>
    </row>
    <row r="807" spans="1:3" x14ac:dyDescent="0.55000000000000004">
      <c r="A807">
        <v>2115875810</v>
      </c>
      <c r="B807">
        <v>10</v>
      </c>
      <c r="C807" t="s">
        <v>277</v>
      </c>
    </row>
    <row r="808" spans="1:3" x14ac:dyDescent="0.55000000000000004">
      <c r="A808">
        <v>2115913665</v>
      </c>
      <c r="B808">
        <v>12</v>
      </c>
      <c r="C808" t="s">
        <v>277</v>
      </c>
    </row>
    <row r="809" spans="1:3" hidden="1" x14ac:dyDescent="0.55000000000000004">
      <c r="A809">
        <v>2115964107</v>
      </c>
      <c r="B809">
        <v>29</v>
      </c>
      <c r="C809" t="s">
        <v>277</v>
      </c>
    </row>
    <row r="810" spans="1:3" hidden="1" x14ac:dyDescent="0.55000000000000004">
      <c r="A810">
        <v>2116017602</v>
      </c>
      <c r="B810">
        <v>26</v>
      </c>
      <c r="C810" t="s">
        <v>277</v>
      </c>
    </row>
    <row r="811" spans="1:3" hidden="1" x14ac:dyDescent="0.55000000000000004">
      <c r="A811">
        <v>2116019178</v>
      </c>
      <c r="B811">
        <v>23</v>
      </c>
      <c r="C811" t="s">
        <v>284</v>
      </c>
    </row>
    <row r="812" spans="1:3" hidden="1" x14ac:dyDescent="0.55000000000000004">
      <c r="A812">
        <v>2116021515</v>
      </c>
      <c r="B812">
        <v>21</v>
      </c>
      <c r="C812" t="s">
        <v>285</v>
      </c>
    </row>
    <row r="813" spans="1:3" x14ac:dyDescent="0.55000000000000004">
      <c r="A813">
        <v>2116027807</v>
      </c>
      <c r="B813">
        <v>9</v>
      </c>
      <c r="C813" t="s">
        <v>277</v>
      </c>
    </row>
    <row r="814" spans="1:3" x14ac:dyDescent="0.55000000000000004">
      <c r="A814">
        <v>2116034441</v>
      </c>
      <c r="B814">
        <v>5</v>
      </c>
      <c r="C814" t="s">
        <v>277</v>
      </c>
    </row>
    <row r="815" spans="1:3" x14ac:dyDescent="0.55000000000000004">
      <c r="A815">
        <v>2116136191</v>
      </c>
      <c r="B815">
        <v>17</v>
      </c>
      <c r="C815" t="s">
        <v>277</v>
      </c>
    </row>
    <row r="816" spans="1:3" hidden="1" x14ac:dyDescent="0.55000000000000004">
      <c r="A816">
        <v>2116142557</v>
      </c>
      <c r="B816">
        <v>20</v>
      </c>
      <c r="C816" t="s">
        <v>286</v>
      </c>
    </row>
    <row r="817" spans="1:3" x14ac:dyDescent="0.55000000000000004">
      <c r="A817">
        <v>2116203202</v>
      </c>
      <c r="B817">
        <v>13</v>
      </c>
      <c r="C817" t="s">
        <v>277</v>
      </c>
    </row>
    <row r="818" spans="1:3" x14ac:dyDescent="0.55000000000000004">
      <c r="A818">
        <v>2116218670</v>
      </c>
      <c r="B818">
        <v>3</v>
      </c>
      <c r="C818" t="s">
        <v>277</v>
      </c>
    </row>
    <row r="819" spans="1:3" hidden="1" x14ac:dyDescent="0.55000000000000004">
      <c r="A819">
        <v>2116304853</v>
      </c>
      <c r="B819">
        <v>32</v>
      </c>
      <c r="C819" t="s">
        <v>277</v>
      </c>
    </row>
    <row r="820" spans="1:3" hidden="1" x14ac:dyDescent="0.55000000000000004">
      <c r="A820">
        <v>2140353668</v>
      </c>
      <c r="B820">
        <v>34</v>
      </c>
      <c r="C820" t="s">
        <v>43</v>
      </c>
    </row>
    <row r="821" spans="1:3" x14ac:dyDescent="0.55000000000000004">
      <c r="A821">
        <v>2140390956</v>
      </c>
      <c r="B821">
        <v>8</v>
      </c>
      <c r="C821" t="s">
        <v>43</v>
      </c>
    </row>
    <row r="822" spans="1:3" hidden="1" x14ac:dyDescent="0.55000000000000004">
      <c r="A822">
        <v>2140468274</v>
      </c>
      <c r="B822">
        <v>28</v>
      </c>
      <c r="C822" t="s">
        <v>43</v>
      </c>
    </row>
    <row r="823" spans="1:3" x14ac:dyDescent="0.55000000000000004">
      <c r="A823">
        <v>2140508633</v>
      </c>
      <c r="B823">
        <v>11</v>
      </c>
      <c r="C823" t="s">
        <v>43</v>
      </c>
    </row>
    <row r="824" spans="1:3" hidden="1" x14ac:dyDescent="0.55000000000000004">
      <c r="A824">
        <v>2140530230</v>
      </c>
      <c r="B824">
        <v>31</v>
      </c>
      <c r="C824" t="s">
        <v>43</v>
      </c>
    </row>
    <row r="825" spans="1:3" x14ac:dyDescent="0.55000000000000004">
      <c r="A825">
        <v>2140554293</v>
      </c>
      <c r="B825">
        <v>2</v>
      </c>
      <c r="C825" t="s">
        <v>43</v>
      </c>
    </row>
    <row r="826" spans="1:3" x14ac:dyDescent="0.55000000000000004">
      <c r="A826">
        <v>2140568829</v>
      </c>
      <c r="B826">
        <v>6</v>
      </c>
      <c r="C826" t="s">
        <v>43</v>
      </c>
    </row>
    <row r="827" spans="1:3" hidden="1" x14ac:dyDescent="0.55000000000000004">
      <c r="A827">
        <v>2140570839</v>
      </c>
      <c r="B827">
        <v>30</v>
      </c>
      <c r="C827" t="s">
        <v>43</v>
      </c>
    </row>
    <row r="828" spans="1:3" x14ac:dyDescent="0.55000000000000004">
      <c r="A828">
        <v>2140666531</v>
      </c>
      <c r="B828">
        <v>4</v>
      </c>
      <c r="C828" t="s">
        <v>43</v>
      </c>
    </row>
    <row r="829" spans="1:3" hidden="1" x14ac:dyDescent="0.55000000000000004">
      <c r="A829">
        <v>2140682398</v>
      </c>
      <c r="B829">
        <v>33</v>
      </c>
      <c r="C829" t="s">
        <v>43</v>
      </c>
    </row>
    <row r="830" spans="1:3" x14ac:dyDescent="0.55000000000000004">
      <c r="A830">
        <v>2140700367</v>
      </c>
      <c r="B830">
        <v>1</v>
      </c>
      <c r="C830" t="s">
        <v>43</v>
      </c>
    </row>
    <row r="831" spans="1:3" hidden="1" x14ac:dyDescent="0.55000000000000004">
      <c r="A831">
        <v>2140713180</v>
      </c>
      <c r="B831">
        <v>27</v>
      </c>
      <c r="C831" t="s">
        <v>43</v>
      </c>
    </row>
    <row r="832" spans="1:3" x14ac:dyDescent="0.55000000000000004">
      <c r="A832">
        <v>2140719943</v>
      </c>
      <c r="B832">
        <v>7</v>
      </c>
      <c r="C832" t="s">
        <v>43</v>
      </c>
    </row>
    <row r="833" spans="1:3" x14ac:dyDescent="0.55000000000000004">
      <c r="A833">
        <v>2140768270</v>
      </c>
      <c r="B833">
        <v>14</v>
      </c>
      <c r="C833" t="s">
        <v>43</v>
      </c>
    </row>
    <row r="834" spans="1:3" x14ac:dyDescent="0.55000000000000004">
      <c r="A834">
        <v>2140780736</v>
      </c>
      <c r="B834">
        <v>15</v>
      </c>
      <c r="C834" t="s">
        <v>43</v>
      </c>
    </row>
    <row r="835" spans="1:3" hidden="1" x14ac:dyDescent="0.55000000000000004">
      <c r="A835">
        <v>2140794088</v>
      </c>
      <c r="B835">
        <v>25</v>
      </c>
      <c r="C835" t="s">
        <v>43</v>
      </c>
    </row>
    <row r="836" spans="1:3" x14ac:dyDescent="0.55000000000000004">
      <c r="A836">
        <v>2140801464</v>
      </c>
      <c r="B836">
        <v>16</v>
      </c>
      <c r="C836" t="s">
        <v>43</v>
      </c>
    </row>
    <row r="837" spans="1:3" x14ac:dyDescent="0.55000000000000004">
      <c r="A837">
        <v>2140874667</v>
      </c>
      <c r="B837">
        <v>10</v>
      </c>
      <c r="C837" t="s">
        <v>43</v>
      </c>
    </row>
    <row r="838" spans="1:3" x14ac:dyDescent="0.55000000000000004">
      <c r="A838">
        <v>2140912508</v>
      </c>
      <c r="B838">
        <v>12</v>
      </c>
      <c r="C838" t="s">
        <v>43</v>
      </c>
    </row>
    <row r="839" spans="1:3" hidden="1" x14ac:dyDescent="0.55000000000000004">
      <c r="A839">
        <v>2140963547</v>
      </c>
      <c r="B839">
        <v>29</v>
      </c>
      <c r="C839" t="s">
        <v>43</v>
      </c>
    </row>
    <row r="840" spans="1:3" hidden="1" x14ac:dyDescent="0.55000000000000004">
      <c r="A840">
        <v>2141017205</v>
      </c>
      <c r="B840">
        <v>26</v>
      </c>
      <c r="C840" t="s">
        <v>43</v>
      </c>
    </row>
    <row r="841" spans="1:3" x14ac:dyDescent="0.55000000000000004">
      <c r="A841">
        <v>2141026650</v>
      </c>
      <c r="B841">
        <v>9</v>
      </c>
      <c r="C841" t="s">
        <v>43</v>
      </c>
    </row>
    <row r="842" spans="1:3" x14ac:dyDescent="0.55000000000000004">
      <c r="A842">
        <v>2141033284</v>
      </c>
      <c r="B842">
        <v>5</v>
      </c>
      <c r="C842" t="s">
        <v>43</v>
      </c>
    </row>
    <row r="843" spans="1:3" x14ac:dyDescent="0.55000000000000004">
      <c r="A843">
        <v>2141137319</v>
      </c>
      <c r="B843">
        <v>17</v>
      </c>
      <c r="C843" t="s">
        <v>43</v>
      </c>
    </row>
    <row r="844" spans="1:3" x14ac:dyDescent="0.55000000000000004">
      <c r="A844">
        <v>2141202059</v>
      </c>
      <c r="B844">
        <v>13</v>
      </c>
      <c r="C844" t="s">
        <v>43</v>
      </c>
    </row>
    <row r="845" spans="1:3" x14ac:dyDescent="0.55000000000000004">
      <c r="A845">
        <v>2141217573</v>
      </c>
      <c r="B845">
        <v>3</v>
      </c>
      <c r="C845" t="s">
        <v>43</v>
      </c>
    </row>
    <row r="846" spans="1:3" hidden="1" x14ac:dyDescent="0.55000000000000004">
      <c r="A846">
        <v>2141305158</v>
      </c>
      <c r="B846">
        <v>32</v>
      </c>
      <c r="C846" t="s">
        <v>43</v>
      </c>
    </row>
    <row r="847" spans="1:3" hidden="1" x14ac:dyDescent="0.55000000000000004">
      <c r="A847">
        <v>2400384541</v>
      </c>
      <c r="B847">
        <v>34</v>
      </c>
      <c r="C847" t="s">
        <v>287</v>
      </c>
    </row>
    <row r="848" spans="1:3" hidden="1" x14ac:dyDescent="0.55000000000000004">
      <c r="A848">
        <v>2400385359</v>
      </c>
      <c r="B848">
        <v>34</v>
      </c>
      <c r="C848" t="s">
        <v>0</v>
      </c>
    </row>
    <row r="849" spans="1:3" x14ac:dyDescent="0.55000000000000004">
      <c r="A849">
        <v>2400424571</v>
      </c>
      <c r="B849">
        <v>8</v>
      </c>
      <c r="C849" t="s">
        <v>288</v>
      </c>
    </row>
    <row r="850" spans="1:3" x14ac:dyDescent="0.55000000000000004">
      <c r="A850">
        <v>2400425389</v>
      </c>
      <c r="B850">
        <v>8</v>
      </c>
      <c r="C850" t="s">
        <v>0</v>
      </c>
    </row>
    <row r="851" spans="1:3" hidden="1" x14ac:dyDescent="0.55000000000000004">
      <c r="A851">
        <v>2400499133</v>
      </c>
      <c r="B851">
        <v>28</v>
      </c>
      <c r="C851" t="s">
        <v>289</v>
      </c>
    </row>
    <row r="852" spans="1:3" hidden="1" x14ac:dyDescent="0.55000000000000004">
      <c r="A852">
        <v>2400499951</v>
      </c>
      <c r="B852">
        <v>28</v>
      </c>
      <c r="C852" t="s">
        <v>0</v>
      </c>
    </row>
    <row r="853" spans="1:3" x14ac:dyDescent="0.55000000000000004">
      <c r="A853">
        <v>2400541365</v>
      </c>
      <c r="B853">
        <v>11</v>
      </c>
      <c r="C853" t="s">
        <v>290</v>
      </c>
    </row>
    <row r="854" spans="1:3" x14ac:dyDescent="0.55000000000000004">
      <c r="A854">
        <v>2400542183</v>
      </c>
      <c r="B854">
        <v>11</v>
      </c>
      <c r="C854" t="s">
        <v>0</v>
      </c>
    </row>
    <row r="855" spans="1:3" hidden="1" x14ac:dyDescent="0.55000000000000004">
      <c r="A855">
        <v>2400561057</v>
      </c>
      <c r="B855">
        <v>31</v>
      </c>
      <c r="C855" t="s">
        <v>291</v>
      </c>
    </row>
    <row r="856" spans="1:3" hidden="1" x14ac:dyDescent="0.55000000000000004">
      <c r="A856">
        <v>2400561875</v>
      </c>
      <c r="B856">
        <v>31</v>
      </c>
      <c r="C856" t="s">
        <v>0</v>
      </c>
    </row>
    <row r="857" spans="1:3" x14ac:dyDescent="0.55000000000000004">
      <c r="A857">
        <v>2400587926</v>
      </c>
      <c r="B857">
        <v>2</v>
      </c>
      <c r="C857" t="s">
        <v>292</v>
      </c>
    </row>
    <row r="858" spans="1:3" x14ac:dyDescent="0.55000000000000004">
      <c r="A858">
        <v>2400588744</v>
      </c>
      <c r="B858">
        <v>2</v>
      </c>
      <c r="C858" t="s">
        <v>0</v>
      </c>
    </row>
    <row r="859" spans="1:3" x14ac:dyDescent="0.55000000000000004">
      <c r="A859">
        <v>2400601555</v>
      </c>
      <c r="B859">
        <v>6</v>
      </c>
      <c r="C859" t="s">
        <v>293</v>
      </c>
    </row>
    <row r="860" spans="1:3" hidden="1" x14ac:dyDescent="0.55000000000000004">
      <c r="A860">
        <v>2400601850</v>
      </c>
      <c r="B860">
        <v>30</v>
      </c>
      <c r="C860" t="s">
        <v>294</v>
      </c>
    </row>
    <row r="861" spans="1:3" x14ac:dyDescent="0.55000000000000004">
      <c r="A861">
        <v>2400602375</v>
      </c>
      <c r="B861">
        <v>6</v>
      </c>
      <c r="C861" t="s">
        <v>0</v>
      </c>
    </row>
    <row r="862" spans="1:3" hidden="1" x14ac:dyDescent="0.55000000000000004">
      <c r="A862">
        <v>2400602668</v>
      </c>
      <c r="B862">
        <v>30</v>
      </c>
      <c r="C862" t="s">
        <v>0</v>
      </c>
    </row>
    <row r="863" spans="1:3" x14ac:dyDescent="0.55000000000000004">
      <c r="A863">
        <v>2400698389</v>
      </c>
      <c r="B863">
        <v>4</v>
      </c>
      <c r="C863" t="s">
        <v>295</v>
      </c>
    </row>
    <row r="864" spans="1:3" x14ac:dyDescent="0.55000000000000004">
      <c r="A864">
        <v>2400699209</v>
      </c>
      <c r="B864">
        <v>4</v>
      </c>
      <c r="C864" t="s">
        <v>0</v>
      </c>
    </row>
    <row r="865" spans="1:3" hidden="1" x14ac:dyDescent="0.55000000000000004">
      <c r="A865">
        <v>2400713073</v>
      </c>
      <c r="B865">
        <v>33</v>
      </c>
      <c r="C865" t="s">
        <v>296</v>
      </c>
    </row>
    <row r="866" spans="1:3" hidden="1" x14ac:dyDescent="0.55000000000000004">
      <c r="A866">
        <v>2400713891</v>
      </c>
      <c r="B866">
        <v>33</v>
      </c>
      <c r="C866" t="s">
        <v>0</v>
      </c>
    </row>
    <row r="867" spans="1:3" x14ac:dyDescent="0.55000000000000004">
      <c r="A867">
        <v>2400731653</v>
      </c>
      <c r="B867">
        <v>1</v>
      </c>
      <c r="C867" t="s">
        <v>297</v>
      </c>
    </row>
    <row r="868" spans="1:3" x14ac:dyDescent="0.55000000000000004">
      <c r="A868">
        <v>2400732472</v>
      </c>
      <c r="B868">
        <v>1</v>
      </c>
      <c r="C868" t="s">
        <v>0</v>
      </c>
    </row>
    <row r="869" spans="1:3" hidden="1" x14ac:dyDescent="0.55000000000000004">
      <c r="A869">
        <v>2400743494</v>
      </c>
      <c r="B869">
        <v>27</v>
      </c>
      <c r="C869" t="s">
        <v>298</v>
      </c>
    </row>
    <row r="870" spans="1:3" hidden="1" x14ac:dyDescent="0.55000000000000004">
      <c r="A870">
        <v>2400744313</v>
      </c>
      <c r="B870">
        <v>27</v>
      </c>
      <c r="C870" t="s">
        <v>0</v>
      </c>
    </row>
    <row r="871" spans="1:3" x14ac:dyDescent="0.55000000000000004">
      <c r="A871">
        <v>2400751524</v>
      </c>
      <c r="B871">
        <v>7</v>
      </c>
      <c r="C871" t="s">
        <v>299</v>
      </c>
    </row>
    <row r="872" spans="1:3" x14ac:dyDescent="0.55000000000000004">
      <c r="A872">
        <v>2400752343</v>
      </c>
      <c r="B872">
        <v>7</v>
      </c>
      <c r="C872" t="s">
        <v>0</v>
      </c>
    </row>
    <row r="873" spans="1:3" x14ac:dyDescent="0.55000000000000004">
      <c r="A873">
        <v>2400799893</v>
      </c>
      <c r="B873">
        <v>14</v>
      </c>
      <c r="C873" t="s">
        <v>300</v>
      </c>
    </row>
    <row r="874" spans="1:3" x14ac:dyDescent="0.55000000000000004">
      <c r="A874">
        <v>2400800711</v>
      </c>
      <c r="B874">
        <v>14</v>
      </c>
      <c r="C874" t="s">
        <v>0</v>
      </c>
    </row>
    <row r="875" spans="1:3" x14ac:dyDescent="0.55000000000000004">
      <c r="A875">
        <v>2400813931</v>
      </c>
      <c r="B875">
        <v>15</v>
      </c>
      <c r="C875" t="s">
        <v>301</v>
      </c>
    </row>
    <row r="876" spans="1:3" x14ac:dyDescent="0.55000000000000004">
      <c r="A876">
        <v>2400814750</v>
      </c>
      <c r="B876">
        <v>15</v>
      </c>
      <c r="C876" t="s">
        <v>0</v>
      </c>
    </row>
    <row r="877" spans="1:3" hidden="1" x14ac:dyDescent="0.55000000000000004">
      <c r="A877">
        <v>2400824885</v>
      </c>
      <c r="B877">
        <v>25</v>
      </c>
      <c r="C877" t="s">
        <v>302</v>
      </c>
    </row>
    <row r="878" spans="1:3" hidden="1" x14ac:dyDescent="0.55000000000000004">
      <c r="A878">
        <v>2400825703</v>
      </c>
      <c r="B878">
        <v>25</v>
      </c>
      <c r="C878" t="s">
        <v>0</v>
      </c>
    </row>
    <row r="879" spans="1:3" x14ac:dyDescent="0.55000000000000004">
      <c r="A879">
        <v>2400831564</v>
      </c>
      <c r="B879">
        <v>16</v>
      </c>
      <c r="C879" t="s">
        <v>303</v>
      </c>
    </row>
    <row r="880" spans="1:3" x14ac:dyDescent="0.55000000000000004">
      <c r="A880">
        <v>2400832384</v>
      </c>
      <c r="B880">
        <v>16</v>
      </c>
      <c r="C880" t="s">
        <v>0</v>
      </c>
    </row>
    <row r="881" spans="1:3" x14ac:dyDescent="0.55000000000000004">
      <c r="A881">
        <v>2400907824</v>
      </c>
      <c r="B881">
        <v>10</v>
      </c>
      <c r="C881" t="s">
        <v>304</v>
      </c>
    </row>
    <row r="882" spans="1:3" x14ac:dyDescent="0.55000000000000004">
      <c r="A882">
        <v>2400908642</v>
      </c>
      <c r="B882">
        <v>10</v>
      </c>
      <c r="C882" t="s">
        <v>0</v>
      </c>
    </row>
    <row r="883" spans="1:3" x14ac:dyDescent="0.55000000000000004">
      <c r="A883">
        <v>2400945313</v>
      </c>
      <c r="B883">
        <v>12</v>
      </c>
      <c r="C883" t="s">
        <v>305</v>
      </c>
    </row>
    <row r="884" spans="1:3" x14ac:dyDescent="0.55000000000000004">
      <c r="A884">
        <v>2400946132</v>
      </c>
      <c r="B884">
        <v>12</v>
      </c>
      <c r="C884" t="s">
        <v>0</v>
      </c>
    </row>
    <row r="885" spans="1:3" hidden="1" x14ac:dyDescent="0.55000000000000004">
      <c r="A885">
        <v>2400993948</v>
      </c>
      <c r="B885">
        <v>29</v>
      </c>
      <c r="C885" t="s">
        <v>306</v>
      </c>
    </row>
    <row r="886" spans="1:3" hidden="1" x14ac:dyDescent="0.55000000000000004">
      <c r="A886">
        <v>2400994767</v>
      </c>
      <c r="B886">
        <v>29</v>
      </c>
      <c r="C886" t="s">
        <v>0</v>
      </c>
    </row>
    <row r="887" spans="1:3" hidden="1" x14ac:dyDescent="0.55000000000000004">
      <c r="A887">
        <v>2401048188</v>
      </c>
      <c r="B887">
        <v>26</v>
      </c>
      <c r="C887" t="s">
        <v>307</v>
      </c>
    </row>
    <row r="888" spans="1:3" hidden="1" x14ac:dyDescent="0.55000000000000004">
      <c r="A888">
        <v>2401049006</v>
      </c>
      <c r="B888">
        <v>26</v>
      </c>
      <c r="C888" t="s">
        <v>0</v>
      </c>
    </row>
    <row r="889" spans="1:3" x14ac:dyDescent="0.55000000000000004">
      <c r="A889">
        <v>2401058258</v>
      </c>
      <c r="B889">
        <v>9</v>
      </c>
      <c r="C889" t="s">
        <v>308</v>
      </c>
    </row>
    <row r="890" spans="1:3" x14ac:dyDescent="0.55000000000000004">
      <c r="A890">
        <v>2401059076</v>
      </c>
      <c r="B890">
        <v>9</v>
      </c>
      <c r="C890" t="s">
        <v>0</v>
      </c>
    </row>
    <row r="891" spans="1:3" x14ac:dyDescent="0.55000000000000004">
      <c r="A891">
        <v>2401066033</v>
      </c>
      <c r="B891">
        <v>5</v>
      </c>
      <c r="C891" t="s">
        <v>309</v>
      </c>
    </row>
    <row r="892" spans="1:3" x14ac:dyDescent="0.55000000000000004">
      <c r="A892">
        <v>2401066853</v>
      </c>
      <c r="B892">
        <v>5</v>
      </c>
      <c r="C892" t="s">
        <v>0</v>
      </c>
    </row>
    <row r="893" spans="1:3" x14ac:dyDescent="0.55000000000000004">
      <c r="A893">
        <v>2401168539</v>
      </c>
      <c r="B893">
        <v>17</v>
      </c>
      <c r="C893" t="s">
        <v>310</v>
      </c>
    </row>
    <row r="894" spans="1:3" x14ac:dyDescent="0.55000000000000004">
      <c r="A894">
        <v>2401169360</v>
      </c>
      <c r="B894">
        <v>17</v>
      </c>
      <c r="C894" t="s">
        <v>0</v>
      </c>
    </row>
    <row r="895" spans="1:3" x14ac:dyDescent="0.55000000000000004">
      <c r="A895">
        <v>2401235567</v>
      </c>
      <c r="B895">
        <v>13</v>
      </c>
      <c r="C895" t="s">
        <v>311</v>
      </c>
    </row>
    <row r="896" spans="1:3" x14ac:dyDescent="0.55000000000000004">
      <c r="A896">
        <v>2401236386</v>
      </c>
      <c r="B896">
        <v>13</v>
      </c>
      <c r="C896" t="s">
        <v>0</v>
      </c>
    </row>
    <row r="897" spans="1:3" x14ac:dyDescent="0.55000000000000004">
      <c r="A897">
        <v>2401251163</v>
      </c>
      <c r="B897">
        <v>3</v>
      </c>
      <c r="C897" t="s">
        <v>312</v>
      </c>
    </row>
    <row r="898" spans="1:3" x14ac:dyDescent="0.55000000000000004">
      <c r="A898">
        <v>2401251981</v>
      </c>
      <c r="B898">
        <v>3</v>
      </c>
      <c r="C898" t="s">
        <v>0</v>
      </c>
    </row>
    <row r="899" spans="1:3" hidden="1" x14ac:dyDescent="0.55000000000000004">
      <c r="A899">
        <v>2401334898</v>
      </c>
      <c r="B899">
        <v>32</v>
      </c>
      <c r="C899" t="s">
        <v>313</v>
      </c>
    </row>
    <row r="900" spans="1:3" hidden="1" x14ac:dyDescent="0.55000000000000004">
      <c r="A900">
        <v>2401335718</v>
      </c>
      <c r="B900">
        <v>32</v>
      </c>
      <c r="C900" t="s">
        <v>0</v>
      </c>
    </row>
    <row r="901" spans="1:3" hidden="1" x14ac:dyDescent="0.55000000000000004">
      <c r="A901">
        <v>2415385444</v>
      </c>
      <c r="B901">
        <v>34</v>
      </c>
      <c r="C901" t="s">
        <v>314</v>
      </c>
    </row>
    <row r="902" spans="1:3" x14ac:dyDescent="0.55000000000000004">
      <c r="A902">
        <v>2415423329</v>
      </c>
      <c r="B902">
        <v>8</v>
      </c>
      <c r="C902" t="s">
        <v>314</v>
      </c>
    </row>
    <row r="903" spans="1:3" hidden="1" x14ac:dyDescent="0.55000000000000004">
      <c r="A903">
        <v>2415500063</v>
      </c>
      <c r="B903">
        <v>28</v>
      </c>
      <c r="C903" t="s">
        <v>314</v>
      </c>
    </row>
    <row r="904" spans="1:3" x14ac:dyDescent="0.55000000000000004">
      <c r="A904">
        <v>2415541020</v>
      </c>
      <c r="B904">
        <v>11</v>
      </c>
      <c r="C904" t="s">
        <v>314</v>
      </c>
    </row>
    <row r="905" spans="1:3" hidden="1" x14ac:dyDescent="0.55000000000000004">
      <c r="A905">
        <v>2415562021</v>
      </c>
      <c r="B905">
        <v>31</v>
      </c>
      <c r="C905" t="s">
        <v>314</v>
      </c>
    </row>
    <row r="906" spans="1:3" x14ac:dyDescent="0.55000000000000004">
      <c r="A906">
        <v>2415586680</v>
      </c>
      <c r="B906">
        <v>2</v>
      </c>
      <c r="C906" t="s">
        <v>314</v>
      </c>
    </row>
    <row r="907" spans="1:3" hidden="1" x14ac:dyDescent="0.55000000000000004">
      <c r="A907">
        <v>2415592205</v>
      </c>
      <c r="B907">
        <v>24</v>
      </c>
      <c r="C907" t="s">
        <v>315</v>
      </c>
    </row>
    <row r="908" spans="1:3" x14ac:dyDescent="0.55000000000000004">
      <c r="A908">
        <v>2415601216</v>
      </c>
      <c r="B908">
        <v>6</v>
      </c>
      <c r="C908" t="s">
        <v>314</v>
      </c>
    </row>
    <row r="909" spans="1:3" hidden="1" x14ac:dyDescent="0.55000000000000004">
      <c r="A909">
        <v>2415602482</v>
      </c>
      <c r="B909">
        <v>30</v>
      </c>
      <c r="C909" t="s">
        <v>314</v>
      </c>
    </row>
    <row r="910" spans="1:3" hidden="1" x14ac:dyDescent="0.55000000000000004">
      <c r="A910">
        <v>2415633519</v>
      </c>
      <c r="B910">
        <v>23</v>
      </c>
      <c r="C910" t="s">
        <v>316</v>
      </c>
    </row>
    <row r="911" spans="1:3" x14ac:dyDescent="0.55000000000000004">
      <c r="A911">
        <v>2415698918</v>
      </c>
      <c r="B911">
        <v>4</v>
      </c>
      <c r="C911" t="s">
        <v>314</v>
      </c>
    </row>
    <row r="912" spans="1:3" hidden="1" x14ac:dyDescent="0.55000000000000004">
      <c r="A912">
        <v>2415713699</v>
      </c>
      <c r="B912">
        <v>33</v>
      </c>
      <c r="C912" t="s">
        <v>314</v>
      </c>
    </row>
    <row r="913" spans="1:3" x14ac:dyDescent="0.55000000000000004">
      <c r="A913">
        <v>2415732754</v>
      </c>
      <c r="B913">
        <v>1</v>
      </c>
      <c r="C913" t="s">
        <v>314</v>
      </c>
    </row>
    <row r="914" spans="1:3" hidden="1" x14ac:dyDescent="0.55000000000000004">
      <c r="A914">
        <v>2415743449</v>
      </c>
      <c r="B914">
        <v>20</v>
      </c>
      <c r="C914" t="s">
        <v>317</v>
      </c>
    </row>
    <row r="915" spans="1:3" hidden="1" x14ac:dyDescent="0.55000000000000004">
      <c r="A915">
        <v>2415744005</v>
      </c>
      <c r="B915">
        <v>27</v>
      </c>
      <c r="C915" t="s">
        <v>314</v>
      </c>
    </row>
    <row r="916" spans="1:3" hidden="1" x14ac:dyDescent="0.55000000000000004">
      <c r="A916">
        <v>2415749703</v>
      </c>
      <c r="B916">
        <v>23</v>
      </c>
      <c r="C916" t="s">
        <v>318</v>
      </c>
    </row>
    <row r="917" spans="1:3" x14ac:dyDescent="0.55000000000000004">
      <c r="A917">
        <v>2415752328</v>
      </c>
      <c r="B917">
        <v>7</v>
      </c>
      <c r="C917" t="s">
        <v>314</v>
      </c>
    </row>
    <row r="918" spans="1:3" x14ac:dyDescent="0.55000000000000004">
      <c r="A918">
        <v>2415800656</v>
      </c>
      <c r="B918">
        <v>14</v>
      </c>
      <c r="C918" t="s">
        <v>314</v>
      </c>
    </row>
    <row r="919" spans="1:3" x14ac:dyDescent="0.55000000000000004">
      <c r="A919">
        <v>2415813109</v>
      </c>
      <c r="B919">
        <v>15</v>
      </c>
      <c r="C919" t="s">
        <v>314</v>
      </c>
    </row>
    <row r="920" spans="1:3" hidden="1" x14ac:dyDescent="0.55000000000000004">
      <c r="A920">
        <v>2415825864</v>
      </c>
      <c r="B920">
        <v>25</v>
      </c>
      <c r="C920" t="s">
        <v>314</v>
      </c>
    </row>
    <row r="921" spans="1:3" x14ac:dyDescent="0.55000000000000004">
      <c r="A921">
        <v>2415831315</v>
      </c>
      <c r="B921">
        <v>16</v>
      </c>
      <c r="C921" t="s">
        <v>314</v>
      </c>
    </row>
    <row r="922" spans="1:3" hidden="1" x14ac:dyDescent="0.55000000000000004">
      <c r="A922">
        <v>2415831676</v>
      </c>
      <c r="B922">
        <v>24</v>
      </c>
      <c r="C922" t="s">
        <v>319</v>
      </c>
    </row>
    <row r="923" spans="1:3" hidden="1" x14ac:dyDescent="0.55000000000000004">
      <c r="A923">
        <v>2415839853</v>
      </c>
      <c r="B923">
        <v>24</v>
      </c>
      <c r="C923" t="s">
        <v>320</v>
      </c>
    </row>
    <row r="924" spans="1:3" x14ac:dyDescent="0.55000000000000004">
      <c r="A924">
        <v>2415907040</v>
      </c>
      <c r="B924">
        <v>10</v>
      </c>
      <c r="C924" t="s">
        <v>314</v>
      </c>
    </row>
    <row r="925" spans="1:3" x14ac:dyDescent="0.55000000000000004">
      <c r="A925">
        <v>2415944895</v>
      </c>
      <c r="B925">
        <v>12</v>
      </c>
      <c r="C925" t="s">
        <v>314</v>
      </c>
    </row>
    <row r="926" spans="1:3" hidden="1" x14ac:dyDescent="0.55000000000000004">
      <c r="A926">
        <v>2415995337</v>
      </c>
      <c r="B926">
        <v>29</v>
      </c>
      <c r="C926" t="s">
        <v>314</v>
      </c>
    </row>
    <row r="927" spans="1:3" hidden="1" x14ac:dyDescent="0.55000000000000004">
      <c r="A927">
        <v>2416048833</v>
      </c>
      <c r="B927">
        <v>26</v>
      </c>
      <c r="C927" t="s">
        <v>314</v>
      </c>
    </row>
    <row r="928" spans="1:3" x14ac:dyDescent="0.55000000000000004">
      <c r="A928">
        <v>2416059036</v>
      </c>
      <c r="B928">
        <v>9</v>
      </c>
      <c r="C928" t="s">
        <v>314</v>
      </c>
    </row>
    <row r="929" spans="1:3" x14ac:dyDescent="0.55000000000000004">
      <c r="A929">
        <v>2416065671</v>
      </c>
      <c r="B929">
        <v>5</v>
      </c>
      <c r="C929" t="s">
        <v>314</v>
      </c>
    </row>
    <row r="930" spans="1:3" hidden="1" x14ac:dyDescent="0.55000000000000004">
      <c r="A930">
        <v>2416108029</v>
      </c>
      <c r="B930">
        <v>20</v>
      </c>
      <c r="C930" t="s">
        <v>321</v>
      </c>
    </row>
    <row r="931" spans="1:3" hidden="1" x14ac:dyDescent="0.55000000000000004">
      <c r="A931">
        <v>2416136815</v>
      </c>
      <c r="B931">
        <v>21</v>
      </c>
      <c r="C931" t="s">
        <v>322</v>
      </c>
    </row>
    <row r="932" spans="1:3" x14ac:dyDescent="0.55000000000000004">
      <c r="A932">
        <v>2416167422</v>
      </c>
      <c r="B932">
        <v>17</v>
      </c>
      <c r="C932" t="s">
        <v>314</v>
      </c>
    </row>
    <row r="933" spans="1:3" x14ac:dyDescent="0.55000000000000004">
      <c r="A933">
        <v>2416234432</v>
      </c>
      <c r="B933">
        <v>13</v>
      </c>
      <c r="C933" t="s">
        <v>314</v>
      </c>
    </row>
    <row r="934" spans="1:3" x14ac:dyDescent="0.55000000000000004">
      <c r="A934">
        <v>2416249900</v>
      </c>
      <c r="B934">
        <v>3</v>
      </c>
      <c r="C934" t="s">
        <v>314</v>
      </c>
    </row>
    <row r="935" spans="1:3" hidden="1" x14ac:dyDescent="0.55000000000000004">
      <c r="A935">
        <v>2416336084</v>
      </c>
      <c r="B935">
        <v>32</v>
      </c>
      <c r="C935" t="s">
        <v>314</v>
      </c>
    </row>
    <row r="936" spans="1:3" hidden="1" x14ac:dyDescent="0.55000000000000004">
      <c r="A936">
        <v>2416923179</v>
      </c>
      <c r="B936">
        <v>22</v>
      </c>
      <c r="C936" t="s">
        <v>323</v>
      </c>
    </row>
    <row r="937" spans="1:3" hidden="1" x14ac:dyDescent="0.55000000000000004">
      <c r="A937">
        <v>2440384287</v>
      </c>
      <c r="B937">
        <v>34</v>
      </c>
      <c r="C937" t="s">
        <v>43</v>
      </c>
    </row>
    <row r="938" spans="1:3" hidden="1" x14ac:dyDescent="0.55000000000000004">
      <c r="A938">
        <v>2440498906</v>
      </c>
      <c r="B938">
        <v>28</v>
      </c>
      <c r="C938" t="s">
        <v>43</v>
      </c>
    </row>
    <row r="939" spans="1:3" x14ac:dyDescent="0.55000000000000004">
      <c r="A939">
        <v>2440539909</v>
      </c>
      <c r="B939">
        <v>11</v>
      </c>
      <c r="C939" t="s">
        <v>43</v>
      </c>
    </row>
    <row r="940" spans="1:3" x14ac:dyDescent="0.55000000000000004">
      <c r="A940">
        <v>2440552447</v>
      </c>
      <c r="B940">
        <v>8</v>
      </c>
      <c r="C940" t="s">
        <v>43</v>
      </c>
    </row>
    <row r="941" spans="1:3" hidden="1" x14ac:dyDescent="0.55000000000000004">
      <c r="A941">
        <v>2440560864</v>
      </c>
      <c r="B941">
        <v>31</v>
      </c>
      <c r="C941" t="s">
        <v>43</v>
      </c>
    </row>
    <row r="942" spans="1:3" x14ac:dyDescent="0.55000000000000004">
      <c r="A942">
        <v>2440600105</v>
      </c>
      <c r="B942">
        <v>6</v>
      </c>
      <c r="C942" t="s">
        <v>43</v>
      </c>
    </row>
    <row r="943" spans="1:3" hidden="1" x14ac:dyDescent="0.55000000000000004">
      <c r="A943">
        <v>2440601325</v>
      </c>
      <c r="B943">
        <v>30</v>
      </c>
      <c r="C943" t="s">
        <v>43</v>
      </c>
    </row>
    <row r="944" spans="1:3" x14ac:dyDescent="0.55000000000000004">
      <c r="A944">
        <v>2440653003</v>
      </c>
      <c r="B944">
        <v>2</v>
      </c>
      <c r="C944" t="s">
        <v>43</v>
      </c>
    </row>
    <row r="945" spans="1:3" hidden="1" x14ac:dyDescent="0.55000000000000004">
      <c r="A945">
        <v>2440712542</v>
      </c>
      <c r="B945">
        <v>33</v>
      </c>
      <c r="C945" t="s">
        <v>43</v>
      </c>
    </row>
    <row r="946" spans="1:3" x14ac:dyDescent="0.55000000000000004">
      <c r="A946">
        <v>2440731597</v>
      </c>
      <c r="B946">
        <v>1</v>
      </c>
      <c r="C946" t="s">
        <v>43</v>
      </c>
    </row>
    <row r="947" spans="1:3" hidden="1" x14ac:dyDescent="0.55000000000000004">
      <c r="A947">
        <v>2440742848</v>
      </c>
      <c r="B947">
        <v>27</v>
      </c>
      <c r="C947" t="s">
        <v>43</v>
      </c>
    </row>
    <row r="948" spans="1:3" x14ac:dyDescent="0.55000000000000004">
      <c r="A948">
        <v>2440751233</v>
      </c>
      <c r="B948">
        <v>7</v>
      </c>
      <c r="C948" t="s">
        <v>43</v>
      </c>
    </row>
    <row r="949" spans="1:3" x14ac:dyDescent="0.55000000000000004">
      <c r="A949">
        <v>2440799499</v>
      </c>
      <c r="B949">
        <v>14</v>
      </c>
      <c r="C949" t="s">
        <v>43</v>
      </c>
    </row>
    <row r="950" spans="1:3" x14ac:dyDescent="0.55000000000000004">
      <c r="A950">
        <v>2440815946</v>
      </c>
      <c r="B950">
        <v>4</v>
      </c>
      <c r="C950" t="s">
        <v>43</v>
      </c>
    </row>
    <row r="951" spans="1:3" hidden="1" x14ac:dyDescent="0.55000000000000004">
      <c r="A951">
        <v>2440824707</v>
      </c>
      <c r="B951">
        <v>25</v>
      </c>
      <c r="C951" t="s">
        <v>43</v>
      </c>
    </row>
    <row r="952" spans="1:3" x14ac:dyDescent="0.55000000000000004">
      <c r="A952">
        <v>2440905929</v>
      </c>
      <c r="B952">
        <v>10</v>
      </c>
      <c r="C952" t="s">
        <v>43</v>
      </c>
    </row>
    <row r="953" spans="1:3" x14ac:dyDescent="0.55000000000000004">
      <c r="A953">
        <v>2440939113</v>
      </c>
      <c r="B953">
        <v>15</v>
      </c>
      <c r="C953" t="s">
        <v>43</v>
      </c>
    </row>
    <row r="954" spans="1:3" x14ac:dyDescent="0.55000000000000004">
      <c r="A954">
        <v>2440953022</v>
      </c>
      <c r="B954">
        <v>16</v>
      </c>
      <c r="C954" t="s">
        <v>43</v>
      </c>
    </row>
    <row r="955" spans="1:3" hidden="1" x14ac:dyDescent="0.55000000000000004">
      <c r="A955">
        <v>2440994180</v>
      </c>
      <c r="B955">
        <v>29</v>
      </c>
      <c r="C955" t="s">
        <v>43</v>
      </c>
    </row>
    <row r="956" spans="1:3" hidden="1" x14ac:dyDescent="0.55000000000000004">
      <c r="A956">
        <v>2441047676</v>
      </c>
      <c r="B956">
        <v>26</v>
      </c>
      <c r="C956" t="s">
        <v>43</v>
      </c>
    </row>
    <row r="957" spans="1:3" x14ac:dyDescent="0.55000000000000004">
      <c r="A957">
        <v>2441057879</v>
      </c>
      <c r="B957">
        <v>9</v>
      </c>
      <c r="C957" t="s">
        <v>43</v>
      </c>
    </row>
    <row r="958" spans="1:3" x14ac:dyDescent="0.55000000000000004">
      <c r="A958">
        <v>2441063107</v>
      </c>
      <c r="B958">
        <v>12</v>
      </c>
      <c r="C958" t="s">
        <v>43</v>
      </c>
    </row>
    <row r="959" spans="1:3" x14ac:dyDescent="0.55000000000000004">
      <c r="A959">
        <v>2441166311</v>
      </c>
      <c r="B959">
        <v>17</v>
      </c>
      <c r="C959" t="s">
        <v>43</v>
      </c>
    </row>
    <row r="960" spans="1:3" x14ac:dyDescent="0.55000000000000004">
      <c r="A960">
        <v>2441188507</v>
      </c>
      <c r="B960">
        <v>5</v>
      </c>
      <c r="C960" t="s">
        <v>43</v>
      </c>
    </row>
    <row r="961" spans="1:3" x14ac:dyDescent="0.55000000000000004">
      <c r="A961">
        <v>2441233290</v>
      </c>
      <c r="B961">
        <v>13</v>
      </c>
      <c r="C961" t="s">
        <v>43</v>
      </c>
    </row>
    <row r="962" spans="1:3" hidden="1" x14ac:dyDescent="0.55000000000000004">
      <c r="A962">
        <v>2441334941</v>
      </c>
      <c r="B962">
        <v>32</v>
      </c>
      <c r="C962" t="s">
        <v>43</v>
      </c>
    </row>
    <row r="963" spans="1:3" x14ac:dyDescent="0.55000000000000004">
      <c r="A963">
        <v>2441378988</v>
      </c>
      <c r="B963">
        <v>3</v>
      </c>
      <c r="C963" t="s">
        <v>43</v>
      </c>
    </row>
    <row r="964" spans="1:3" hidden="1" x14ac:dyDescent="0.55000000000000004">
      <c r="A964">
        <v>2700353079</v>
      </c>
      <c r="B964">
        <v>34</v>
      </c>
      <c r="C964" t="s">
        <v>0</v>
      </c>
    </row>
    <row r="965" spans="1:3" hidden="1" x14ac:dyDescent="0.55000000000000004">
      <c r="A965">
        <v>2700386242</v>
      </c>
      <c r="B965">
        <v>34</v>
      </c>
      <c r="C965" t="s">
        <v>324</v>
      </c>
    </row>
    <row r="966" spans="1:3" x14ac:dyDescent="0.55000000000000004">
      <c r="A966">
        <v>2700390962</v>
      </c>
      <c r="B966">
        <v>8</v>
      </c>
      <c r="C966" t="s">
        <v>0</v>
      </c>
    </row>
    <row r="967" spans="1:3" x14ac:dyDescent="0.55000000000000004">
      <c r="A967">
        <v>2700426251</v>
      </c>
      <c r="B967">
        <v>8</v>
      </c>
      <c r="C967" t="s">
        <v>325</v>
      </c>
    </row>
    <row r="968" spans="1:3" hidden="1" x14ac:dyDescent="0.55000000000000004">
      <c r="A968">
        <v>2700467693</v>
      </c>
      <c r="B968">
        <v>28</v>
      </c>
      <c r="C968" t="s">
        <v>0</v>
      </c>
    </row>
    <row r="969" spans="1:3" hidden="1" x14ac:dyDescent="0.55000000000000004">
      <c r="A969">
        <v>2700500355</v>
      </c>
      <c r="B969">
        <v>28</v>
      </c>
      <c r="C969" t="s">
        <v>326</v>
      </c>
    </row>
    <row r="970" spans="1:3" x14ac:dyDescent="0.55000000000000004">
      <c r="A970">
        <v>2700508615</v>
      </c>
      <c r="B970">
        <v>11</v>
      </c>
      <c r="C970" t="s">
        <v>0</v>
      </c>
    </row>
    <row r="971" spans="1:3" hidden="1" x14ac:dyDescent="0.55000000000000004">
      <c r="A971">
        <v>2700529617</v>
      </c>
      <c r="B971">
        <v>31</v>
      </c>
      <c r="C971" t="s">
        <v>0</v>
      </c>
    </row>
    <row r="972" spans="1:3" x14ac:dyDescent="0.55000000000000004">
      <c r="A972">
        <v>2700543868</v>
      </c>
      <c r="B972">
        <v>11</v>
      </c>
      <c r="C972" t="s">
        <v>327</v>
      </c>
    </row>
    <row r="973" spans="1:3" x14ac:dyDescent="0.55000000000000004">
      <c r="A973">
        <v>2700554313</v>
      </c>
      <c r="B973">
        <v>2</v>
      </c>
      <c r="C973" t="s">
        <v>0</v>
      </c>
    </row>
    <row r="974" spans="1:3" hidden="1" x14ac:dyDescent="0.55000000000000004">
      <c r="A974">
        <v>2700562384</v>
      </c>
      <c r="B974">
        <v>31</v>
      </c>
      <c r="C974" t="s">
        <v>328</v>
      </c>
    </row>
    <row r="975" spans="1:3" x14ac:dyDescent="0.55000000000000004">
      <c r="A975">
        <v>2700568811</v>
      </c>
      <c r="B975">
        <v>6</v>
      </c>
      <c r="C975" t="s">
        <v>0</v>
      </c>
    </row>
    <row r="976" spans="1:3" hidden="1" x14ac:dyDescent="0.55000000000000004">
      <c r="A976">
        <v>2700570078</v>
      </c>
      <c r="B976">
        <v>30</v>
      </c>
      <c r="C976" t="s">
        <v>0</v>
      </c>
    </row>
    <row r="977" spans="1:3" x14ac:dyDescent="0.55000000000000004">
      <c r="A977">
        <v>2700589498</v>
      </c>
      <c r="B977">
        <v>2</v>
      </c>
      <c r="C977" t="s">
        <v>329</v>
      </c>
    </row>
    <row r="978" spans="1:3" hidden="1" x14ac:dyDescent="0.55000000000000004">
      <c r="A978">
        <v>2700604069</v>
      </c>
      <c r="B978">
        <v>30</v>
      </c>
      <c r="C978" t="s">
        <v>330</v>
      </c>
    </row>
    <row r="979" spans="1:3" x14ac:dyDescent="0.55000000000000004">
      <c r="A979">
        <v>2700604092</v>
      </c>
      <c r="B979">
        <v>6</v>
      </c>
      <c r="C979" t="s">
        <v>331</v>
      </c>
    </row>
    <row r="980" spans="1:3" x14ac:dyDescent="0.55000000000000004">
      <c r="A980">
        <v>2700666513</v>
      </c>
      <c r="B980">
        <v>4</v>
      </c>
      <c r="C980" t="s">
        <v>0</v>
      </c>
    </row>
    <row r="981" spans="1:3" hidden="1" x14ac:dyDescent="0.55000000000000004">
      <c r="A981">
        <v>2700681295</v>
      </c>
      <c r="B981">
        <v>33</v>
      </c>
      <c r="C981" t="s">
        <v>0</v>
      </c>
    </row>
    <row r="982" spans="1:3" x14ac:dyDescent="0.55000000000000004">
      <c r="A982">
        <v>2700700351</v>
      </c>
      <c r="B982">
        <v>1</v>
      </c>
      <c r="C982" t="s">
        <v>0</v>
      </c>
    </row>
    <row r="983" spans="1:3" x14ac:dyDescent="0.55000000000000004">
      <c r="A983">
        <v>2700700487</v>
      </c>
      <c r="B983">
        <v>4</v>
      </c>
      <c r="C983" t="s">
        <v>332</v>
      </c>
    </row>
    <row r="984" spans="1:3" hidden="1" x14ac:dyDescent="0.55000000000000004">
      <c r="A984">
        <v>2700711602</v>
      </c>
      <c r="B984">
        <v>27</v>
      </c>
      <c r="C984" t="s">
        <v>0</v>
      </c>
    </row>
    <row r="985" spans="1:3" hidden="1" x14ac:dyDescent="0.55000000000000004">
      <c r="A985">
        <v>2700715272</v>
      </c>
      <c r="B985">
        <v>33</v>
      </c>
      <c r="C985" t="s">
        <v>333</v>
      </c>
    </row>
    <row r="986" spans="1:3" x14ac:dyDescent="0.55000000000000004">
      <c r="A986">
        <v>2700719963</v>
      </c>
      <c r="B986">
        <v>7</v>
      </c>
      <c r="C986" t="s">
        <v>0</v>
      </c>
    </row>
    <row r="987" spans="1:3" x14ac:dyDescent="0.55000000000000004">
      <c r="A987">
        <v>2700732772</v>
      </c>
      <c r="B987">
        <v>1</v>
      </c>
      <c r="C987" t="s">
        <v>334</v>
      </c>
    </row>
    <row r="988" spans="1:3" hidden="1" x14ac:dyDescent="0.55000000000000004">
      <c r="A988">
        <v>2700745601</v>
      </c>
      <c r="B988">
        <v>27</v>
      </c>
      <c r="C988" t="s">
        <v>335</v>
      </c>
    </row>
    <row r="989" spans="1:3" x14ac:dyDescent="0.55000000000000004">
      <c r="A989">
        <v>2700755142</v>
      </c>
      <c r="B989">
        <v>7</v>
      </c>
      <c r="C989" t="s">
        <v>336</v>
      </c>
    </row>
    <row r="990" spans="1:3" x14ac:dyDescent="0.55000000000000004">
      <c r="A990">
        <v>2700768250</v>
      </c>
      <c r="B990">
        <v>14</v>
      </c>
      <c r="C990" t="s">
        <v>0</v>
      </c>
    </row>
    <row r="991" spans="1:3" x14ac:dyDescent="0.55000000000000004">
      <c r="A991">
        <v>2700780742</v>
      </c>
      <c r="B991">
        <v>15</v>
      </c>
      <c r="C991" t="s">
        <v>0</v>
      </c>
    </row>
    <row r="992" spans="1:3" hidden="1" x14ac:dyDescent="0.55000000000000004">
      <c r="A992">
        <v>2700793499</v>
      </c>
      <c r="B992">
        <v>25</v>
      </c>
      <c r="C992" t="s">
        <v>0</v>
      </c>
    </row>
    <row r="993" spans="1:3" x14ac:dyDescent="0.55000000000000004">
      <c r="A993">
        <v>2700798948</v>
      </c>
      <c r="B993">
        <v>16</v>
      </c>
      <c r="C993" t="s">
        <v>0</v>
      </c>
    </row>
    <row r="994" spans="1:3" x14ac:dyDescent="0.55000000000000004">
      <c r="A994">
        <v>2700801958</v>
      </c>
      <c r="B994">
        <v>14</v>
      </c>
      <c r="C994" t="s">
        <v>337</v>
      </c>
    </row>
    <row r="995" spans="1:3" x14ac:dyDescent="0.55000000000000004">
      <c r="A995">
        <v>2700816036</v>
      </c>
      <c r="B995">
        <v>15</v>
      </c>
      <c r="C995" t="s">
        <v>338</v>
      </c>
    </row>
    <row r="996" spans="1:3" hidden="1" x14ac:dyDescent="0.55000000000000004">
      <c r="A996">
        <v>2700827058</v>
      </c>
      <c r="B996">
        <v>25</v>
      </c>
      <c r="C996" t="s">
        <v>339</v>
      </c>
    </row>
    <row r="997" spans="1:3" x14ac:dyDescent="0.55000000000000004">
      <c r="A997">
        <v>2700834192</v>
      </c>
      <c r="B997">
        <v>16</v>
      </c>
      <c r="C997" t="s">
        <v>340</v>
      </c>
    </row>
    <row r="998" spans="1:3" x14ac:dyDescent="0.55000000000000004">
      <c r="A998">
        <v>2700874673</v>
      </c>
      <c r="B998">
        <v>10</v>
      </c>
      <c r="C998" t="s">
        <v>0</v>
      </c>
    </row>
    <row r="999" spans="1:3" x14ac:dyDescent="0.55000000000000004">
      <c r="A999">
        <v>2700909937</v>
      </c>
      <c r="B999">
        <v>10</v>
      </c>
      <c r="C999" t="s">
        <v>341</v>
      </c>
    </row>
    <row r="1000" spans="1:3" x14ac:dyDescent="0.55000000000000004">
      <c r="A1000">
        <v>2700912528</v>
      </c>
      <c r="B1000">
        <v>12</v>
      </c>
      <c r="C1000" t="s">
        <v>0</v>
      </c>
    </row>
    <row r="1001" spans="1:3" x14ac:dyDescent="0.55000000000000004">
      <c r="A1001">
        <v>2700947396</v>
      </c>
      <c r="B1001">
        <v>12</v>
      </c>
      <c r="C1001" t="s">
        <v>342</v>
      </c>
    </row>
    <row r="1002" spans="1:3" hidden="1" x14ac:dyDescent="0.55000000000000004">
      <c r="A1002">
        <v>2700962934</v>
      </c>
      <c r="B1002">
        <v>29</v>
      </c>
      <c r="C1002" t="s">
        <v>0</v>
      </c>
    </row>
    <row r="1003" spans="1:3" hidden="1" x14ac:dyDescent="0.55000000000000004">
      <c r="A1003">
        <v>2700995599</v>
      </c>
      <c r="B1003">
        <v>29</v>
      </c>
      <c r="C1003" t="s">
        <v>343</v>
      </c>
    </row>
    <row r="1004" spans="1:3" hidden="1" x14ac:dyDescent="0.55000000000000004">
      <c r="A1004">
        <v>2701016429</v>
      </c>
      <c r="B1004">
        <v>26</v>
      </c>
      <c r="C1004" t="s">
        <v>0</v>
      </c>
    </row>
    <row r="1005" spans="1:3" x14ac:dyDescent="0.55000000000000004">
      <c r="A1005">
        <v>2701026630</v>
      </c>
      <c r="B1005">
        <v>9</v>
      </c>
      <c r="C1005" t="s">
        <v>0</v>
      </c>
    </row>
    <row r="1006" spans="1:3" x14ac:dyDescent="0.55000000000000004">
      <c r="A1006">
        <v>2701033266</v>
      </c>
      <c r="B1006">
        <v>5</v>
      </c>
      <c r="C1006" t="s">
        <v>0</v>
      </c>
    </row>
    <row r="1007" spans="1:3" hidden="1" x14ac:dyDescent="0.55000000000000004">
      <c r="A1007">
        <v>2701049628</v>
      </c>
      <c r="B1007">
        <v>26</v>
      </c>
      <c r="C1007" t="s">
        <v>344</v>
      </c>
    </row>
    <row r="1008" spans="1:3" x14ac:dyDescent="0.55000000000000004">
      <c r="A1008">
        <v>2701059399</v>
      </c>
      <c r="B1008">
        <v>9</v>
      </c>
      <c r="C1008" t="s">
        <v>345</v>
      </c>
    </row>
    <row r="1009" spans="1:3" x14ac:dyDescent="0.55000000000000004">
      <c r="A1009">
        <v>2701068449</v>
      </c>
      <c r="B1009">
        <v>5</v>
      </c>
      <c r="C1009" t="s">
        <v>346</v>
      </c>
    </row>
    <row r="1010" spans="1:3" x14ac:dyDescent="0.55000000000000004">
      <c r="A1010">
        <v>2701135055</v>
      </c>
      <c r="B1010">
        <v>17</v>
      </c>
      <c r="C1010" t="s">
        <v>0</v>
      </c>
    </row>
    <row r="1011" spans="1:3" x14ac:dyDescent="0.55000000000000004">
      <c r="A1011">
        <v>2701170290</v>
      </c>
      <c r="B1011">
        <v>17</v>
      </c>
      <c r="C1011" t="s">
        <v>347</v>
      </c>
    </row>
    <row r="1012" spans="1:3" x14ac:dyDescent="0.55000000000000004">
      <c r="A1012">
        <v>2701202065</v>
      </c>
      <c r="B1012">
        <v>13</v>
      </c>
      <c r="C1012" t="s">
        <v>0</v>
      </c>
    </row>
    <row r="1013" spans="1:3" x14ac:dyDescent="0.55000000000000004">
      <c r="A1013">
        <v>2701217533</v>
      </c>
      <c r="B1013">
        <v>3</v>
      </c>
      <c r="C1013" t="s">
        <v>0</v>
      </c>
    </row>
    <row r="1014" spans="1:3" x14ac:dyDescent="0.55000000000000004">
      <c r="A1014">
        <v>2701237316</v>
      </c>
      <c r="B1014">
        <v>13</v>
      </c>
      <c r="C1014" t="s">
        <v>348</v>
      </c>
    </row>
    <row r="1015" spans="1:3" x14ac:dyDescent="0.55000000000000004">
      <c r="A1015">
        <v>2701252809</v>
      </c>
      <c r="B1015">
        <v>3</v>
      </c>
      <c r="C1015" t="s">
        <v>349</v>
      </c>
    </row>
    <row r="1016" spans="1:3" hidden="1" x14ac:dyDescent="0.55000000000000004">
      <c r="A1016">
        <v>2701303717</v>
      </c>
      <c r="B1016">
        <v>32</v>
      </c>
      <c r="C1016" t="s">
        <v>0</v>
      </c>
    </row>
    <row r="1017" spans="1:3" hidden="1" x14ac:dyDescent="0.55000000000000004">
      <c r="A1017">
        <v>2701337213</v>
      </c>
      <c r="B1017">
        <v>32</v>
      </c>
      <c r="C1017" t="s">
        <v>350</v>
      </c>
    </row>
    <row r="1018" spans="1:3" hidden="1" x14ac:dyDescent="0.55000000000000004">
      <c r="A1018">
        <v>2715354215</v>
      </c>
      <c r="B1018">
        <v>34</v>
      </c>
      <c r="C1018" t="s">
        <v>351</v>
      </c>
    </row>
    <row r="1019" spans="1:3" x14ac:dyDescent="0.55000000000000004">
      <c r="A1019">
        <v>2715392099</v>
      </c>
      <c r="B1019">
        <v>8</v>
      </c>
      <c r="C1019" t="s">
        <v>351</v>
      </c>
    </row>
    <row r="1020" spans="1:3" hidden="1" x14ac:dyDescent="0.55000000000000004">
      <c r="A1020">
        <v>2715468832</v>
      </c>
      <c r="B1020">
        <v>28</v>
      </c>
      <c r="C1020" t="s">
        <v>351</v>
      </c>
    </row>
    <row r="1021" spans="1:3" x14ac:dyDescent="0.55000000000000004">
      <c r="A1021">
        <v>2715509790</v>
      </c>
      <c r="B1021">
        <v>11</v>
      </c>
      <c r="C1021" t="s">
        <v>351</v>
      </c>
    </row>
    <row r="1022" spans="1:3" hidden="1" x14ac:dyDescent="0.55000000000000004">
      <c r="A1022">
        <v>2715530807</v>
      </c>
      <c r="B1022">
        <v>31</v>
      </c>
      <c r="C1022" t="s">
        <v>351</v>
      </c>
    </row>
    <row r="1023" spans="1:3" hidden="1" x14ac:dyDescent="0.55000000000000004">
      <c r="A1023">
        <v>2715553464</v>
      </c>
      <c r="B1023">
        <v>24</v>
      </c>
      <c r="C1023" t="s">
        <v>352</v>
      </c>
    </row>
    <row r="1024" spans="1:3" x14ac:dyDescent="0.55000000000000004">
      <c r="A1024">
        <v>2715555450</v>
      </c>
      <c r="B1024">
        <v>2</v>
      </c>
      <c r="C1024" t="s">
        <v>351</v>
      </c>
    </row>
    <row r="1025" spans="1:3" x14ac:dyDescent="0.55000000000000004">
      <c r="A1025">
        <v>2715569986</v>
      </c>
      <c r="B1025">
        <v>6</v>
      </c>
      <c r="C1025" t="s">
        <v>351</v>
      </c>
    </row>
    <row r="1026" spans="1:3" hidden="1" x14ac:dyDescent="0.55000000000000004">
      <c r="A1026">
        <v>2715571253</v>
      </c>
      <c r="B1026">
        <v>30</v>
      </c>
      <c r="C1026" t="s">
        <v>351</v>
      </c>
    </row>
    <row r="1027" spans="1:3" hidden="1" x14ac:dyDescent="0.55000000000000004">
      <c r="A1027">
        <v>2715594745</v>
      </c>
      <c r="B1027">
        <v>23</v>
      </c>
      <c r="C1027" t="s">
        <v>353</v>
      </c>
    </row>
    <row r="1028" spans="1:3" x14ac:dyDescent="0.55000000000000004">
      <c r="A1028">
        <v>2715667688</v>
      </c>
      <c r="B1028">
        <v>4</v>
      </c>
      <c r="C1028" t="s">
        <v>351</v>
      </c>
    </row>
    <row r="1029" spans="1:3" hidden="1" x14ac:dyDescent="0.55000000000000004">
      <c r="A1029">
        <v>2715682470</v>
      </c>
      <c r="B1029">
        <v>33</v>
      </c>
      <c r="C1029" t="s">
        <v>351</v>
      </c>
    </row>
    <row r="1030" spans="1:3" x14ac:dyDescent="0.55000000000000004">
      <c r="A1030">
        <v>2715701526</v>
      </c>
      <c r="B1030">
        <v>1</v>
      </c>
      <c r="C1030" t="s">
        <v>351</v>
      </c>
    </row>
    <row r="1031" spans="1:3" hidden="1" x14ac:dyDescent="0.55000000000000004">
      <c r="A1031">
        <v>2715710967</v>
      </c>
      <c r="B1031">
        <v>23</v>
      </c>
      <c r="C1031" t="s">
        <v>354</v>
      </c>
    </row>
    <row r="1032" spans="1:3" hidden="1" x14ac:dyDescent="0.55000000000000004">
      <c r="A1032">
        <v>2715712777</v>
      </c>
      <c r="B1032">
        <v>27</v>
      </c>
      <c r="C1032" t="s">
        <v>351</v>
      </c>
    </row>
    <row r="1033" spans="1:3" x14ac:dyDescent="0.55000000000000004">
      <c r="A1033">
        <v>2715721100</v>
      </c>
      <c r="B1033">
        <v>7</v>
      </c>
      <c r="C1033" t="s">
        <v>351</v>
      </c>
    </row>
    <row r="1034" spans="1:3" hidden="1" x14ac:dyDescent="0.55000000000000004">
      <c r="A1034">
        <v>2715724187</v>
      </c>
      <c r="B1034">
        <v>20</v>
      </c>
      <c r="C1034" t="s">
        <v>355</v>
      </c>
    </row>
    <row r="1035" spans="1:3" x14ac:dyDescent="0.55000000000000004">
      <c r="A1035">
        <v>2715769425</v>
      </c>
      <c r="B1035">
        <v>14</v>
      </c>
      <c r="C1035" t="s">
        <v>351</v>
      </c>
    </row>
    <row r="1036" spans="1:3" x14ac:dyDescent="0.55000000000000004">
      <c r="A1036">
        <v>2715781879</v>
      </c>
      <c r="B1036">
        <v>15</v>
      </c>
      <c r="C1036" t="s">
        <v>351</v>
      </c>
    </row>
    <row r="1037" spans="1:3" hidden="1" x14ac:dyDescent="0.55000000000000004">
      <c r="A1037">
        <v>2715792758</v>
      </c>
      <c r="B1037">
        <v>24</v>
      </c>
      <c r="C1037" t="s">
        <v>356</v>
      </c>
    </row>
    <row r="1038" spans="1:3" hidden="1" x14ac:dyDescent="0.55000000000000004">
      <c r="A1038">
        <v>2715794635</v>
      </c>
      <c r="B1038">
        <v>25</v>
      </c>
      <c r="C1038" t="s">
        <v>351</v>
      </c>
    </row>
    <row r="1039" spans="1:3" x14ac:dyDescent="0.55000000000000004">
      <c r="A1039">
        <v>2715800084</v>
      </c>
      <c r="B1039">
        <v>16</v>
      </c>
      <c r="C1039" t="s">
        <v>351</v>
      </c>
    </row>
    <row r="1040" spans="1:3" x14ac:dyDescent="0.55000000000000004">
      <c r="A1040">
        <v>2715875810</v>
      </c>
      <c r="B1040">
        <v>10</v>
      </c>
      <c r="C1040" t="s">
        <v>351</v>
      </c>
    </row>
    <row r="1041" spans="1:3" hidden="1" x14ac:dyDescent="0.55000000000000004">
      <c r="A1041">
        <v>2715909178</v>
      </c>
      <c r="B1041">
        <v>24</v>
      </c>
      <c r="C1041" t="s">
        <v>357</v>
      </c>
    </row>
    <row r="1042" spans="1:3" hidden="1" x14ac:dyDescent="0.55000000000000004">
      <c r="A1042">
        <v>2715913429</v>
      </c>
      <c r="B1042">
        <v>22</v>
      </c>
      <c r="C1042" t="s">
        <v>358</v>
      </c>
    </row>
    <row r="1043" spans="1:3" x14ac:dyDescent="0.55000000000000004">
      <c r="A1043">
        <v>2715913665</v>
      </c>
      <c r="B1043">
        <v>12</v>
      </c>
      <c r="C1043" t="s">
        <v>351</v>
      </c>
    </row>
    <row r="1044" spans="1:3" hidden="1" x14ac:dyDescent="0.55000000000000004">
      <c r="A1044">
        <v>2715964109</v>
      </c>
      <c r="B1044">
        <v>29</v>
      </c>
      <c r="C1044" t="s">
        <v>351</v>
      </c>
    </row>
    <row r="1045" spans="1:3" hidden="1" x14ac:dyDescent="0.55000000000000004">
      <c r="A1045">
        <v>2716017604</v>
      </c>
      <c r="B1045">
        <v>26</v>
      </c>
      <c r="C1045" t="s">
        <v>351</v>
      </c>
    </row>
    <row r="1046" spans="1:3" x14ac:dyDescent="0.55000000000000004">
      <c r="A1046">
        <v>2716027805</v>
      </c>
      <c r="B1046">
        <v>9</v>
      </c>
      <c r="C1046" t="s">
        <v>351</v>
      </c>
    </row>
    <row r="1047" spans="1:3" x14ac:dyDescent="0.55000000000000004">
      <c r="A1047">
        <v>2716034441</v>
      </c>
      <c r="B1047">
        <v>5</v>
      </c>
      <c r="C1047" t="s">
        <v>351</v>
      </c>
    </row>
    <row r="1048" spans="1:3" hidden="1" x14ac:dyDescent="0.55000000000000004">
      <c r="A1048">
        <v>2716088627</v>
      </c>
      <c r="B1048">
        <v>20</v>
      </c>
      <c r="C1048" t="s">
        <v>359</v>
      </c>
    </row>
    <row r="1049" spans="1:3" hidden="1" x14ac:dyDescent="0.55000000000000004">
      <c r="A1049">
        <v>2716107705</v>
      </c>
      <c r="B1049">
        <v>21</v>
      </c>
      <c r="C1049" t="s">
        <v>360</v>
      </c>
    </row>
    <row r="1050" spans="1:3" x14ac:dyDescent="0.55000000000000004">
      <c r="A1050">
        <v>2716136191</v>
      </c>
      <c r="B1050">
        <v>17</v>
      </c>
      <c r="C1050" t="s">
        <v>351</v>
      </c>
    </row>
    <row r="1051" spans="1:3" x14ac:dyDescent="0.55000000000000004">
      <c r="A1051">
        <v>2716203202</v>
      </c>
      <c r="B1051">
        <v>13</v>
      </c>
      <c r="C1051" t="s">
        <v>351</v>
      </c>
    </row>
    <row r="1052" spans="1:3" x14ac:dyDescent="0.55000000000000004">
      <c r="A1052">
        <v>2716218670</v>
      </c>
      <c r="B1052">
        <v>3</v>
      </c>
      <c r="C1052" t="s">
        <v>351</v>
      </c>
    </row>
    <row r="1053" spans="1:3" hidden="1" x14ac:dyDescent="0.55000000000000004">
      <c r="A1053">
        <v>2716304853</v>
      </c>
      <c r="B1053">
        <v>32</v>
      </c>
      <c r="C1053" t="s">
        <v>351</v>
      </c>
    </row>
    <row r="1054" spans="1:3" hidden="1" x14ac:dyDescent="0.55000000000000004">
      <c r="A1054">
        <v>2716386526</v>
      </c>
      <c r="B1054">
        <v>19</v>
      </c>
      <c r="C1054" t="s">
        <v>361</v>
      </c>
    </row>
    <row r="1055" spans="1:3" hidden="1" x14ac:dyDescent="0.55000000000000004">
      <c r="A1055">
        <v>2740353658</v>
      </c>
      <c r="B1055">
        <v>34</v>
      </c>
      <c r="C1055" t="s">
        <v>43</v>
      </c>
    </row>
    <row r="1056" spans="1:3" x14ac:dyDescent="0.55000000000000004">
      <c r="A1056">
        <v>2740391094</v>
      </c>
      <c r="B1056">
        <v>8</v>
      </c>
      <c r="C1056" t="s">
        <v>43</v>
      </c>
    </row>
    <row r="1057" spans="1:3" hidden="1" x14ac:dyDescent="0.55000000000000004">
      <c r="A1057">
        <v>2740468274</v>
      </c>
      <c r="B1057">
        <v>28</v>
      </c>
      <c r="C1057" t="s">
        <v>43</v>
      </c>
    </row>
    <row r="1058" spans="1:3" x14ac:dyDescent="0.55000000000000004">
      <c r="A1058">
        <v>2740508785</v>
      </c>
      <c r="B1058">
        <v>11</v>
      </c>
      <c r="C1058" t="s">
        <v>43</v>
      </c>
    </row>
    <row r="1059" spans="1:3" hidden="1" x14ac:dyDescent="0.55000000000000004">
      <c r="A1059">
        <v>2740530250</v>
      </c>
      <c r="B1059">
        <v>31</v>
      </c>
      <c r="C1059" t="s">
        <v>43</v>
      </c>
    </row>
    <row r="1060" spans="1:3" x14ac:dyDescent="0.55000000000000004">
      <c r="A1060">
        <v>2740554293</v>
      </c>
      <c r="B1060">
        <v>2</v>
      </c>
      <c r="C1060" t="s">
        <v>43</v>
      </c>
    </row>
    <row r="1061" spans="1:3" x14ac:dyDescent="0.55000000000000004">
      <c r="A1061">
        <v>2740568889</v>
      </c>
      <c r="B1061">
        <v>6</v>
      </c>
      <c r="C1061" t="s">
        <v>43</v>
      </c>
    </row>
    <row r="1062" spans="1:3" hidden="1" x14ac:dyDescent="0.55000000000000004">
      <c r="A1062">
        <v>2740570844</v>
      </c>
      <c r="B1062">
        <v>30</v>
      </c>
      <c r="C1062" t="s">
        <v>43</v>
      </c>
    </row>
    <row r="1063" spans="1:3" x14ac:dyDescent="0.55000000000000004">
      <c r="A1063">
        <v>2740666531</v>
      </c>
      <c r="B1063">
        <v>4</v>
      </c>
      <c r="C1063" t="s">
        <v>43</v>
      </c>
    </row>
    <row r="1064" spans="1:3" hidden="1" x14ac:dyDescent="0.55000000000000004">
      <c r="A1064">
        <v>2740682373</v>
      </c>
      <c r="B1064">
        <v>33</v>
      </c>
      <c r="C1064" t="s">
        <v>43</v>
      </c>
    </row>
    <row r="1065" spans="1:3" x14ac:dyDescent="0.55000000000000004">
      <c r="A1065">
        <v>2740700521</v>
      </c>
      <c r="B1065">
        <v>1</v>
      </c>
      <c r="C1065" t="s">
        <v>43</v>
      </c>
    </row>
    <row r="1066" spans="1:3" hidden="1" x14ac:dyDescent="0.55000000000000004">
      <c r="A1066">
        <v>2740713110</v>
      </c>
      <c r="B1066">
        <v>27</v>
      </c>
      <c r="C1066" t="s">
        <v>43</v>
      </c>
    </row>
    <row r="1067" spans="1:3" x14ac:dyDescent="0.55000000000000004">
      <c r="A1067">
        <v>2740720003</v>
      </c>
      <c r="B1067">
        <v>7</v>
      </c>
      <c r="C1067" t="s">
        <v>43</v>
      </c>
    </row>
    <row r="1068" spans="1:3" x14ac:dyDescent="0.55000000000000004">
      <c r="A1068">
        <v>2740768268</v>
      </c>
      <c r="B1068">
        <v>14</v>
      </c>
      <c r="C1068" t="s">
        <v>43</v>
      </c>
    </row>
    <row r="1069" spans="1:3" x14ac:dyDescent="0.55000000000000004">
      <c r="A1069">
        <v>2740780722</v>
      </c>
      <c r="B1069">
        <v>15</v>
      </c>
      <c r="C1069" t="s">
        <v>43</v>
      </c>
    </row>
    <row r="1070" spans="1:3" hidden="1" x14ac:dyDescent="0.55000000000000004">
      <c r="A1070">
        <v>2740794094</v>
      </c>
      <c r="B1070">
        <v>25</v>
      </c>
      <c r="C1070" t="s">
        <v>43</v>
      </c>
    </row>
    <row r="1071" spans="1:3" x14ac:dyDescent="0.55000000000000004">
      <c r="A1071">
        <v>2740801963</v>
      </c>
      <c r="B1071">
        <v>16</v>
      </c>
      <c r="C1071" t="s">
        <v>43</v>
      </c>
    </row>
    <row r="1072" spans="1:3" x14ac:dyDescent="0.55000000000000004">
      <c r="A1072">
        <v>2740874759</v>
      </c>
      <c r="B1072">
        <v>10</v>
      </c>
      <c r="C1072" t="s">
        <v>43</v>
      </c>
    </row>
    <row r="1073" spans="1:3" x14ac:dyDescent="0.55000000000000004">
      <c r="A1073">
        <v>2740912508</v>
      </c>
      <c r="B1073">
        <v>12</v>
      </c>
      <c r="C1073" t="s">
        <v>43</v>
      </c>
    </row>
    <row r="1074" spans="1:3" hidden="1" x14ac:dyDescent="0.55000000000000004">
      <c r="A1074">
        <v>2740964644</v>
      </c>
      <c r="B1074">
        <v>29</v>
      </c>
      <c r="C1074" t="s">
        <v>43</v>
      </c>
    </row>
    <row r="1075" spans="1:3" hidden="1" x14ac:dyDescent="0.55000000000000004">
      <c r="A1075">
        <v>2741017210</v>
      </c>
      <c r="B1075">
        <v>26</v>
      </c>
      <c r="C1075" t="s">
        <v>43</v>
      </c>
    </row>
    <row r="1076" spans="1:3" x14ac:dyDescent="0.55000000000000004">
      <c r="A1076">
        <v>2741026648</v>
      </c>
      <c r="B1076">
        <v>9</v>
      </c>
      <c r="C1076" t="s">
        <v>43</v>
      </c>
    </row>
    <row r="1077" spans="1:3" x14ac:dyDescent="0.55000000000000004">
      <c r="A1077">
        <v>2741033435</v>
      </c>
      <c r="B1077">
        <v>5</v>
      </c>
      <c r="C1077" t="s">
        <v>43</v>
      </c>
    </row>
    <row r="1078" spans="1:3" x14ac:dyDescent="0.55000000000000004">
      <c r="A1078">
        <v>2741147893</v>
      </c>
      <c r="B1078">
        <v>17</v>
      </c>
      <c r="C1078" t="s">
        <v>43</v>
      </c>
    </row>
    <row r="1079" spans="1:3" x14ac:dyDescent="0.55000000000000004">
      <c r="A1079">
        <v>2741202196</v>
      </c>
      <c r="B1079">
        <v>13</v>
      </c>
      <c r="C1079" t="s">
        <v>43</v>
      </c>
    </row>
    <row r="1080" spans="1:3" hidden="1" x14ac:dyDescent="0.55000000000000004">
      <c r="A1080">
        <v>2741305201</v>
      </c>
      <c r="B1080">
        <v>32</v>
      </c>
      <c r="C1080" t="s">
        <v>43</v>
      </c>
    </row>
    <row r="1081" spans="1:3" x14ac:dyDescent="0.55000000000000004">
      <c r="A1081">
        <v>2741347486</v>
      </c>
      <c r="B1081">
        <v>3</v>
      </c>
      <c r="C1081" t="s">
        <v>43</v>
      </c>
    </row>
    <row r="1082" spans="1:3" hidden="1" x14ac:dyDescent="0.55000000000000004">
      <c r="A1082">
        <v>3000384821</v>
      </c>
      <c r="B1082">
        <v>34</v>
      </c>
      <c r="C1082" t="s">
        <v>362</v>
      </c>
    </row>
    <row r="1083" spans="1:3" hidden="1" x14ac:dyDescent="0.55000000000000004">
      <c r="A1083">
        <v>3000385641</v>
      </c>
      <c r="B1083">
        <v>34</v>
      </c>
      <c r="C1083" t="s">
        <v>0</v>
      </c>
    </row>
    <row r="1084" spans="1:3" x14ac:dyDescent="0.55000000000000004">
      <c r="A1084">
        <v>3000424852</v>
      </c>
      <c r="B1084">
        <v>8</v>
      </c>
      <c r="C1084" t="s">
        <v>363</v>
      </c>
    </row>
    <row r="1085" spans="1:3" x14ac:dyDescent="0.55000000000000004">
      <c r="A1085">
        <v>3000425670</v>
      </c>
      <c r="B1085">
        <v>8</v>
      </c>
      <c r="C1085" t="s">
        <v>0</v>
      </c>
    </row>
    <row r="1086" spans="1:3" hidden="1" x14ac:dyDescent="0.55000000000000004">
      <c r="A1086">
        <v>3000499469</v>
      </c>
      <c r="B1086">
        <v>28</v>
      </c>
      <c r="C1086" t="s">
        <v>364</v>
      </c>
    </row>
    <row r="1087" spans="1:3" hidden="1" x14ac:dyDescent="0.55000000000000004">
      <c r="A1087">
        <v>3000500287</v>
      </c>
      <c r="B1087">
        <v>28</v>
      </c>
      <c r="C1087" t="s">
        <v>0</v>
      </c>
    </row>
    <row r="1088" spans="1:3" x14ac:dyDescent="0.55000000000000004">
      <c r="A1088">
        <v>3000542543</v>
      </c>
      <c r="B1088">
        <v>11</v>
      </c>
      <c r="C1088" t="s">
        <v>365</v>
      </c>
    </row>
    <row r="1089" spans="1:3" x14ac:dyDescent="0.55000000000000004">
      <c r="A1089">
        <v>3000543361</v>
      </c>
      <c r="B1089">
        <v>11</v>
      </c>
      <c r="C1089" t="s">
        <v>0</v>
      </c>
    </row>
    <row r="1090" spans="1:3" hidden="1" x14ac:dyDescent="0.55000000000000004">
      <c r="A1090">
        <v>3000561966</v>
      </c>
      <c r="B1090">
        <v>31</v>
      </c>
      <c r="C1090" t="s">
        <v>366</v>
      </c>
    </row>
    <row r="1091" spans="1:3" hidden="1" x14ac:dyDescent="0.55000000000000004">
      <c r="A1091">
        <v>3000562786</v>
      </c>
      <c r="B1091">
        <v>31</v>
      </c>
      <c r="C1091" t="s">
        <v>0</v>
      </c>
    </row>
    <row r="1092" spans="1:3" x14ac:dyDescent="0.55000000000000004">
      <c r="A1092">
        <v>3000585809</v>
      </c>
      <c r="B1092">
        <v>2</v>
      </c>
      <c r="C1092" t="s">
        <v>367</v>
      </c>
    </row>
    <row r="1093" spans="1:3" x14ac:dyDescent="0.55000000000000004">
      <c r="A1093">
        <v>3000586629</v>
      </c>
      <c r="B1093">
        <v>2</v>
      </c>
      <c r="C1093" t="s">
        <v>0</v>
      </c>
    </row>
    <row r="1094" spans="1:3" hidden="1" x14ac:dyDescent="0.55000000000000004">
      <c r="A1094">
        <v>3000601928</v>
      </c>
      <c r="B1094">
        <v>30</v>
      </c>
      <c r="C1094" t="s">
        <v>368</v>
      </c>
    </row>
    <row r="1095" spans="1:3" x14ac:dyDescent="0.55000000000000004">
      <c r="A1095">
        <v>3000602651</v>
      </c>
      <c r="B1095">
        <v>6</v>
      </c>
      <c r="C1095" t="s">
        <v>369</v>
      </c>
    </row>
    <row r="1096" spans="1:3" hidden="1" x14ac:dyDescent="0.55000000000000004">
      <c r="A1096">
        <v>3000602748</v>
      </c>
      <c r="B1096">
        <v>30</v>
      </c>
      <c r="C1096" t="s">
        <v>0</v>
      </c>
    </row>
    <row r="1097" spans="1:3" x14ac:dyDescent="0.55000000000000004">
      <c r="A1097">
        <v>3000603469</v>
      </c>
      <c r="B1097">
        <v>6</v>
      </c>
      <c r="C1097" t="s">
        <v>0</v>
      </c>
    </row>
    <row r="1098" spans="1:3" x14ac:dyDescent="0.55000000000000004">
      <c r="A1098">
        <v>3000698245</v>
      </c>
      <c r="B1098">
        <v>4</v>
      </c>
      <c r="C1098" t="s">
        <v>370</v>
      </c>
    </row>
    <row r="1099" spans="1:3" x14ac:dyDescent="0.55000000000000004">
      <c r="A1099">
        <v>3000699063</v>
      </c>
      <c r="B1099">
        <v>4</v>
      </c>
      <c r="C1099" t="s">
        <v>0</v>
      </c>
    </row>
    <row r="1100" spans="1:3" hidden="1" x14ac:dyDescent="0.55000000000000004">
      <c r="A1100">
        <v>3000713104</v>
      </c>
      <c r="B1100">
        <v>33</v>
      </c>
      <c r="C1100" t="s">
        <v>371</v>
      </c>
    </row>
    <row r="1101" spans="1:3" hidden="1" x14ac:dyDescent="0.55000000000000004">
      <c r="A1101">
        <v>3000713923</v>
      </c>
      <c r="B1101">
        <v>33</v>
      </c>
      <c r="C1101" t="s">
        <v>0</v>
      </c>
    </row>
    <row r="1102" spans="1:3" x14ac:dyDescent="0.55000000000000004">
      <c r="A1102">
        <v>3000733962</v>
      </c>
      <c r="B1102">
        <v>1</v>
      </c>
      <c r="C1102" t="s">
        <v>372</v>
      </c>
    </row>
    <row r="1103" spans="1:3" x14ac:dyDescent="0.55000000000000004">
      <c r="A1103">
        <v>3000734781</v>
      </c>
      <c r="B1103">
        <v>1</v>
      </c>
      <c r="C1103" t="s">
        <v>0</v>
      </c>
    </row>
    <row r="1104" spans="1:3" hidden="1" x14ac:dyDescent="0.55000000000000004">
      <c r="A1104">
        <v>3000743377</v>
      </c>
      <c r="B1104">
        <v>27</v>
      </c>
      <c r="C1104" t="s">
        <v>373</v>
      </c>
    </row>
    <row r="1105" spans="1:3" hidden="1" x14ac:dyDescent="0.55000000000000004">
      <c r="A1105">
        <v>3000744196</v>
      </c>
      <c r="B1105">
        <v>27</v>
      </c>
      <c r="C1105" t="s">
        <v>0</v>
      </c>
    </row>
    <row r="1106" spans="1:3" x14ac:dyDescent="0.55000000000000004">
      <c r="A1106">
        <v>3000753402</v>
      </c>
      <c r="B1106">
        <v>7</v>
      </c>
      <c r="C1106" t="s">
        <v>374</v>
      </c>
    </row>
    <row r="1107" spans="1:3" x14ac:dyDescent="0.55000000000000004">
      <c r="A1107">
        <v>3000754220</v>
      </c>
      <c r="B1107">
        <v>7</v>
      </c>
      <c r="C1107" t="s">
        <v>0</v>
      </c>
    </row>
    <row r="1108" spans="1:3" x14ac:dyDescent="0.55000000000000004">
      <c r="A1108">
        <v>3000799871</v>
      </c>
      <c r="B1108">
        <v>14</v>
      </c>
      <c r="C1108" t="s">
        <v>375</v>
      </c>
    </row>
    <row r="1109" spans="1:3" x14ac:dyDescent="0.55000000000000004">
      <c r="A1109">
        <v>3000800689</v>
      </c>
      <c r="B1109">
        <v>14</v>
      </c>
      <c r="C1109" t="s">
        <v>0</v>
      </c>
    </row>
    <row r="1110" spans="1:3" x14ac:dyDescent="0.55000000000000004">
      <c r="A1110">
        <v>3000812329</v>
      </c>
      <c r="B1110">
        <v>15</v>
      </c>
      <c r="C1110" t="s">
        <v>376</v>
      </c>
    </row>
    <row r="1111" spans="1:3" x14ac:dyDescent="0.55000000000000004">
      <c r="A1111">
        <v>3000813149</v>
      </c>
      <c r="B1111">
        <v>15</v>
      </c>
      <c r="C1111" t="s">
        <v>0</v>
      </c>
    </row>
    <row r="1112" spans="1:3" hidden="1" x14ac:dyDescent="0.55000000000000004">
      <c r="A1112">
        <v>3000825248</v>
      </c>
      <c r="B1112">
        <v>25</v>
      </c>
      <c r="C1112" t="s">
        <v>377</v>
      </c>
    </row>
    <row r="1113" spans="1:3" hidden="1" x14ac:dyDescent="0.55000000000000004">
      <c r="A1113">
        <v>3000826068</v>
      </c>
      <c r="B1113">
        <v>25</v>
      </c>
      <c r="C1113" t="s">
        <v>0</v>
      </c>
    </row>
    <row r="1114" spans="1:3" x14ac:dyDescent="0.55000000000000004">
      <c r="A1114">
        <v>3000832836</v>
      </c>
      <c r="B1114">
        <v>16</v>
      </c>
      <c r="C1114" t="s">
        <v>378</v>
      </c>
    </row>
    <row r="1115" spans="1:3" x14ac:dyDescent="0.55000000000000004">
      <c r="A1115">
        <v>3000833655</v>
      </c>
      <c r="B1115">
        <v>16</v>
      </c>
      <c r="C1115" t="s">
        <v>0</v>
      </c>
    </row>
    <row r="1116" spans="1:3" x14ac:dyDescent="0.55000000000000004">
      <c r="A1116">
        <v>3000908462</v>
      </c>
      <c r="B1116">
        <v>10</v>
      </c>
      <c r="C1116" t="s">
        <v>379</v>
      </c>
    </row>
    <row r="1117" spans="1:3" x14ac:dyDescent="0.55000000000000004">
      <c r="A1117">
        <v>3000909280</v>
      </c>
      <c r="B1117">
        <v>10</v>
      </c>
      <c r="C1117" t="s">
        <v>0</v>
      </c>
    </row>
    <row r="1118" spans="1:3" x14ac:dyDescent="0.55000000000000004">
      <c r="A1118">
        <v>3000944099</v>
      </c>
      <c r="B1118">
        <v>12</v>
      </c>
      <c r="C1118" t="s">
        <v>380</v>
      </c>
    </row>
    <row r="1119" spans="1:3" x14ac:dyDescent="0.55000000000000004">
      <c r="A1119">
        <v>3000944919</v>
      </c>
      <c r="B1119">
        <v>12</v>
      </c>
      <c r="C1119" t="s">
        <v>0</v>
      </c>
    </row>
    <row r="1120" spans="1:3" hidden="1" x14ac:dyDescent="0.55000000000000004">
      <c r="A1120">
        <v>3000996027</v>
      </c>
      <c r="B1120">
        <v>29</v>
      </c>
      <c r="C1120" t="s">
        <v>381</v>
      </c>
    </row>
    <row r="1121" spans="1:3" hidden="1" x14ac:dyDescent="0.55000000000000004">
      <c r="A1121">
        <v>3000996845</v>
      </c>
      <c r="B1121">
        <v>29</v>
      </c>
      <c r="C1121" t="s">
        <v>0</v>
      </c>
    </row>
    <row r="1122" spans="1:3" hidden="1" x14ac:dyDescent="0.55000000000000004">
      <c r="A1122">
        <v>3001048265</v>
      </c>
      <c r="B1122">
        <v>26</v>
      </c>
      <c r="C1122" t="s">
        <v>382</v>
      </c>
    </row>
    <row r="1123" spans="1:3" hidden="1" x14ac:dyDescent="0.55000000000000004">
      <c r="A1123">
        <v>3001049085</v>
      </c>
      <c r="B1123">
        <v>26</v>
      </c>
      <c r="C1123" t="s">
        <v>0</v>
      </c>
    </row>
    <row r="1124" spans="1:3" x14ac:dyDescent="0.55000000000000004">
      <c r="A1124">
        <v>3001058145</v>
      </c>
      <c r="B1124">
        <v>9</v>
      </c>
      <c r="C1124" t="s">
        <v>383</v>
      </c>
    </row>
    <row r="1125" spans="1:3" x14ac:dyDescent="0.55000000000000004">
      <c r="A1125">
        <v>3001058965</v>
      </c>
      <c r="B1125">
        <v>9</v>
      </c>
      <c r="C1125" t="s">
        <v>0</v>
      </c>
    </row>
    <row r="1126" spans="1:3" x14ac:dyDescent="0.55000000000000004">
      <c r="A1126">
        <v>3001067183</v>
      </c>
      <c r="B1126">
        <v>5</v>
      </c>
      <c r="C1126" t="s">
        <v>384</v>
      </c>
    </row>
    <row r="1127" spans="1:3" x14ac:dyDescent="0.55000000000000004">
      <c r="A1127">
        <v>3001068001</v>
      </c>
      <c r="B1127">
        <v>5</v>
      </c>
      <c r="C1127" t="s">
        <v>0</v>
      </c>
    </row>
    <row r="1128" spans="1:3" x14ac:dyDescent="0.55000000000000004">
      <c r="A1128">
        <v>3001168867</v>
      </c>
      <c r="B1128">
        <v>17</v>
      </c>
      <c r="C1128" t="s">
        <v>385</v>
      </c>
    </row>
    <row r="1129" spans="1:3" x14ac:dyDescent="0.55000000000000004">
      <c r="A1129">
        <v>3001169685</v>
      </c>
      <c r="B1129">
        <v>17</v>
      </c>
      <c r="C1129" t="s">
        <v>0</v>
      </c>
    </row>
    <row r="1130" spans="1:3" x14ac:dyDescent="0.55000000000000004">
      <c r="A1130">
        <v>3001235948</v>
      </c>
      <c r="B1130">
        <v>13</v>
      </c>
      <c r="C1130" t="s">
        <v>386</v>
      </c>
    </row>
    <row r="1131" spans="1:3" x14ac:dyDescent="0.55000000000000004">
      <c r="A1131">
        <v>3001236766</v>
      </c>
      <c r="B1131">
        <v>13</v>
      </c>
      <c r="C1131" t="s">
        <v>0</v>
      </c>
    </row>
    <row r="1132" spans="1:3" x14ac:dyDescent="0.55000000000000004">
      <c r="A1132">
        <v>3001251468</v>
      </c>
      <c r="B1132">
        <v>3</v>
      </c>
      <c r="C1132" t="s">
        <v>387</v>
      </c>
    </row>
    <row r="1133" spans="1:3" x14ac:dyDescent="0.55000000000000004">
      <c r="A1133">
        <v>3001252287</v>
      </c>
      <c r="B1133">
        <v>3</v>
      </c>
      <c r="C1133" t="s">
        <v>0</v>
      </c>
    </row>
    <row r="1134" spans="1:3" hidden="1" x14ac:dyDescent="0.55000000000000004">
      <c r="A1134">
        <v>3001335208</v>
      </c>
      <c r="B1134">
        <v>32</v>
      </c>
      <c r="C1134" t="s">
        <v>388</v>
      </c>
    </row>
    <row r="1135" spans="1:3" hidden="1" x14ac:dyDescent="0.55000000000000004">
      <c r="A1135">
        <v>3001336026</v>
      </c>
      <c r="B1135">
        <v>32</v>
      </c>
      <c r="C1135" t="s">
        <v>0</v>
      </c>
    </row>
    <row r="1136" spans="1:3" hidden="1" x14ac:dyDescent="0.55000000000000004">
      <c r="A1136">
        <v>3015385597</v>
      </c>
      <c r="B1136">
        <v>34</v>
      </c>
      <c r="C1136" t="s">
        <v>389</v>
      </c>
    </row>
    <row r="1137" spans="1:3" x14ac:dyDescent="0.55000000000000004">
      <c r="A1137">
        <v>3015423481</v>
      </c>
      <c r="B1137">
        <v>8</v>
      </c>
      <c r="C1137" t="s">
        <v>389</v>
      </c>
    </row>
    <row r="1138" spans="1:3" hidden="1" x14ac:dyDescent="0.55000000000000004">
      <c r="A1138">
        <v>3015454370</v>
      </c>
      <c r="B1138">
        <v>21</v>
      </c>
      <c r="C1138" t="s">
        <v>390</v>
      </c>
    </row>
    <row r="1139" spans="1:3" hidden="1" x14ac:dyDescent="0.55000000000000004">
      <c r="A1139">
        <v>3015500215</v>
      </c>
      <c r="B1139">
        <v>28</v>
      </c>
      <c r="C1139" t="s">
        <v>389</v>
      </c>
    </row>
    <row r="1140" spans="1:3" x14ac:dyDescent="0.55000000000000004">
      <c r="A1140">
        <v>3015541172</v>
      </c>
      <c r="B1140">
        <v>11</v>
      </c>
      <c r="C1140" t="s">
        <v>389</v>
      </c>
    </row>
    <row r="1141" spans="1:3" hidden="1" x14ac:dyDescent="0.55000000000000004">
      <c r="A1141">
        <v>3015562174</v>
      </c>
      <c r="B1141">
        <v>31</v>
      </c>
      <c r="C1141" t="s">
        <v>389</v>
      </c>
    </row>
    <row r="1142" spans="1:3" hidden="1" x14ac:dyDescent="0.55000000000000004">
      <c r="A1142">
        <v>3015569246</v>
      </c>
      <c r="B1142">
        <v>21</v>
      </c>
      <c r="C1142" t="s">
        <v>391</v>
      </c>
    </row>
    <row r="1143" spans="1:3" x14ac:dyDescent="0.55000000000000004">
      <c r="A1143">
        <v>3015586832</v>
      </c>
      <c r="B1143">
        <v>2</v>
      </c>
      <c r="C1143" t="s">
        <v>389</v>
      </c>
    </row>
    <row r="1144" spans="1:3" x14ac:dyDescent="0.55000000000000004">
      <c r="A1144">
        <v>3015601368</v>
      </c>
      <c r="B1144">
        <v>6</v>
      </c>
      <c r="C1144" t="s">
        <v>389</v>
      </c>
    </row>
    <row r="1145" spans="1:3" hidden="1" x14ac:dyDescent="0.55000000000000004">
      <c r="A1145">
        <v>3015602635</v>
      </c>
      <c r="B1145">
        <v>30</v>
      </c>
      <c r="C1145" t="s">
        <v>389</v>
      </c>
    </row>
    <row r="1146" spans="1:3" hidden="1" x14ac:dyDescent="0.55000000000000004">
      <c r="A1146">
        <v>3015649638</v>
      </c>
      <c r="B1146">
        <v>24</v>
      </c>
      <c r="C1146" t="s">
        <v>392</v>
      </c>
    </row>
    <row r="1147" spans="1:3" hidden="1" x14ac:dyDescent="0.55000000000000004">
      <c r="A1147">
        <v>3015685483</v>
      </c>
      <c r="B1147">
        <v>20</v>
      </c>
      <c r="C1147" t="s">
        <v>393</v>
      </c>
    </row>
    <row r="1148" spans="1:3" x14ac:dyDescent="0.55000000000000004">
      <c r="A1148">
        <v>3015699068</v>
      </c>
      <c r="B1148">
        <v>4</v>
      </c>
      <c r="C1148" t="s">
        <v>389</v>
      </c>
    </row>
    <row r="1149" spans="1:3" hidden="1" x14ac:dyDescent="0.55000000000000004">
      <c r="A1149">
        <v>3015700692</v>
      </c>
      <c r="B1149">
        <v>23</v>
      </c>
      <c r="C1149" t="s">
        <v>394</v>
      </c>
    </row>
    <row r="1150" spans="1:3" hidden="1" x14ac:dyDescent="0.55000000000000004">
      <c r="A1150">
        <v>3015708799</v>
      </c>
      <c r="B1150">
        <v>23</v>
      </c>
      <c r="C1150" t="s">
        <v>395</v>
      </c>
    </row>
    <row r="1151" spans="1:3" hidden="1" x14ac:dyDescent="0.55000000000000004">
      <c r="A1151">
        <v>3015713898</v>
      </c>
      <c r="B1151">
        <v>33</v>
      </c>
      <c r="C1151" t="s">
        <v>389</v>
      </c>
    </row>
    <row r="1152" spans="1:3" hidden="1" x14ac:dyDescent="0.55000000000000004">
      <c r="A1152">
        <v>3015716815</v>
      </c>
      <c r="B1152">
        <v>21</v>
      </c>
      <c r="C1152" t="s">
        <v>396</v>
      </c>
    </row>
    <row r="1153" spans="1:3" x14ac:dyDescent="0.55000000000000004">
      <c r="A1153">
        <v>3015732908</v>
      </c>
      <c r="B1153">
        <v>1</v>
      </c>
      <c r="C1153" t="s">
        <v>389</v>
      </c>
    </row>
    <row r="1154" spans="1:3" hidden="1" x14ac:dyDescent="0.55000000000000004">
      <c r="A1154">
        <v>3015744174</v>
      </c>
      <c r="B1154">
        <v>27</v>
      </c>
      <c r="C1154" t="s">
        <v>389</v>
      </c>
    </row>
    <row r="1155" spans="1:3" x14ac:dyDescent="0.55000000000000004">
      <c r="A1155">
        <v>3015752482</v>
      </c>
      <c r="B1155">
        <v>7</v>
      </c>
      <c r="C1155" t="s">
        <v>389</v>
      </c>
    </row>
    <row r="1156" spans="1:3" x14ac:dyDescent="0.55000000000000004">
      <c r="A1156">
        <v>3015800807</v>
      </c>
      <c r="B1156">
        <v>14</v>
      </c>
      <c r="C1156" t="s">
        <v>389</v>
      </c>
    </row>
    <row r="1157" spans="1:3" x14ac:dyDescent="0.55000000000000004">
      <c r="A1157">
        <v>3015813261</v>
      </c>
      <c r="B1157">
        <v>15</v>
      </c>
      <c r="C1157" t="s">
        <v>389</v>
      </c>
    </row>
    <row r="1158" spans="1:3" hidden="1" x14ac:dyDescent="0.55000000000000004">
      <c r="A1158">
        <v>3015826017</v>
      </c>
      <c r="B1158">
        <v>25</v>
      </c>
      <c r="C1158" t="s">
        <v>389</v>
      </c>
    </row>
    <row r="1159" spans="1:3" x14ac:dyDescent="0.55000000000000004">
      <c r="A1159">
        <v>3015831466</v>
      </c>
      <c r="B1159">
        <v>16</v>
      </c>
      <c r="C1159" t="s">
        <v>389</v>
      </c>
    </row>
    <row r="1160" spans="1:3" hidden="1" x14ac:dyDescent="0.55000000000000004">
      <c r="A1160">
        <v>3015861133</v>
      </c>
      <c r="B1160">
        <v>21</v>
      </c>
      <c r="C1160" t="s">
        <v>397</v>
      </c>
    </row>
    <row r="1161" spans="1:3" hidden="1" x14ac:dyDescent="0.55000000000000004">
      <c r="A1161">
        <v>3015884431</v>
      </c>
      <c r="B1161">
        <v>22</v>
      </c>
      <c r="C1161" t="s">
        <v>398</v>
      </c>
    </row>
    <row r="1162" spans="1:3" hidden="1" x14ac:dyDescent="0.55000000000000004">
      <c r="A1162">
        <v>3015889046</v>
      </c>
      <c r="B1162">
        <v>24</v>
      </c>
      <c r="C1162" t="s">
        <v>399</v>
      </c>
    </row>
    <row r="1163" spans="1:3" hidden="1" x14ac:dyDescent="0.55000000000000004">
      <c r="A1163">
        <v>3015897762</v>
      </c>
      <c r="B1163">
        <v>24</v>
      </c>
      <c r="C1163" t="s">
        <v>400</v>
      </c>
    </row>
    <row r="1164" spans="1:3" x14ac:dyDescent="0.55000000000000004">
      <c r="A1164">
        <v>3015907192</v>
      </c>
      <c r="B1164">
        <v>10</v>
      </c>
      <c r="C1164" t="s">
        <v>389</v>
      </c>
    </row>
    <row r="1165" spans="1:3" hidden="1" x14ac:dyDescent="0.55000000000000004">
      <c r="A1165">
        <v>3015937665</v>
      </c>
      <c r="B1165">
        <v>21</v>
      </c>
      <c r="C1165" t="s">
        <v>401</v>
      </c>
    </row>
    <row r="1166" spans="1:3" x14ac:dyDescent="0.55000000000000004">
      <c r="A1166">
        <v>3015945047</v>
      </c>
      <c r="B1166">
        <v>12</v>
      </c>
      <c r="C1166" t="s">
        <v>389</v>
      </c>
    </row>
    <row r="1167" spans="1:3" hidden="1" x14ac:dyDescent="0.55000000000000004">
      <c r="A1167">
        <v>3015982540</v>
      </c>
      <c r="B1167">
        <v>21</v>
      </c>
      <c r="C1167" t="s">
        <v>402</v>
      </c>
    </row>
    <row r="1168" spans="1:3" hidden="1" x14ac:dyDescent="0.55000000000000004">
      <c r="A1168">
        <v>3015995491</v>
      </c>
      <c r="B1168">
        <v>29</v>
      </c>
      <c r="C1168" t="s">
        <v>389</v>
      </c>
    </row>
    <row r="1169" spans="1:3" hidden="1" x14ac:dyDescent="0.55000000000000004">
      <c r="A1169">
        <v>3016026721</v>
      </c>
      <c r="B1169">
        <v>21</v>
      </c>
      <c r="C1169" t="s">
        <v>403</v>
      </c>
    </row>
    <row r="1170" spans="1:3" hidden="1" x14ac:dyDescent="0.55000000000000004">
      <c r="A1170">
        <v>3016048986</v>
      </c>
      <c r="B1170">
        <v>26</v>
      </c>
      <c r="C1170" t="s">
        <v>389</v>
      </c>
    </row>
    <row r="1171" spans="1:3" x14ac:dyDescent="0.55000000000000004">
      <c r="A1171">
        <v>3016059189</v>
      </c>
      <c r="B1171">
        <v>9</v>
      </c>
      <c r="C1171" t="s">
        <v>389</v>
      </c>
    </row>
    <row r="1172" spans="1:3" x14ac:dyDescent="0.55000000000000004">
      <c r="A1172">
        <v>3016065823</v>
      </c>
      <c r="B1172">
        <v>5</v>
      </c>
      <c r="C1172" t="s">
        <v>389</v>
      </c>
    </row>
    <row r="1173" spans="1:3" hidden="1" x14ac:dyDescent="0.55000000000000004">
      <c r="A1173">
        <v>3016093689</v>
      </c>
      <c r="B1173">
        <v>21</v>
      </c>
      <c r="C1173" t="s">
        <v>404</v>
      </c>
    </row>
    <row r="1174" spans="1:3" x14ac:dyDescent="0.55000000000000004">
      <c r="A1174">
        <v>3016167573</v>
      </c>
      <c r="B1174">
        <v>17</v>
      </c>
      <c r="C1174" t="s">
        <v>389</v>
      </c>
    </row>
    <row r="1175" spans="1:3" hidden="1" x14ac:dyDescent="0.55000000000000004">
      <c r="A1175">
        <v>3016174849</v>
      </c>
      <c r="B1175">
        <v>20</v>
      </c>
      <c r="C1175" t="s">
        <v>405</v>
      </c>
    </row>
    <row r="1176" spans="1:3" x14ac:dyDescent="0.55000000000000004">
      <c r="A1176">
        <v>3016234584</v>
      </c>
      <c r="B1176">
        <v>13</v>
      </c>
      <c r="C1176" t="s">
        <v>389</v>
      </c>
    </row>
    <row r="1177" spans="1:3" x14ac:dyDescent="0.55000000000000004">
      <c r="A1177">
        <v>3016250052</v>
      </c>
      <c r="B1177">
        <v>3</v>
      </c>
      <c r="C1177" t="s">
        <v>389</v>
      </c>
    </row>
    <row r="1178" spans="1:3" hidden="1" x14ac:dyDescent="0.55000000000000004">
      <c r="A1178">
        <v>3016280319</v>
      </c>
      <c r="B1178">
        <v>21</v>
      </c>
      <c r="C1178" t="s">
        <v>406</v>
      </c>
    </row>
    <row r="1179" spans="1:3" hidden="1" x14ac:dyDescent="0.55000000000000004">
      <c r="A1179">
        <v>3016291351</v>
      </c>
      <c r="B1179">
        <v>21</v>
      </c>
      <c r="C1179" t="s">
        <v>407</v>
      </c>
    </row>
    <row r="1180" spans="1:3" hidden="1" x14ac:dyDescent="0.55000000000000004">
      <c r="A1180">
        <v>3016336234</v>
      </c>
      <c r="B1180">
        <v>32</v>
      </c>
      <c r="C1180" t="s">
        <v>389</v>
      </c>
    </row>
    <row r="1181" spans="1:3" hidden="1" x14ac:dyDescent="0.55000000000000004">
      <c r="A1181">
        <v>3016376890</v>
      </c>
      <c r="B1181">
        <v>19</v>
      </c>
      <c r="C1181" t="s">
        <v>408</v>
      </c>
    </row>
    <row r="1182" spans="1:3" hidden="1" x14ac:dyDescent="0.55000000000000004">
      <c r="A1182">
        <v>3016400196</v>
      </c>
      <c r="B1182">
        <v>21</v>
      </c>
      <c r="C1182" t="s">
        <v>409</v>
      </c>
    </row>
    <row r="1183" spans="1:3" hidden="1" x14ac:dyDescent="0.55000000000000004">
      <c r="A1183">
        <v>3040384288</v>
      </c>
      <c r="B1183">
        <v>34</v>
      </c>
      <c r="C1183" t="s">
        <v>43</v>
      </c>
    </row>
    <row r="1184" spans="1:3" x14ac:dyDescent="0.55000000000000004">
      <c r="A1184">
        <v>3040422172</v>
      </c>
      <c r="B1184">
        <v>8</v>
      </c>
      <c r="C1184" t="s">
        <v>43</v>
      </c>
    </row>
    <row r="1185" spans="1:3" hidden="1" x14ac:dyDescent="0.55000000000000004">
      <c r="A1185">
        <v>3040498906</v>
      </c>
      <c r="B1185">
        <v>28</v>
      </c>
      <c r="C1185" t="s">
        <v>43</v>
      </c>
    </row>
    <row r="1186" spans="1:3" x14ac:dyDescent="0.55000000000000004">
      <c r="A1186">
        <v>3040539863</v>
      </c>
      <c r="B1186">
        <v>11</v>
      </c>
      <c r="C1186" t="s">
        <v>43</v>
      </c>
    </row>
    <row r="1187" spans="1:3" hidden="1" x14ac:dyDescent="0.55000000000000004">
      <c r="A1187">
        <v>3040560865</v>
      </c>
      <c r="B1187">
        <v>31</v>
      </c>
      <c r="C1187" t="s">
        <v>43</v>
      </c>
    </row>
    <row r="1188" spans="1:3" x14ac:dyDescent="0.55000000000000004">
      <c r="A1188">
        <v>3040585523</v>
      </c>
      <c r="B1188">
        <v>2</v>
      </c>
      <c r="C1188" t="s">
        <v>43</v>
      </c>
    </row>
    <row r="1189" spans="1:3" x14ac:dyDescent="0.55000000000000004">
      <c r="A1189">
        <v>3040600059</v>
      </c>
      <c r="B1189">
        <v>6</v>
      </c>
      <c r="C1189" t="s">
        <v>43</v>
      </c>
    </row>
    <row r="1190" spans="1:3" hidden="1" x14ac:dyDescent="0.55000000000000004">
      <c r="A1190">
        <v>3040601326</v>
      </c>
      <c r="B1190">
        <v>30</v>
      </c>
      <c r="C1190" t="s">
        <v>43</v>
      </c>
    </row>
    <row r="1191" spans="1:3" x14ac:dyDescent="0.55000000000000004">
      <c r="A1191">
        <v>3040697759</v>
      </c>
      <c r="B1191">
        <v>4</v>
      </c>
      <c r="C1191" t="s">
        <v>43</v>
      </c>
    </row>
    <row r="1192" spans="1:3" hidden="1" x14ac:dyDescent="0.55000000000000004">
      <c r="A1192">
        <v>3040712543</v>
      </c>
      <c r="B1192">
        <v>33</v>
      </c>
      <c r="C1192" t="s">
        <v>43</v>
      </c>
    </row>
    <row r="1193" spans="1:3" x14ac:dyDescent="0.55000000000000004">
      <c r="A1193">
        <v>3040731599</v>
      </c>
      <c r="B1193">
        <v>1</v>
      </c>
      <c r="C1193" t="s">
        <v>43</v>
      </c>
    </row>
    <row r="1194" spans="1:3" hidden="1" x14ac:dyDescent="0.55000000000000004">
      <c r="A1194">
        <v>3040742865</v>
      </c>
      <c r="B1194">
        <v>27</v>
      </c>
      <c r="C1194" t="s">
        <v>43</v>
      </c>
    </row>
    <row r="1195" spans="1:3" x14ac:dyDescent="0.55000000000000004">
      <c r="A1195">
        <v>3040751173</v>
      </c>
      <c r="B1195">
        <v>7</v>
      </c>
      <c r="C1195" t="s">
        <v>43</v>
      </c>
    </row>
    <row r="1196" spans="1:3" x14ac:dyDescent="0.55000000000000004">
      <c r="A1196">
        <v>3040799499</v>
      </c>
      <c r="B1196">
        <v>14</v>
      </c>
      <c r="C1196" t="s">
        <v>43</v>
      </c>
    </row>
    <row r="1197" spans="1:3" x14ac:dyDescent="0.55000000000000004">
      <c r="A1197">
        <v>3040811952</v>
      </c>
      <c r="B1197">
        <v>15</v>
      </c>
      <c r="C1197" t="s">
        <v>43</v>
      </c>
    </row>
    <row r="1198" spans="1:3" hidden="1" x14ac:dyDescent="0.55000000000000004">
      <c r="A1198">
        <v>3040824708</v>
      </c>
      <c r="B1198">
        <v>25</v>
      </c>
      <c r="C1198" t="s">
        <v>43</v>
      </c>
    </row>
    <row r="1199" spans="1:3" x14ac:dyDescent="0.55000000000000004">
      <c r="A1199">
        <v>3040830157</v>
      </c>
      <c r="B1199">
        <v>16</v>
      </c>
      <c r="C1199" t="s">
        <v>43</v>
      </c>
    </row>
    <row r="1200" spans="1:3" x14ac:dyDescent="0.55000000000000004">
      <c r="A1200">
        <v>3040905883</v>
      </c>
      <c r="B1200">
        <v>10</v>
      </c>
      <c r="C1200" t="s">
        <v>43</v>
      </c>
    </row>
    <row r="1201" spans="1:3" x14ac:dyDescent="0.55000000000000004">
      <c r="A1201">
        <v>3040943738</v>
      </c>
      <c r="B1201">
        <v>12</v>
      </c>
      <c r="C1201" t="s">
        <v>43</v>
      </c>
    </row>
    <row r="1202" spans="1:3" hidden="1" x14ac:dyDescent="0.55000000000000004">
      <c r="A1202">
        <v>3040994182</v>
      </c>
      <c r="B1202">
        <v>29</v>
      </c>
      <c r="C1202" t="s">
        <v>43</v>
      </c>
    </row>
    <row r="1203" spans="1:3" hidden="1" x14ac:dyDescent="0.55000000000000004">
      <c r="A1203">
        <v>3041047677</v>
      </c>
      <c r="B1203">
        <v>26</v>
      </c>
      <c r="C1203" t="s">
        <v>43</v>
      </c>
    </row>
    <row r="1204" spans="1:3" x14ac:dyDescent="0.55000000000000004">
      <c r="A1204">
        <v>3041057880</v>
      </c>
      <c r="B1204">
        <v>9</v>
      </c>
      <c r="C1204" t="s">
        <v>43</v>
      </c>
    </row>
    <row r="1205" spans="1:3" x14ac:dyDescent="0.55000000000000004">
      <c r="A1205">
        <v>3041064514</v>
      </c>
      <c r="B1205">
        <v>5</v>
      </c>
      <c r="C1205" t="s">
        <v>43</v>
      </c>
    </row>
    <row r="1206" spans="1:3" x14ac:dyDescent="0.55000000000000004">
      <c r="A1206">
        <v>3041166264</v>
      </c>
      <c r="B1206">
        <v>17</v>
      </c>
      <c r="C1206" t="s">
        <v>43</v>
      </c>
    </row>
    <row r="1207" spans="1:3" x14ac:dyDescent="0.55000000000000004">
      <c r="A1207">
        <v>3041233275</v>
      </c>
      <c r="B1207">
        <v>13</v>
      </c>
      <c r="C1207" t="s">
        <v>43</v>
      </c>
    </row>
    <row r="1208" spans="1:3" x14ac:dyDescent="0.55000000000000004">
      <c r="A1208">
        <v>3041248743</v>
      </c>
      <c r="B1208">
        <v>3</v>
      </c>
      <c r="C1208" t="s">
        <v>43</v>
      </c>
    </row>
    <row r="1209" spans="1:3" hidden="1" x14ac:dyDescent="0.55000000000000004">
      <c r="A1209">
        <v>3041334925</v>
      </c>
      <c r="B1209">
        <v>32</v>
      </c>
      <c r="C1209" t="s">
        <v>43</v>
      </c>
    </row>
    <row r="1210" spans="1:3" hidden="1" x14ac:dyDescent="0.55000000000000004">
      <c r="A1210">
        <v>3300353072</v>
      </c>
      <c r="B1210">
        <v>34</v>
      </c>
      <c r="C1210" t="s">
        <v>0</v>
      </c>
    </row>
    <row r="1211" spans="1:3" hidden="1" x14ac:dyDescent="0.55000000000000004">
      <c r="A1211">
        <v>3300387277</v>
      </c>
      <c r="B1211">
        <v>34</v>
      </c>
      <c r="C1211" t="s">
        <v>410</v>
      </c>
    </row>
    <row r="1212" spans="1:3" x14ac:dyDescent="0.55000000000000004">
      <c r="A1212">
        <v>3300390962</v>
      </c>
      <c r="B1212">
        <v>8</v>
      </c>
      <c r="C1212" t="s">
        <v>0</v>
      </c>
    </row>
    <row r="1213" spans="1:3" x14ac:dyDescent="0.55000000000000004">
      <c r="A1213">
        <v>3300424811</v>
      </c>
      <c r="B1213">
        <v>8</v>
      </c>
      <c r="C1213" t="s">
        <v>411</v>
      </c>
    </row>
    <row r="1214" spans="1:3" hidden="1" x14ac:dyDescent="0.55000000000000004">
      <c r="A1214">
        <v>3300467693</v>
      </c>
      <c r="B1214">
        <v>28</v>
      </c>
      <c r="C1214" t="s">
        <v>0</v>
      </c>
    </row>
    <row r="1215" spans="1:3" hidden="1" x14ac:dyDescent="0.55000000000000004">
      <c r="A1215">
        <v>3300501405</v>
      </c>
      <c r="B1215">
        <v>28</v>
      </c>
      <c r="C1215" t="s">
        <v>412</v>
      </c>
    </row>
    <row r="1216" spans="1:3" x14ac:dyDescent="0.55000000000000004">
      <c r="A1216">
        <v>3300508653</v>
      </c>
      <c r="B1216">
        <v>11</v>
      </c>
      <c r="C1216" t="s">
        <v>0</v>
      </c>
    </row>
    <row r="1217" spans="1:3" hidden="1" x14ac:dyDescent="0.55000000000000004">
      <c r="A1217">
        <v>3300529649</v>
      </c>
      <c r="B1217">
        <v>31</v>
      </c>
      <c r="C1217" t="s">
        <v>0</v>
      </c>
    </row>
    <row r="1218" spans="1:3" x14ac:dyDescent="0.55000000000000004">
      <c r="A1218">
        <v>3300542473</v>
      </c>
      <c r="B1218">
        <v>11</v>
      </c>
      <c r="C1218" t="s">
        <v>413</v>
      </c>
    </row>
    <row r="1219" spans="1:3" x14ac:dyDescent="0.55000000000000004">
      <c r="A1219">
        <v>3300554313</v>
      </c>
      <c r="B1219">
        <v>2</v>
      </c>
      <c r="C1219" t="s">
        <v>0</v>
      </c>
    </row>
    <row r="1220" spans="1:3" hidden="1" x14ac:dyDescent="0.55000000000000004">
      <c r="A1220">
        <v>3300563350</v>
      </c>
      <c r="B1220">
        <v>31</v>
      </c>
      <c r="C1220" t="s">
        <v>414</v>
      </c>
    </row>
    <row r="1221" spans="1:3" x14ac:dyDescent="0.55000000000000004">
      <c r="A1221">
        <v>3300568849</v>
      </c>
      <c r="B1221">
        <v>6</v>
      </c>
      <c r="C1221" t="s">
        <v>0</v>
      </c>
    </row>
    <row r="1222" spans="1:3" hidden="1" x14ac:dyDescent="0.55000000000000004">
      <c r="A1222">
        <v>3300570110</v>
      </c>
      <c r="B1222">
        <v>30</v>
      </c>
      <c r="C1222" t="s">
        <v>0</v>
      </c>
    </row>
    <row r="1223" spans="1:3" x14ac:dyDescent="0.55000000000000004">
      <c r="A1223">
        <v>3300587779</v>
      </c>
      <c r="B1223">
        <v>2</v>
      </c>
      <c r="C1223" t="s">
        <v>415</v>
      </c>
    </row>
    <row r="1224" spans="1:3" x14ac:dyDescent="0.55000000000000004">
      <c r="A1224">
        <v>3300602555</v>
      </c>
      <c r="B1224">
        <v>6</v>
      </c>
      <c r="C1224" t="s">
        <v>416</v>
      </c>
    </row>
    <row r="1225" spans="1:3" hidden="1" x14ac:dyDescent="0.55000000000000004">
      <c r="A1225">
        <v>3300604400</v>
      </c>
      <c r="B1225">
        <v>30</v>
      </c>
      <c r="C1225" t="s">
        <v>417</v>
      </c>
    </row>
    <row r="1226" spans="1:3" x14ac:dyDescent="0.55000000000000004">
      <c r="A1226">
        <v>3300666509</v>
      </c>
      <c r="B1226">
        <v>4</v>
      </c>
      <c r="C1226" t="s">
        <v>0</v>
      </c>
    </row>
    <row r="1227" spans="1:3" hidden="1" x14ac:dyDescent="0.55000000000000004">
      <c r="A1227">
        <v>3300681327</v>
      </c>
      <c r="B1227">
        <v>33</v>
      </c>
      <c r="C1227" t="s">
        <v>0</v>
      </c>
    </row>
    <row r="1228" spans="1:3" x14ac:dyDescent="0.55000000000000004">
      <c r="A1228">
        <v>3300699245</v>
      </c>
      <c r="B1228">
        <v>4</v>
      </c>
      <c r="C1228" t="s">
        <v>418</v>
      </c>
    </row>
    <row r="1229" spans="1:3" x14ac:dyDescent="0.55000000000000004">
      <c r="A1229">
        <v>3300700389</v>
      </c>
      <c r="B1229">
        <v>1</v>
      </c>
      <c r="C1229" t="s">
        <v>0</v>
      </c>
    </row>
    <row r="1230" spans="1:3" hidden="1" x14ac:dyDescent="0.55000000000000004">
      <c r="A1230">
        <v>3300711636</v>
      </c>
      <c r="B1230">
        <v>27</v>
      </c>
      <c r="C1230" t="s">
        <v>0</v>
      </c>
    </row>
    <row r="1231" spans="1:3" hidden="1" x14ac:dyDescent="0.55000000000000004">
      <c r="A1231">
        <v>3300715908</v>
      </c>
      <c r="B1231">
        <v>33</v>
      </c>
      <c r="C1231" t="s">
        <v>419</v>
      </c>
    </row>
    <row r="1232" spans="1:3" x14ac:dyDescent="0.55000000000000004">
      <c r="A1232">
        <v>3300719963</v>
      </c>
      <c r="B1232">
        <v>7</v>
      </c>
      <c r="C1232" t="s">
        <v>0</v>
      </c>
    </row>
    <row r="1233" spans="1:3" x14ac:dyDescent="0.55000000000000004">
      <c r="A1233">
        <v>3300733811</v>
      </c>
      <c r="B1233">
        <v>1</v>
      </c>
      <c r="C1233" t="s">
        <v>420</v>
      </c>
    </row>
    <row r="1234" spans="1:3" hidden="1" x14ac:dyDescent="0.55000000000000004">
      <c r="A1234">
        <v>3300746256</v>
      </c>
      <c r="B1234">
        <v>27</v>
      </c>
      <c r="C1234" t="s">
        <v>421</v>
      </c>
    </row>
    <row r="1235" spans="1:3" x14ac:dyDescent="0.55000000000000004">
      <c r="A1235">
        <v>3300753647</v>
      </c>
      <c r="B1235">
        <v>7</v>
      </c>
      <c r="C1235" t="s">
        <v>422</v>
      </c>
    </row>
    <row r="1236" spans="1:3" x14ac:dyDescent="0.55000000000000004">
      <c r="A1236">
        <v>3300768252</v>
      </c>
      <c r="B1236">
        <v>14</v>
      </c>
      <c r="C1236" t="s">
        <v>0</v>
      </c>
    </row>
    <row r="1237" spans="1:3" x14ac:dyDescent="0.55000000000000004">
      <c r="A1237">
        <v>3300780735</v>
      </c>
      <c r="B1237">
        <v>15</v>
      </c>
      <c r="C1237" t="s">
        <v>0</v>
      </c>
    </row>
    <row r="1238" spans="1:3" hidden="1" x14ac:dyDescent="0.55000000000000004">
      <c r="A1238">
        <v>3300793492</v>
      </c>
      <c r="B1238">
        <v>25</v>
      </c>
      <c r="C1238" t="s">
        <v>0</v>
      </c>
    </row>
    <row r="1239" spans="1:3" x14ac:dyDescent="0.55000000000000004">
      <c r="A1239">
        <v>3300798948</v>
      </c>
      <c r="B1239">
        <v>16</v>
      </c>
      <c r="C1239" t="s">
        <v>0</v>
      </c>
    </row>
    <row r="1240" spans="1:3" x14ac:dyDescent="0.55000000000000004">
      <c r="A1240">
        <v>3300801807</v>
      </c>
      <c r="B1240">
        <v>14</v>
      </c>
      <c r="C1240" t="s">
        <v>423</v>
      </c>
    </row>
    <row r="1241" spans="1:3" x14ac:dyDescent="0.55000000000000004">
      <c r="A1241">
        <v>3300814271</v>
      </c>
      <c r="B1241">
        <v>15</v>
      </c>
      <c r="C1241" t="s">
        <v>424</v>
      </c>
    </row>
    <row r="1242" spans="1:3" hidden="1" x14ac:dyDescent="0.55000000000000004">
      <c r="A1242">
        <v>3300826881</v>
      </c>
      <c r="B1242">
        <v>25</v>
      </c>
      <c r="C1242" t="s">
        <v>425</v>
      </c>
    </row>
    <row r="1243" spans="1:3" x14ac:dyDescent="0.55000000000000004">
      <c r="A1243">
        <v>3300832788</v>
      </c>
      <c r="B1243">
        <v>16</v>
      </c>
      <c r="C1243" t="s">
        <v>426</v>
      </c>
    </row>
    <row r="1244" spans="1:3" x14ac:dyDescent="0.55000000000000004">
      <c r="A1244">
        <v>3300874673</v>
      </c>
      <c r="B1244">
        <v>10</v>
      </c>
      <c r="C1244" t="s">
        <v>0</v>
      </c>
    </row>
    <row r="1245" spans="1:3" x14ac:dyDescent="0.55000000000000004">
      <c r="A1245">
        <v>3300908384</v>
      </c>
      <c r="B1245">
        <v>10</v>
      </c>
      <c r="C1245" t="s">
        <v>427</v>
      </c>
    </row>
    <row r="1246" spans="1:3" x14ac:dyDescent="0.55000000000000004">
      <c r="A1246">
        <v>3300912490</v>
      </c>
      <c r="B1246">
        <v>12</v>
      </c>
      <c r="C1246" t="s">
        <v>0</v>
      </c>
    </row>
    <row r="1247" spans="1:3" x14ac:dyDescent="0.55000000000000004">
      <c r="A1247">
        <v>3300946008</v>
      </c>
      <c r="B1247">
        <v>12</v>
      </c>
      <c r="C1247" t="s">
        <v>428</v>
      </c>
    </row>
    <row r="1248" spans="1:3" hidden="1" x14ac:dyDescent="0.55000000000000004">
      <c r="A1248">
        <v>3300962973</v>
      </c>
      <c r="B1248">
        <v>29</v>
      </c>
      <c r="C1248" t="s">
        <v>0</v>
      </c>
    </row>
    <row r="1249" spans="1:3" hidden="1" x14ac:dyDescent="0.55000000000000004">
      <c r="A1249">
        <v>3300996046</v>
      </c>
      <c r="B1249">
        <v>29</v>
      </c>
      <c r="C1249" t="s">
        <v>429</v>
      </c>
    </row>
    <row r="1250" spans="1:3" hidden="1" x14ac:dyDescent="0.55000000000000004">
      <c r="A1250">
        <v>3301016463</v>
      </c>
      <c r="B1250">
        <v>26</v>
      </c>
      <c r="C1250" t="s">
        <v>0</v>
      </c>
    </row>
    <row r="1251" spans="1:3" x14ac:dyDescent="0.55000000000000004">
      <c r="A1251">
        <v>3301026663</v>
      </c>
      <c r="B1251">
        <v>9</v>
      </c>
      <c r="C1251" t="s">
        <v>0</v>
      </c>
    </row>
    <row r="1252" spans="1:3" x14ac:dyDescent="0.55000000000000004">
      <c r="A1252">
        <v>3301033304</v>
      </c>
      <c r="B1252">
        <v>5</v>
      </c>
      <c r="C1252" t="s">
        <v>0</v>
      </c>
    </row>
    <row r="1253" spans="1:3" hidden="1" x14ac:dyDescent="0.55000000000000004">
      <c r="A1253">
        <v>3301050328</v>
      </c>
      <c r="B1253">
        <v>26</v>
      </c>
      <c r="C1253" t="s">
        <v>430</v>
      </c>
    </row>
    <row r="1254" spans="1:3" x14ac:dyDescent="0.55000000000000004">
      <c r="A1254">
        <v>3301060130</v>
      </c>
      <c r="B1254">
        <v>9</v>
      </c>
      <c r="C1254" t="s">
        <v>431</v>
      </c>
    </row>
    <row r="1255" spans="1:3" x14ac:dyDescent="0.55000000000000004">
      <c r="A1255">
        <v>3301067109</v>
      </c>
      <c r="B1255">
        <v>5</v>
      </c>
      <c r="C1255" t="s">
        <v>432</v>
      </c>
    </row>
    <row r="1256" spans="1:3" x14ac:dyDescent="0.55000000000000004">
      <c r="A1256">
        <v>3301135055</v>
      </c>
      <c r="B1256">
        <v>17</v>
      </c>
      <c r="C1256" t="s">
        <v>0</v>
      </c>
    </row>
    <row r="1257" spans="1:3" x14ac:dyDescent="0.55000000000000004">
      <c r="A1257">
        <v>3301168773</v>
      </c>
      <c r="B1257">
        <v>17</v>
      </c>
      <c r="C1257" t="s">
        <v>433</v>
      </c>
    </row>
    <row r="1258" spans="1:3" x14ac:dyDescent="0.55000000000000004">
      <c r="A1258">
        <v>3301202065</v>
      </c>
      <c r="B1258">
        <v>13</v>
      </c>
      <c r="C1258" t="s">
        <v>0</v>
      </c>
    </row>
    <row r="1259" spans="1:3" x14ac:dyDescent="0.55000000000000004">
      <c r="A1259">
        <v>3301217533</v>
      </c>
      <c r="B1259">
        <v>3</v>
      </c>
      <c r="C1259" t="s">
        <v>0</v>
      </c>
    </row>
    <row r="1260" spans="1:3" x14ac:dyDescent="0.55000000000000004">
      <c r="A1260">
        <v>3301235815</v>
      </c>
      <c r="B1260">
        <v>13</v>
      </c>
      <c r="C1260" t="s">
        <v>434</v>
      </c>
    </row>
    <row r="1261" spans="1:3" x14ac:dyDescent="0.55000000000000004">
      <c r="A1261">
        <v>3301251352</v>
      </c>
      <c r="B1261">
        <v>3</v>
      </c>
      <c r="C1261" t="s">
        <v>435</v>
      </c>
    </row>
    <row r="1262" spans="1:3" hidden="1" x14ac:dyDescent="0.55000000000000004">
      <c r="A1262">
        <v>3301303677</v>
      </c>
      <c r="B1262">
        <v>32</v>
      </c>
      <c r="C1262" t="s">
        <v>0</v>
      </c>
    </row>
    <row r="1263" spans="1:3" hidden="1" x14ac:dyDescent="0.55000000000000004">
      <c r="A1263">
        <v>3301337057</v>
      </c>
      <c r="B1263">
        <v>32</v>
      </c>
      <c r="C1263" t="s">
        <v>436</v>
      </c>
    </row>
    <row r="1264" spans="1:3" hidden="1" x14ac:dyDescent="0.55000000000000004">
      <c r="A1264">
        <v>3315354364</v>
      </c>
      <c r="B1264">
        <v>34</v>
      </c>
      <c r="C1264" t="s">
        <v>437</v>
      </c>
    </row>
    <row r="1265" spans="1:3" x14ac:dyDescent="0.55000000000000004">
      <c r="A1265">
        <v>3315392250</v>
      </c>
      <c r="B1265">
        <v>8</v>
      </c>
      <c r="C1265" t="s">
        <v>437</v>
      </c>
    </row>
    <row r="1266" spans="1:3" hidden="1" x14ac:dyDescent="0.55000000000000004">
      <c r="A1266">
        <v>3315444556</v>
      </c>
      <c r="B1266">
        <v>21</v>
      </c>
      <c r="C1266" t="s">
        <v>438</v>
      </c>
    </row>
    <row r="1267" spans="1:3" hidden="1" x14ac:dyDescent="0.55000000000000004">
      <c r="A1267">
        <v>3315468984</v>
      </c>
      <c r="B1267">
        <v>28</v>
      </c>
      <c r="C1267" t="s">
        <v>437</v>
      </c>
    </row>
    <row r="1268" spans="1:3" hidden="1" x14ac:dyDescent="0.55000000000000004">
      <c r="A1268">
        <v>3315476117</v>
      </c>
      <c r="B1268">
        <v>24</v>
      </c>
      <c r="C1268" t="s">
        <v>439</v>
      </c>
    </row>
    <row r="1269" spans="1:3" x14ac:dyDescent="0.55000000000000004">
      <c r="A1269">
        <v>3315509941</v>
      </c>
      <c r="B1269">
        <v>11</v>
      </c>
      <c r="C1269" t="s">
        <v>437</v>
      </c>
    </row>
    <row r="1270" spans="1:3" hidden="1" x14ac:dyDescent="0.55000000000000004">
      <c r="A1270">
        <v>3315530941</v>
      </c>
      <c r="B1270">
        <v>31</v>
      </c>
      <c r="C1270" t="s">
        <v>437</v>
      </c>
    </row>
    <row r="1271" spans="1:3" x14ac:dyDescent="0.55000000000000004">
      <c r="A1271">
        <v>3315555601</v>
      </c>
      <c r="B1271">
        <v>2</v>
      </c>
      <c r="C1271" t="s">
        <v>437</v>
      </c>
    </row>
    <row r="1272" spans="1:3" hidden="1" x14ac:dyDescent="0.55000000000000004">
      <c r="A1272">
        <v>3315559526</v>
      </c>
      <c r="B1272">
        <v>21</v>
      </c>
      <c r="C1272" t="s">
        <v>440</v>
      </c>
    </row>
    <row r="1273" spans="1:3" x14ac:dyDescent="0.55000000000000004">
      <c r="A1273">
        <v>3315570137</v>
      </c>
      <c r="B1273">
        <v>6</v>
      </c>
      <c r="C1273" t="s">
        <v>437</v>
      </c>
    </row>
    <row r="1274" spans="1:3" hidden="1" x14ac:dyDescent="0.55000000000000004">
      <c r="A1274">
        <v>3315571402</v>
      </c>
      <c r="B1274">
        <v>30</v>
      </c>
      <c r="C1274" t="s">
        <v>437</v>
      </c>
    </row>
    <row r="1275" spans="1:3" x14ac:dyDescent="0.55000000000000004">
      <c r="A1275">
        <v>3315667837</v>
      </c>
      <c r="B1275">
        <v>4</v>
      </c>
      <c r="C1275" t="s">
        <v>437</v>
      </c>
    </row>
    <row r="1276" spans="1:3" hidden="1" x14ac:dyDescent="0.55000000000000004">
      <c r="A1276">
        <v>3315682619</v>
      </c>
      <c r="B1276">
        <v>33</v>
      </c>
      <c r="C1276" t="s">
        <v>437</v>
      </c>
    </row>
    <row r="1277" spans="1:3" x14ac:dyDescent="0.55000000000000004">
      <c r="A1277">
        <v>3315701677</v>
      </c>
      <c r="B1277">
        <v>1</v>
      </c>
      <c r="C1277" t="s">
        <v>437</v>
      </c>
    </row>
    <row r="1278" spans="1:3" hidden="1" x14ac:dyDescent="0.55000000000000004">
      <c r="A1278">
        <v>3315712927</v>
      </c>
      <c r="B1278">
        <v>27</v>
      </c>
      <c r="C1278" t="s">
        <v>437</v>
      </c>
    </row>
    <row r="1279" spans="1:3" x14ac:dyDescent="0.55000000000000004">
      <c r="A1279">
        <v>3315736655</v>
      </c>
      <c r="B1279">
        <v>7</v>
      </c>
      <c r="C1279" t="s">
        <v>437</v>
      </c>
    </row>
    <row r="1280" spans="1:3" x14ac:dyDescent="0.55000000000000004">
      <c r="A1280">
        <v>3315784168</v>
      </c>
      <c r="B1280">
        <v>14</v>
      </c>
      <c r="C1280" t="s">
        <v>437</v>
      </c>
    </row>
    <row r="1281" spans="1:3" hidden="1" x14ac:dyDescent="0.55000000000000004">
      <c r="A1281">
        <v>3315794784</v>
      </c>
      <c r="B1281">
        <v>25</v>
      </c>
      <c r="C1281" t="s">
        <v>437</v>
      </c>
    </row>
    <row r="1282" spans="1:3" x14ac:dyDescent="0.55000000000000004">
      <c r="A1282">
        <v>3315802008</v>
      </c>
      <c r="B1282">
        <v>15</v>
      </c>
      <c r="C1282" t="s">
        <v>437</v>
      </c>
    </row>
    <row r="1283" spans="1:3" x14ac:dyDescent="0.55000000000000004">
      <c r="A1283">
        <v>3315805200</v>
      </c>
      <c r="B1283">
        <v>16</v>
      </c>
      <c r="C1283" t="s">
        <v>437</v>
      </c>
    </row>
    <row r="1284" spans="1:3" hidden="1" x14ac:dyDescent="0.55000000000000004">
      <c r="A1284">
        <v>3315840531</v>
      </c>
      <c r="B1284">
        <v>24</v>
      </c>
      <c r="C1284" t="s">
        <v>441</v>
      </c>
    </row>
    <row r="1285" spans="1:3" hidden="1" x14ac:dyDescent="0.55000000000000004">
      <c r="A1285">
        <v>3315848677</v>
      </c>
      <c r="B1285">
        <v>24</v>
      </c>
      <c r="C1285" t="s">
        <v>442</v>
      </c>
    </row>
    <row r="1286" spans="1:3" hidden="1" x14ac:dyDescent="0.55000000000000004">
      <c r="A1286">
        <v>3315874785</v>
      </c>
      <c r="B1286">
        <v>22</v>
      </c>
      <c r="C1286" t="s">
        <v>443</v>
      </c>
    </row>
    <row r="1287" spans="1:3" x14ac:dyDescent="0.55000000000000004">
      <c r="A1287">
        <v>3315875957</v>
      </c>
      <c r="B1287">
        <v>10</v>
      </c>
      <c r="C1287" t="s">
        <v>437</v>
      </c>
    </row>
    <row r="1288" spans="1:3" x14ac:dyDescent="0.55000000000000004">
      <c r="A1288">
        <v>3315913831</v>
      </c>
      <c r="B1288">
        <v>12</v>
      </c>
      <c r="C1288" t="s">
        <v>437</v>
      </c>
    </row>
    <row r="1289" spans="1:3" hidden="1" x14ac:dyDescent="0.55000000000000004">
      <c r="A1289">
        <v>3315916138</v>
      </c>
      <c r="B1289">
        <v>20</v>
      </c>
      <c r="C1289" t="s">
        <v>444</v>
      </c>
    </row>
    <row r="1290" spans="1:3" hidden="1" x14ac:dyDescent="0.55000000000000004">
      <c r="A1290">
        <v>3315928057</v>
      </c>
      <c r="B1290">
        <v>21</v>
      </c>
      <c r="C1290" t="s">
        <v>445</v>
      </c>
    </row>
    <row r="1291" spans="1:3" hidden="1" x14ac:dyDescent="0.55000000000000004">
      <c r="A1291">
        <v>3315957118</v>
      </c>
      <c r="B1291">
        <v>21</v>
      </c>
      <c r="C1291" t="s">
        <v>446</v>
      </c>
    </row>
    <row r="1292" spans="1:3" hidden="1" x14ac:dyDescent="0.55000000000000004">
      <c r="A1292">
        <v>3315964301</v>
      </c>
      <c r="B1292">
        <v>29</v>
      </c>
      <c r="C1292" t="s">
        <v>437</v>
      </c>
    </row>
    <row r="1293" spans="1:3" hidden="1" x14ac:dyDescent="0.55000000000000004">
      <c r="A1293">
        <v>3315972780</v>
      </c>
      <c r="B1293">
        <v>21</v>
      </c>
      <c r="C1293" t="s">
        <v>447</v>
      </c>
    </row>
    <row r="1294" spans="1:3" hidden="1" x14ac:dyDescent="0.55000000000000004">
      <c r="A1294">
        <v>3316017754</v>
      </c>
      <c r="B1294">
        <v>26</v>
      </c>
      <c r="C1294" t="s">
        <v>437</v>
      </c>
    </row>
    <row r="1295" spans="1:3" x14ac:dyDescent="0.55000000000000004">
      <c r="A1295">
        <v>3316034588</v>
      </c>
      <c r="B1295">
        <v>5</v>
      </c>
      <c r="C1295" t="s">
        <v>437</v>
      </c>
    </row>
    <row r="1296" spans="1:3" hidden="1" x14ac:dyDescent="0.55000000000000004">
      <c r="A1296">
        <v>3316046814</v>
      </c>
      <c r="B1296">
        <v>23</v>
      </c>
      <c r="C1296" t="s">
        <v>448</v>
      </c>
    </row>
    <row r="1297" spans="1:3" hidden="1" x14ac:dyDescent="0.55000000000000004">
      <c r="A1297">
        <v>3316054878</v>
      </c>
      <c r="B1297">
        <v>23</v>
      </c>
      <c r="C1297" t="s">
        <v>449</v>
      </c>
    </row>
    <row r="1298" spans="1:3" x14ac:dyDescent="0.55000000000000004">
      <c r="A1298">
        <v>3316136338</v>
      </c>
      <c r="B1298">
        <v>17</v>
      </c>
      <c r="C1298" t="s">
        <v>437</v>
      </c>
    </row>
    <row r="1299" spans="1:3" x14ac:dyDescent="0.55000000000000004">
      <c r="A1299">
        <v>3316147077</v>
      </c>
      <c r="B1299">
        <v>9</v>
      </c>
      <c r="C1299" t="s">
        <v>437</v>
      </c>
    </row>
    <row r="1300" spans="1:3" hidden="1" x14ac:dyDescent="0.55000000000000004">
      <c r="A1300">
        <v>3316155436</v>
      </c>
      <c r="B1300">
        <v>20</v>
      </c>
      <c r="C1300" t="s">
        <v>450</v>
      </c>
    </row>
    <row r="1301" spans="1:3" x14ac:dyDescent="0.55000000000000004">
      <c r="A1301">
        <v>3316203349</v>
      </c>
      <c r="B1301">
        <v>13</v>
      </c>
      <c r="C1301" t="s">
        <v>437</v>
      </c>
    </row>
    <row r="1302" spans="1:3" x14ac:dyDescent="0.55000000000000004">
      <c r="A1302">
        <v>3316218817</v>
      </c>
      <c r="B1302">
        <v>3</v>
      </c>
      <c r="C1302" t="s">
        <v>437</v>
      </c>
    </row>
    <row r="1303" spans="1:3" hidden="1" x14ac:dyDescent="0.55000000000000004">
      <c r="A1303">
        <v>3316281652</v>
      </c>
      <c r="B1303">
        <v>21</v>
      </c>
      <c r="C1303" t="s">
        <v>451</v>
      </c>
    </row>
    <row r="1304" spans="1:3" hidden="1" x14ac:dyDescent="0.55000000000000004">
      <c r="A1304">
        <v>3316305003</v>
      </c>
      <c r="B1304">
        <v>32</v>
      </c>
      <c r="C1304" t="s">
        <v>437</v>
      </c>
    </row>
    <row r="1305" spans="1:3" hidden="1" x14ac:dyDescent="0.55000000000000004">
      <c r="A1305">
        <v>3316367283</v>
      </c>
      <c r="B1305">
        <v>19</v>
      </c>
      <c r="C1305" t="s">
        <v>452</v>
      </c>
    </row>
    <row r="1306" spans="1:3" hidden="1" x14ac:dyDescent="0.55000000000000004">
      <c r="A1306">
        <v>3316515585</v>
      </c>
      <c r="B1306">
        <v>21</v>
      </c>
      <c r="C1306" t="s">
        <v>453</v>
      </c>
    </row>
    <row r="1307" spans="1:3" hidden="1" x14ac:dyDescent="0.55000000000000004">
      <c r="A1307">
        <v>3316583956</v>
      </c>
      <c r="B1307">
        <v>21</v>
      </c>
      <c r="C1307" t="s">
        <v>454</v>
      </c>
    </row>
    <row r="1308" spans="1:3" hidden="1" x14ac:dyDescent="0.55000000000000004">
      <c r="A1308">
        <v>3317101439</v>
      </c>
      <c r="B1308">
        <v>21</v>
      </c>
      <c r="C1308" t="s">
        <v>455</v>
      </c>
    </row>
    <row r="1309" spans="1:3" hidden="1" x14ac:dyDescent="0.55000000000000004">
      <c r="A1309">
        <v>3317267154</v>
      </c>
      <c r="B1309">
        <v>21</v>
      </c>
      <c r="C1309" t="s">
        <v>456</v>
      </c>
    </row>
    <row r="1310" spans="1:3" hidden="1" x14ac:dyDescent="0.55000000000000004">
      <c r="A1310">
        <v>3317520684</v>
      </c>
      <c r="B1310">
        <v>21</v>
      </c>
      <c r="C1310" t="s">
        <v>457</v>
      </c>
    </row>
    <row r="1311" spans="1:3" hidden="1" x14ac:dyDescent="0.55000000000000004">
      <c r="A1311">
        <v>3340353653</v>
      </c>
      <c r="B1311">
        <v>34</v>
      </c>
      <c r="C1311" t="s">
        <v>43</v>
      </c>
    </row>
    <row r="1312" spans="1:3" x14ac:dyDescent="0.55000000000000004">
      <c r="A1312">
        <v>3340390956</v>
      </c>
      <c r="B1312">
        <v>8</v>
      </c>
      <c r="C1312" t="s">
        <v>43</v>
      </c>
    </row>
    <row r="1313" spans="1:3" hidden="1" x14ac:dyDescent="0.55000000000000004">
      <c r="A1313">
        <v>3340468274</v>
      </c>
      <c r="B1313">
        <v>28</v>
      </c>
      <c r="C1313" t="s">
        <v>43</v>
      </c>
    </row>
    <row r="1314" spans="1:3" x14ac:dyDescent="0.55000000000000004">
      <c r="A1314">
        <v>3340508647</v>
      </c>
      <c r="B1314">
        <v>11</v>
      </c>
      <c r="C1314" t="s">
        <v>43</v>
      </c>
    </row>
    <row r="1315" spans="1:3" hidden="1" x14ac:dyDescent="0.55000000000000004">
      <c r="A1315">
        <v>3340530230</v>
      </c>
      <c r="B1315">
        <v>31</v>
      </c>
      <c r="C1315" t="s">
        <v>43</v>
      </c>
    </row>
    <row r="1316" spans="1:3" x14ac:dyDescent="0.55000000000000004">
      <c r="A1316">
        <v>3340554353</v>
      </c>
      <c r="B1316">
        <v>2</v>
      </c>
      <c r="C1316" t="s">
        <v>43</v>
      </c>
    </row>
    <row r="1317" spans="1:3" x14ac:dyDescent="0.55000000000000004">
      <c r="A1317">
        <v>3340568889</v>
      </c>
      <c r="B1317">
        <v>6</v>
      </c>
      <c r="C1317" t="s">
        <v>43</v>
      </c>
    </row>
    <row r="1318" spans="1:3" hidden="1" x14ac:dyDescent="0.55000000000000004">
      <c r="A1318">
        <v>3340570839</v>
      </c>
      <c r="B1318">
        <v>30</v>
      </c>
      <c r="C1318" t="s">
        <v>43</v>
      </c>
    </row>
    <row r="1319" spans="1:3" x14ac:dyDescent="0.55000000000000004">
      <c r="A1319">
        <v>3340671178</v>
      </c>
      <c r="B1319">
        <v>4</v>
      </c>
      <c r="C1319" t="s">
        <v>43</v>
      </c>
    </row>
    <row r="1320" spans="1:3" hidden="1" x14ac:dyDescent="0.55000000000000004">
      <c r="A1320">
        <v>3340682368</v>
      </c>
      <c r="B1320">
        <v>33</v>
      </c>
      <c r="C1320" t="s">
        <v>43</v>
      </c>
    </row>
    <row r="1321" spans="1:3" x14ac:dyDescent="0.55000000000000004">
      <c r="A1321">
        <v>3340700429</v>
      </c>
      <c r="B1321">
        <v>1</v>
      </c>
      <c r="C1321" t="s">
        <v>43</v>
      </c>
    </row>
    <row r="1322" spans="1:3" hidden="1" x14ac:dyDescent="0.55000000000000004">
      <c r="A1322">
        <v>3340713107</v>
      </c>
      <c r="B1322">
        <v>27</v>
      </c>
      <c r="C1322" t="s">
        <v>43</v>
      </c>
    </row>
    <row r="1323" spans="1:3" x14ac:dyDescent="0.55000000000000004">
      <c r="A1323">
        <v>3340721800</v>
      </c>
      <c r="B1323">
        <v>7</v>
      </c>
      <c r="C1323" t="s">
        <v>43</v>
      </c>
    </row>
    <row r="1324" spans="1:3" x14ac:dyDescent="0.55000000000000004">
      <c r="A1324">
        <v>3340768330</v>
      </c>
      <c r="B1324">
        <v>14</v>
      </c>
      <c r="C1324" t="s">
        <v>43</v>
      </c>
    </row>
    <row r="1325" spans="1:3" x14ac:dyDescent="0.55000000000000004">
      <c r="A1325">
        <v>3340780782</v>
      </c>
      <c r="B1325">
        <v>15</v>
      </c>
      <c r="C1325" t="s">
        <v>43</v>
      </c>
    </row>
    <row r="1326" spans="1:3" hidden="1" x14ac:dyDescent="0.55000000000000004">
      <c r="A1326">
        <v>3340794088</v>
      </c>
      <c r="B1326">
        <v>25</v>
      </c>
      <c r="C1326" t="s">
        <v>43</v>
      </c>
    </row>
    <row r="1327" spans="1:3" x14ac:dyDescent="0.55000000000000004">
      <c r="A1327">
        <v>3340802395</v>
      </c>
      <c r="B1327">
        <v>16</v>
      </c>
      <c r="C1327" t="s">
        <v>43</v>
      </c>
    </row>
    <row r="1328" spans="1:3" x14ac:dyDescent="0.55000000000000004">
      <c r="A1328">
        <v>3340874713</v>
      </c>
      <c r="B1328">
        <v>10</v>
      </c>
      <c r="C1328" t="s">
        <v>43</v>
      </c>
    </row>
    <row r="1329" spans="1:3" x14ac:dyDescent="0.55000000000000004">
      <c r="A1329">
        <v>3340912614</v>
      </c>
      <c r="B1329">
        <v>12</v>
      </c>
      <c r="C1329" t="s">
        <v>43</v>
      </c>
    </row>
    <row r="1330" spans="1:3" hidden="1" x14ac:dyDescent="0.55000000000000004">
      <c r="A1330">
        <v>3340966246</v>
      </c>
      <c r="B1330">
        <v>29</v>
      </c>
      <c r="C1330" t="s">
        <v>43</v>
      </c>
    </row>
    <row r="1331" spans="1:3" hidden="1" x14ac:dyDescent="0.55000000000000004">
      <c r="A1331">
        <v>3341017207</v>
      </c>
      <c r="B1331">
        <v>26</v>
      </c>
      <c r="C1331" t="s">
        <v>43</v>
      </c>
    </row>
    <row r="1332" spans="1:3" x14ac:dyDescent="0.55000000000000004">
      <c r="A1332">
        <v>3341026710</v>
      </c>
      <c r="B1332">
        <v>9</v>
      </c>
      <c r="C1332" t="s">
        <v>43</v>
      </c>
    </row>
    <row r="1333" spans="1:3" x14ac:dyDescent="0.55000000000000004">
      <c r="A1333">
        <v>3341033344</v>
      </c>
      <c r="B1333">
        <v>5</v>
      </c>
      <c r="C1333" t="s">
        <v>43</v>
      </c>
    </row>
    <row r="1334" spans="1:3" x14ac:dyDescent="0.55000000000000004">
      <c r="A1334">
        <v>3341138489</v>
      </c>
      <c r="B1334">
        <v>17</v>
      </c>
      <c r="C1334" t="s">
        <v>43</v>
      </c>
    </row>
    <row r="1335" spans="1:3" x14ac:dyDescent="0.55000000000000004">
      <c r="A1335">
        <v>3341202059</v>
      </c>
      <c r="B1335">
        <v>13</v>
      </c>
      <c r="C1335" t="s">
        <v>43</v>
      </c>
    </row>
    <row r="1336" spans="1:3" x14ac:dyDescent="0.55000000000000004">
      <c r="A1336">
        <v>3341217573</v>
      </c>
      <c r="B1336">
        <v>3</v>
      </c>
      <c r="C1336" t="s">
        <v>43</v>
      </c>
    </row>
    <row r="1337" spans="1:3" hidden="1" x14ac:dyDescent="0.55000000000000004">
      <c r="A1337">
        <v>3341305198</v>
      </c>
      <c r="B1337">
        <v>32</v>
      </c>
      <c r="C1337" t="s">
        <v>43</v>
      </c>
    </row>
    <row r="1338" spans="1:3" hidden="1" x14ac:dyDescent="0.55000000000000004">
      <c r="A1338">
        <v>3600385481</v>
      </c>
      <c r="B1338">
        <v>34</v>
      </c>
      <c r="C1338" t="s">
        <v>458</v>
      </c>
    </row>
    <row r="1339" spans="1:3" hidden="1" x14ac:dyDescent="0.55000000000000004">
      <c r="A1339">
        <v>3600386300</v>
      </c>
      <c r="B1339">
        <v>34</v>
      </c>
      <c r="C1339" t="s">
        <v>0</v>
      </c>
    </row>
    <row r="1340" spans="1:3" x14ac:dyDescent="0.55000000000000004">
      <c r="A1340">
        <v>3600424795</v>
      </c>
      <c r="B1340">
        <v>8</v>
      </c>
      <c r="C1340" t="s">
        <v>459</v>
      </c>
    </row>
    <row r="1341" spans="1:3" x14ac:dyDescent="0.55000000000000004">
      <c r="A1341">
        <v>3600425613</v>
      </c>
      <c r="B1341">
        <v>8</v>
      </c>
      <c r="C1341" t="s">
        <v>0</v>
      </c>
    </row>
    <row r="1342" spans="1:3" hidden="1" x14ac:dyDescent="0.55000000000000004">
      <c r="A1342">
        <v>3600500096</v>
      </c>
      <c r="B1342">
        <v>28</v>
      </c>
      <c r="C1342" t="s">
        <v>460</v>
      </c>
    </row>
    <row r="1343" spans="1:3" hidden="1" x14ac:dyDescent="0.55000000000000004">
      <c r="A1343">
        <v>3600500914</v>
      </c>
      <c r="B1343">
        <v>28</v>
      </c>
      <c r="C1343" t="s">
        <v>0</v>
      </c>
    </row>
    <row r="1344" spans="1:3" x14ac:dyDescent="0.55000000000000004">
      <c r="A1344">
        <v>3600542505</v>
      </c>
      <c r="B1344">
        <v>11</v>
      </c>
      <c r="C1344" t="s">
        <v>461</v>
      </c>
    </row>
    <row r="1345" spans="1:3" x14ac:dyDescent="0.55000000000000004">
      <c r="A1345">
        <v>3600543323</v>
      </c>
      <c r="B1345">
        <v>11</v>
      </c>
      <c r="C1345" t="s">
        <v>0</v>
      </c>
    </row>
    <row r="1346" spans="1:3" hidden="1" x14ac:dyDescent="0.55000000000000004">
      <c r="A1346">
        <v>3600562073</v>
      </c>
      <c r="B1346">
        <v>31</v>
      </c>
      <c r="C1346" t="s">
        <v>462</v>
      </c>
    </row>
    <row r="1347" spans="1:3" hidden="1" x14ac:dyDescent="0.55000000000000004">
      <c r="A1347">
        <v>3600562892</v>
      </c>
      <c r="B1347">
        <v>31</v>
      </c>
      <c r="C1347" t="s">
        <v>0</v>
      </c>
    </row>
    <row r="1348" spans="1:3" x14ac:dyDescent="0.55000000000000004">
      <c r="A1348">
        <v>3600588579</v>
      </c>
      <c r="B1348">
        <v>2</v>
      </c>
      <c r="C1348" t="s">
        <v>463</v>
      </c>
    </row>
    <row r="1349" spans="1:3" x14ac:dyDescent="0.55000000000000004">
      <c r="A1349">
        <v>3600589398</v>
      </c>
      <c r="B1349">
        <v>2</v>
      </c>
      <c r="C1349" t="s">
        <v>0</v>
      </c>
    </row>
    <row r="1350" spans="1:3" hidden="1" x14ac:dyDescent="0.55000000000000004">
      <c r="A1350">
        <v>3600602534</v>
      </c>
      <c r="B1350">
        <v>30</v>
      </c>
      <c r="C1350" t="s">
        <v>464</v>
      </c>
    </row>
    <row r="1351" spans="1:3" x14ac:dyDescent="0.55000000000000004">
      <c r="A1351">
        <v>3600602577</v>
      </c>
      <c r="B1351">
        <v>6</v>
      </c>
      <c r="C1351" t="s">
        <v>465</v>
      </c>
    </row>
    <row r="1352" spans="1:3" hidden="1" x14ac:dyDescent="0.55000000000000004">
      <c r="A1352">
        <v>3600603352</v>
      </c>
      <c r="B1352">
        <v>30</v>
      </c>
      <c r="C1352" t="s">
        <v>0</v>
      </c>
    </row>
    <row r="1353" spans="1:3" x14ac:dyDescent="0.55000000000000004">
      <c r="A1353">
        <v>3600603395</v>
      </c>
      <c r="B1353">
        <v>6</v>
      </c>
      <c r="C1353" t="s">
        <v>0</v>
      </c>
    </row>
    <row r="1354" spans="1:3" x14ac:dyDescent="0.55000000000000004">
      <c r="A1354">
        <v>3600700337</v>
      </c>
      <c r="B1354">
        <v>4</v>
      </c>
      <c r="C1354" t="s">
        <v>466</v>
      </c>
    </row>
    <row r="1355" spans="1:3" x14ac:dyDescent="0.55000000000000004">
      <c r="A1355">
        <v>3600701155</v>
      </c>
      <c r="B1355">
        <v>4</v>
      </c>
      <c r="C1355" t="s">
        <v>0</v>
      </c>
    </row>
    <row r="1356" spans="1:3" hidden="1" x14ac:dyDescent="0.55000000000000004">
      <c r="A1356">
        <v>3600713758</v>
      </c>
      <c r="B1356">
        <v>33</v>
      </c>
      <c r="C1356" t="s">
        <v>467</v>
      </c>
    </row>
    <row r="1357" spans="1:3" hidden="1" x14ac:dyDescent="0.55000000000000004">
      <c r="A1357">
        <v>3600714576</v>
      </c>
      <c r="B1357">
        <v>33</v>
      </c>
      <c r="C1357" t="s">
        <v>0</v>
      </c>
    </row>
    <row r="1358" spans="1:3" x14ac:dyDescent="0.55000000000000004">
      <c r="A1358">
        <v>3600734527</v>
      </c>
      <c r="B1358">
        <v>1</v>
      </c>
      <c r="C1358" t="s">
        <v>468</v>
      </c>
    </row>
    <row r="1359" spans="1:3" x14ac:dyDescent="0.55000000000000004">
      <c r="A1359">
        <v>3600735345</v>
      </c>
      <c r="B1359">
        <v>1</v>
      </c>
      <c r="C1359" t="s">
        <v>0</v>
      </c>
    </row>
    <row r="1360" spans="1:3" hidden="1" x14ac:dyDescent="0.55000000000000004">
      <c r="A1360">
        <v>3600744080</v>
      </c>
      <c r="B1360">
        <v>27</v>
      </c>
      <c r="C1360" t="s">
        <v>469</v>
      </c>
    </row>
    <row r="1361" spans="1:3" hidden="1" x14ac:dyDescent="0.55000000000000004">
      <c r="A1361">
        <v>3600744898</v>
      </c>
      <c r="B1361">
        <v>27</v>
      </c>
      <c r="C1361" t="s">
        <v>0</v>
      </c>
    </row>
    <row r="1362" spans="1:3" x14ac:dyDescent="0.55000000000000004">
      <c r="A1362">
        <v>3600754127</v>
      </c>
      <c r="B1362">
        <v>7</v>
      </c>
      <c r="C1362" t="s">
        <v>470</v>
      </c>
    </row>
    <row r="1363" spans="1:3" x14ac:dyDescent="0.55000000000000004">
      <c r="A1363">
        <v>3600754945</v>
      </c>
      <c r="B1363">
        <v>7</v>
      </c>
      <c r="C1363" t="s">
        <v>0</v>
      </c>
    </row>
    <row r="1364" spans="1:3" x14ac:dyDescent="0.55000000000000004">
      <c r="A1364">
        <v>3600802537</v>
      </c>
      <c r="B1364">
        <v>14</v>
      </c>
      <c r="C1364" t="s">
        <v>471</v>
      </c>
    </row>
    <row r="1365" spans="1:3" x14ac:dyDescent="0.55000000000000004">
      <c r="A1365">
        <v>3600803355</v>
      </c>
      <c r="B1365">
        <v>14</v>
      </c>
      <c r="C1365" t="s">
        <v>0</v>
      </c>
    </row>
    <row r="1366" spans="1:3" x14ac:dyDescent="0.55000000000000004">
      <c r="A1366">
        <v>3600815393</v>
      </c>
      <c r="B1366">
        <v>15</v>
      </c>
      <c r="C1366" t="s">
        <v>472</v>
      </c>
    </row>
    <row r="1367" spans="1:3" x14ac:dyDescent="0.55000000000000004">
      <c r="A1367">
        <v>3600816211</v>
      </c>
      <c r="B1367">
        <v>15</v>
      </c>
      <c r="C1367" t="s">
        <v>0</v>
      </c>
    </row>
    <row r="1368" spans="1:3" hidden="1" x14ac:dyDescent="0.55000000000000004">
      <c r="A1368">
        <v>3600825934</v>
      </c>
      <c r="B1368">
        <v>25</v>
      </c>
      <c r="C1368" t="s">
        <v>473</v>
      </c>
    </row>
    <row r="1369" spans="1:3" hidden="1" x14ac:dyDescent="0.55000000000000004">
      <c r="A1369">
        <v>3600826752</v>
      </c>
      <c r="B1369">
        <v>25</v>
      </c>
      <c r="C1369" t="s">
        <v>0</v>
      </c>
    </row>
    <row r="1370" spans="1:3" x14ac:dyDescent="0.55000000000000004">
      <c r="A1370">
        <v>3600833188</v>
      </c>
      <c r="B1370">
        <v>16</v>
      </c>
      <c r="C1370" t="s">
        <v>474</v>
      </c>
    </row>
    <row r="1371" spans="1:3" x14ac:dyDescent="0.55000000000000004">
      <c r="A1371">
        <v>3600834007</v>
      </c>
      <c r="B1371">
        <v>16</v>
      </c>
      <c r="C1371" t="s">
        <v>0</v>
      </c>
    </row>
    <row r="1372" spans="1:3" x14ac:dyDescent="0.55000000000000004">
      <c r="A1372">
        <v>3600908851</v>
      </c>
      <c r="B1372">
        <v>10</v>
      </c>
      <c r="C1372" t="s">
        <v>475</v>
      </c>
    </row>
    <row r="1373" spans="1:3" x14ac:dyDescent="0.55000000000000004">
      <c r="A1373">
        <v>3600909670</v>
      </c>
      <c r="B1373">
        <v>10</v>
      </c>
      <c r="C1373" t="s">
        <v>0</v>
      </c>
    </row>
    <row r="1374" spans="1:3" x14ac:dyDescent="0.55000000000000004">
      <c r="A1374">
        <v>3600947173</v>
      </c>
      <c r="B1374">
        <v>12</v>
      </c>
      <c r="C1374" t="s">
        <v>476</v>
      </c>
    </row>
    <row r="1375" spans="1:3" x14ac:dyDescent="0.55000000000000004">
      <c r="A1375">
        <v>3600947992</v>
      </c>
      <c r="B1375">
        <v>12</v>
      </c>
      <c r="C1375" t="s">
        <v>0</v>
      </c>
    </row>
    <row r="1376" spans="1:3" hidden="1" x14ac:dyDescent="0.55000000000000004">
      <c r="A1376">
        <v>3600996725</v>
      </c>
      <c r="B1376">
        <v>29</v>
      </c>
      <c r="C1376" t="s">
        <v>477</v>
      </c>
    </row>
    <row r="1377" spans="1:3" hidden="1" x14ac:dyDescent="0.55000000000000004">
      <c r="A1377">
        <v>3600997544</v>
      </c>
      <c r="B1377">
        <v>29</v>
      </c>
      <c r="C1377" t="s">
        <v>0</v>
      </c>
    </row>
    <row r="1378" spans="1:3" hidden="1" x14ac:dyDescent="0.55000000000000004">
      <c r="A1378">
        <v>3601048899</v>
      </c>
      <c r="B1378">
        <v>26</v>
      </c>
      <c r="C1378" t="s">
        <v>478</v>
      </c>
    </row>
    <row r="1379" spans="1:3" hidden="1" x14ac:dyDescent="0.55000000000000004">
      <c r="A1379">
        <v>3601049717</v>
      </c>
      <c r="B1379">
        <v>26</v>
      </c>
      <c r="C1379" t="s">
        <v>0</v>
      </c>
    </row>
    <row r="1380" spans="1:3" x14ac:dyDescent="0.55000000000000004">
      <c r="A1380">
        <v>3601060932</v>
      </c>
      <c r="B1380">
        <v>9</v>
      </c>
      <c r="C1380" t="s">
        <v>479</v>
      </c>
    </row>
    <row r="1381" spans="1:3" x14ac:dyDescent="0.55000000000000004">
      <c r="A1381">
        <v>3601061751</v>
      </c>
      <c r="B1381">
        <v>9</v>
      </c>
      <c r="C1381" t="s">
        <v>0</v>
      </c>
    </row>
    <row r="1382" spans="1:3" x14ac:dyDescent="0.55000000000000004">
      <c r="A1382">
        <v>3601067568</v>
      </c>
      <c r="B1382">
        <v>5</v>
      </c>
      <c r="C1382" t="s">
        <v>480</v>
      </c>
    </row>
    <row r="1383" spans="1:3" x14ac:dyDescent="0.55000000000000004">
      <c r="A1383">
        <v>3601068386</v>
      </c>
      <c r="B1383">
        <v>5</v>
      </c>
      <c r="C1383" t="s">
        <v>0</v>
      </c>
    </row>
    <row r="1384" spans="1:3" x14ac:dyDescent="0.55000000000000004">
      <c r="A1384">
        <v>3601169228</v>
      </c>
      <c r="B1384">
        <v>17</v>
      </c>
      <c r="C1384" t="s">
        <v>481</v>
      </c>
    </row>
    <row r="1385" spans="1:3" x14ac:dyDescent="0.55000000000000004">
      <c r="A1385">
        <v>3601170047</v>
      </c>
      <c r="B1385">
        <v>17</v>
      </c>
      <c r="C1385" t="s">
        <v>0</v>
      </c>
    </row>
    <row r="1386" spans="1:3" x14ac:dyDescent="0.55000000000000004">
      <c r="A1386">
        <v>3601236213</v>
      </c>
      <c r="B1386">
        <v>13</v>
      </c>
      <c r="C1386" t="s">
        <v>482</v>
      </c>
    </row>
    <row r="1387" spans="1:3" x14ac:dyDescent="0.55000000000000004">
      <c r="A1387">
        <v>3601237031</v>
      </c>
      <c r="B1387">
        <v>13</v>
      </c>
      <c r="C1387" t="s">
        <v>0</v>
      </c>
    </row>
    <row r="1388" spans="1:3" x14ac:dyDescent="0.55000000000000004">
      <c r="A1388">
        <v>3601251788</v>
      </c>
      <c r="B1388">
        <v>3</v>
      </c>
      <c r="C1388" t="s">
        <v>483</v>
      </c>
    </row>
    <row r="1389" spans="1:3" x14ac:dyDescent="0.55000000000000004">
      <c r="A1389">
        <v>3601252607</v>
      </c>
      <c r="B1389">
        <v>3</v>
      </c>
      <c r="C1389" t="s">
        <v>0</v>
      </c>
    </row>
    <row r="1390" spans="1:3" hidden="1" x14ac:dyDescent="0.55000000000000004">
      <c r="A1390">
        <v>3601336130</v>
      </c>
      <c r="B1390">
        <v>32</v>
      </c>
      <c r="C1390" t="s">
        <v>484</v>
      </c>
    </row>
    <row r="1391" spans="1:3" hidden="1" x14ac:dyDescent="0.55000000000000004">
      <c r="A1391">
        <v>3601336948</v>
      </c>
      <c r="B1391">
        <v>32</v>
      </c>
      <c r="C1391" t="s">
        <v>0</v>
      </c>
    </row>
    <row r="1392" spans="1:3" hidden="1" x14ac:dyDescent="0.55000000000000004">
      <c r="A1392">
        <v>3615385595</v>
      </c>
      <c r="B1392">
        <v>34</v>
      </c>
      <c r="C1392" t="s">
        <v>485</v>
      </c>
    </row>
    <row r="1393" spans="1:3" x14ac:dyDescent="0.55000000000000004">
      <c r="A1393">
        <v>3615423481</v>
      </c>
      <c r="B1393">
        <v>8</v>
      </c>
      <c r="C1393" t="s">
        <v>485</v>
      </c>
    </row>
    <row r="1394" spans="1:3" hidden="1" x14ac:dyDescent="0.55000000000000004">
      <c r="A1394">
        <v>3615500215</v>
      </c>
      <c r="B1394">
        <v>28</v>
      </c>
      <c r="C1394" t="s">
        <v>485</v>
      </c>
    </row>
    <row r="1395" spans="1:3" x14ac:dyDescent="0.55000000000000004">
      <c r="A1395">
        <v>3615541172</v>
      </c>
      <c r="B1395">
        <v>11</v>
      </c>
      <c r="C1395" t="s">
        <v>485</v>
      </c>
    </row>
    <row r="1396" spans="1:3" hidden="1" x14ac:dyDescent="0.55000000000000004">
      <c r="A1396">
        <v>3615559846</v>
      </c>
      <c r="B1396">
        <v>21</v>
      </c>
      <c r="C1396" t="s">
        <v>486</v>
      </c>
    </row>
    <row r="1397" spans="1:3" hidden="1" x14ac:dyDescent="0.55000000000000004">
      <c r="A1397">
        <v>3615562172</v>
      </c>
      <c r="B1397">
        <v>31</v>
      </c>
      <c r="C1397" t="s">
        <v>485</v>
      </c>
    </row>
    <row r="1398" spans="1:3" x14ac:dyDescent="0.55000000000000004">
      <c r="A1398">
        <v>3615586832</v>
      </c>
      <c r="B1398">
        <v>2</v>
      </c>
      <c r="C1398" t="s">
        <v>485</v>
      </c>
    </row>
    <row r="1399" spans="1:3" x14ac:dyDescent="0.55000000000000004">
      <c r="A1399">
        <v>3615601368</v>
      </c>
      <c r="B1399">
        <v>6</v>
      </c>
      <c r="C1399" t="s">
        <v>485</v>
      </c>
    </row>
    <row r="1400" spans="1:3" hidden="1" x14ac:dyDescent="0.55000000000000004">
      <c r="A1400">
        <v>3615602634</v>
      </c>
      <c r="B1400">
        <v>30</v>
      </c>
      <c r="C1400" t="s">
        <v>485</v>
      </c>
    </row>
    <row r="1401" spans="1:3" hidden="1" x14ac:dyDescent="0.55000000000000004">
      <c r="A1401">
        <v>3615662065</v>
      </c>
      <c r="B1401">
        <v>23</v>
      </c>
      <c r="C1401" t="s">
        <v>487</v>
      </c>
    </row>
    <row r="1402" spans="1:3" hidden="1" x14ac:dyDescent="0.55000000000000004">
      <c r="A1402">
        <v>3615674111</v>
      </c>
      <c r="B1402">
        <v>21</v>
      </c>
      <c r="C1402" t="s">
        <v>488</v>
      </c>
    </row>
    <row r="1403" spans="1:3" x14ac:dyDescent="0.55000000000000004">
      <c r="A1403">
        <v>3615699070</v>
      </c>
      <c r="B1403">
        <v>4</v>
      </c>
      <c r="C1403" t="s">
        <v>485</v>
      </c>
    </row>
    <row r="1404" spans="1:3" hidden="1" x14ac:dyDescent="0.55000000000000004">
      <c r="A1404">
        <v>3615708070</v>
      </c>
      <c r="B1404">
        <v>24</v>
      </c>
      <c r="C1404" t="s">
        <v>489</v>
      </c>
    </row>
    <row r="1405" spans="1:3" hidden="1" x14ac:dyDescent="0.55000000000000004">
      <c r="A1405">
        <v>3615713851</v>
      </c>
      <c r="B1405">
        <v>33</v>
      </c>
      <c r="C1405" t="s">
        <v>485</v>
      </c>
    </row>
    <row r="1406" spans="1:3" x14ac:dyDescent="0.55000000000000004">
      <c r="A1406">
        <v>3615732908</v>
      </c>
      <c r="B1406">
        <v>1</v>
      </c>
      <c r="C1406" t="s">
        <v>485</v>
      </c>
    </row>
    <row r="1407" spans="1:3" hidden="1" x14ac:dyDescent="0.55000000000000004">
      <c r="A1407">
        <v>3615744158</v>
      </c>
      <c r="B1407">
        <v>27</v>
      </c>
      <c r="C1407" t="s">
        <v>485</v>
      </c>
    </row>
    <row r="1408" spans="1:3" hidden="1" x14ac:dyDescent="0.55000000000000004">
      <c r="A1408">
        <v>3615752398</v>
      </c>
      <c r="B1408">
        <v>20</v>
      </c>
      <c r="C1408" t="s">
        <v>490</v>
      </c>
    </row>
    <row r="1409" spans="1:3" x14ac:dyDescent="0.55000000000000004">
      <c r="A1409">
        <v>3615752482</v>
      </c>
      <c r="B1409">
        <v>7</v>
      </c>
      <c r="C1409" t="s">
        <v>485</v>
      </c>
    </row>
    <row r="1410" spans="1:3" x14ac:dyDescent="0.55000000000000004">
      <c r="A1410">
        <v>3615800809</v>
      </c>
      <c r="B1410">
        <v>14</v>
      </c>
      <c r="C1410" t="s">
        <v>485</v>
      </c>
    </row>
    <row r="1411" spans="1:3" x14ac:dyDescent="0.55000000000000004">
      <c r="A1411">
        <v>3615813261</v>
      </c>
      <c r="B1411">
        <v>15</v>
      </c>
      <c r="C1411" t="s">
        <v>485</v>
      </c>
    </row>
    <row r="1412" spans="1:3" hidden="1" x14ac:dyDescent="0.55000000000000004">
      <c r="A1412">
        <v>3615826016</v>
      </c>
      <c r="B1412">
        <v>25</v>
      </c>
      <c r="C1412" t="s">
        <v>485</v>
      </c>
    </row>
    <row r="1413" spans="1:3" x14ac:dyDescent="0.55000000000000004">
      <c r="A1413">
        <v>3615831466</v>
      </c>
      <c r="B1413">
        <v>16</v>
      </c>
      <c r="C1413" t="s">
        <v>485</v>
      </c>
    </row>
    <row r="1414" spans="1:3" hidden="1" x14ac:dyDescent="0.55000000000000004">
      <c r="A1414">
        <v>3615834428</v>
      </c>
      <c r="B1414">
        <v>21</v>
      </c>
      <c r="C1414" t="s">
        <v>491</v>
      </c>
    </row>
    <row r="1415" spans="1:3" hidden="1" x14ac:dyDescent="0.55000000000000004">
      <c r="A1415">
        <v>3615853733</v>
      </c>
      <c r="B1415">
        <v>21</v>
      </c>
      <c r="C1415" t="s">
        <v>492</v>
      </c>
    </row>
    <row r="1416" spans="1:3" hidden="1" x14ac:dyDescent="0.55000000000000004">
      <c r="A1416">
        <v>3615903291</v>
      </c>
      <c r="B1416">
        <v>23</v>
      </c>
      <c r="C1416" t="s">
        <v>493</v>
      </c>
    </row>
    <row r="1417" spans="1:3" x14ac:dyDescent="0.55000000000000004">
      <c r="A1417">
        <v>3615907192</v>
      </c>
      <c r="B1417">
        <v>10</v>
      </c>
      <c r="C1417" t="s">
        <v>485</v>
      </c>
    </row>
    <row r="1418" spans="1:3" hidden="1" x14ac:dyDescent="0.55000000000000004">
      <c r="A1418">
        <v>3615936632</v>
      </c>
      <c r="B1418">
        <v>21</v>
      </c>
      <c r="C1418" t="s">
        <v>494</v>
      </c>
    </row>
    <row r="1419" spans="1:3" x14ac:dyDescent="0.55000000000000004">
      <c r="A1419">
        <v>3615945047</v>
      </c>
      <c r="B1419">
        <v>12</v>
      </c>
      <c r="C1419" t="s">
        <v>485</v>
      </c>
    </row>
    <row r="1420" spans="1:3" hidden="1" x14ac:dyDescent="0.55000000000000004">
      <c r="A1420">
        <v>3615970797</v>
      </c>
      <c r="B1420">
        <v>22</v>
      </c>
      <c r="C1420" t="s">
        <v>495</v>
      </c>
    </row>
    <row r="1421" spans="1:3" hidden="1" x14ac:dyDescent="0.55000000000000004">
      <c r="A1421">
        <v>3615995491</v>
      </c>
      <c r="B1421">
        <v>29</v>
      </c>
      <c r="C1421" t="s">
        <v>485</v>
      </c>
    </row>
    <row r="1422" spans="1:3" hidden="1" x14ac:dyDescent="0.55000000000000004">
      <c r="A1422">
        <v>3616019743</v>
      </c>
      <c r="B1422">
        <v>21</v>
      </c>
      <c r="C1422" t="s">
        <v>496</v>
      </c>
    </row>
    <row r="1423" spans="1:3" hidden="1" x14ac:dyDescent="0.55000000000000004">
      <c r="A1423">
        <v>3616048985</v>
      </c>
      <c r="B1423">
        <v>26</v>
      </c>
      <c r="C1423" t="s">
        <v>485</v>
      </c>
    </row>
    <row r="1424" spans="1:3" x14ac:dyDescent="0.55000000000000004">
      <c r="A1424">
        <v>3616059189</v>
      </c>
      <c r="B1424">
        <v>9</v>
      </c>
      <c r="C1424" t="s">
        <v>485</v>
      </c>
    </row>
    <row r="1425" spans="1:3" x14ac:dyDescent="0.55000000000000004">
      <c r="A1425">
        <v>3616065823</v>
      </c>
      <c r="B1425">
        <v>5</v>
      </c>
      <c r="C1425" t="s">
        <v>485</v>
      </c>
    </row>
    <row r="1426" spans="1:3" hidden="1" x14ac:dyDescent="0.55000000000000004">
      <c r="A1426">
        <v>3616069519</v>
      </c>
      <c r="B1426">
        <v>21</v>
      </c>
      <c r="C1426" t="s">
        <v>497</v>
      </c>
    </row>
    <row r="1427" spans="1:3" hidden="1" x14ac:dyDescent="0.55000000000000004">
      <c r="A1427">
        <v>3616071184</v>
      </c>
      <c r="B1427">
        <v>24</v>
      </c>
      <c r="C1427" t="s">
        <v>498</v>
      </c>
    </row>
    <row r="1428" spans="1:3" hidden="1" x14ac:dyDescent="0.55000000000000004">
      <c r="A1428">
        <v>3616079275</v>
      </c>
      <c r="B1428">
        <v>24</v>
      </c>
      <c r="C1428" t="s">
        <v>499</v>
      </c>
    </row>
    <row r="1429" spans="1:3" hidden="1" x14ac:dyDescent="0.55000000000000004">
      <c r="A1429">
        <v>3616117088</v>
      </c>
      <c r="B1429">
        <v>20</v>
      </c>
      <c r="C1429" t="s">
        <v>500</v>
      </c>
    </row>
    <row r="1430" spans="1:3" hidden="1" x14ac:dyDescent="0.55000000000000004">
      <c r="A1430">
        <v>3616143257</v>
      </c>
      <c r="B1430">
        <v>21</v>
      </c>
      <c r="C1430" t="s">
        <v>501</v>
      </c>
    </row>
    <row r="1431" spans="1:3" x14ac:dyDescent="0.55000000000000004">
      <c r="A1431">
        <v>3616167573</v>
      </c>
      <c r="B1431">
        <v>17</v>
      </c>
      <c r="C1431" t="s">
        <v>485</v>
      </c>
    </row>
    <row r="1432" spans="1:3" x14ac:dyDescent="0.55000000000000004">
      <c r="A1432">
        <v>3616234584</v>
      </c>
      <c r="B1432">
        <v>13</v>
      </c>
      <c r="C1432" t="s">
        <v>485</v>
      </c>
    </row>
    <row r="1433" spans="1:3" x14ac:dyDescent="0.55000000000000004">
      <c r="A1433">
        <v>3616250052</v>
      </c>
      <c r="B1433">
        <v>3</v>
      </c>
      <c r="C1433" t="s">
        <v>485</v>
      </c>
    </row>
    <row r="1434" spans="1:3" hidden="1" x14ac:dyDescent="0.55000000000000004">
      <c r="A1434">
        <v>3616336233</v>
      </c>
      <c r="B1434">
        <v>32</v>
      </c>
      <c r="C1434" t="s">
        <v>485</v>
      </c>
    </row>
    <row r="1435" spans="1:3" hidden="1" x14ac:dyDescent="0.55000000000000004">
      <c r="A1435">
        <v>3616463075</v>
      </c>
      <c r="B1435">
        <v>19</v>
      </c>
      <c r="C1435" t="s">
        <v>502</v>
      </c>
    </row>
    <row r="1436" spans="1:3" hidden="1" x14ac:dyDescent="0.55000000000000004">
      <c r="A1436">
        <v>3640384287</v>
      </c>
      <c r="B1436">
        <v>34</v>
      </c>
      <c r="C1436" t="s">
        <v>43</v>
      </c>
    </row>
    <row r="1437" spans="1:3" x14ac:dyDescent="0.55000000000000004">
      <c r="A1437">
        <v>3640422172</v>
      </c>
      <c r="B1437">
        <v>8</v>
      </c>
      <c r="C1437" t="s">
        <v>43</v>
      </c>
    </row>
    <row r="1438" spans="1:3" hidden="1" x14ac:dyDescent="0.55000000000000004">
      <c r="A1438">
        <v>3640498906</v>
      </c>
      <c r="B1438">
        <v>28</v>
      </c>
      <c r="C1438" t="s">
        <v>43</v>
      </c>
    </row>
    <row r="1439" spans="1:3" x14ac:dyDescent="0.55000000000000004">
      <c r="A1439">
        <v>3640539863</v>
      </c>
      <c r="B1439">
        <v>11</v>
      </c>
      <c r="C1439" t="s">
        <v>43</v>
      </c>
    </row>
    <row r="1440" spans="1:3" hidden="1" x14ac:dyDescent="0.55000000000000004">
      <c r="A1440">
        <v>3640560863</v>
      </c>
      <c r="B1440">
        <v>31</v>
      </c>
      <c r="C1440" t="s">
        <v>43</v>
      </c>
    </row>
    <row r="1441" spans="1:3" x14ac:dyDescent="0.55000000000000004">
      <c r="A1441">
        <v>3640585523</v>
      </c>
      <c r="B1441">
        <v>2</v>
      </c>
      <c r="C1441" t="s">
        <v>43</v>
      </c>
    </row>
    <row r="1442" spans="1:3" x14ac:dyDescent="0.55000000000000004">
      <c r="A1442">
        <v>3640600059</v>
      </c>
      <c r="B1442">
        <v>6</v>
      </c>
      <c r="C1442" t="s">
        <v>43</v>
      </c>
    </row>
    <row r="1443" spans="1:3" hidden="1" x14ac:dyDescent="0.55000000000000004">
      <c r="A1443">
        <v>3640601325</v>
      </c>
      <c r="B1443">
        <v>30</v>
      </c>
      <c r="C1443" t="s">
        <v>43</v>
      </c>
    </row>
    <row r="1444" spans="1:3" x14ac:dyDescent="0.55000000000000004">
      <c r="A1444">
        <v>3640697761</v>
      </c>
      <c r="B1444">
        <v>4</v>
      </c>
      <c r="C1444" t="s">
        <v>43</v>
      </c>
    </row>
    <row r="1445" spans="1:3" hidden="1" x14ac:dyDescent="0.55000000000000004">
      <c r="A1445">
        <v>3640712542</v>
      </c>
      <c r="B1445">
        <v>33</v>
      </c>
      <c r="C1445" t="s">
        <v>43</v>
      </c>
    </row>
    <row r="1446" spans="1:3" x14ac:dyDescent="0.55000000000000004">
      <c r="A1446">
        <v>3640731599</v>
      </c>
      <c r="B1446">
        <v>1</v>
      </c>
      <c r="C1446" t="s">
        <v>43</v>
      </c>
    </row>
    <row r="1447" spans="1:3" hidden="1" x14ac:dyDescent="0.55000000000000004">
      <c r="A1447">
        <v>3640742849</v>
      </c>
      <c r="B1447">
        <v>27</v>
      </c>
      <c r="C1447" t="s">
        <v>43</v>
      </c>
    </row>
    <row r="1448" spans="1:3" x14ac:dyDescent="0.55000000000000004">
      <c r="A1448">
        <v>3640751173</v>
      </c>
      <c r="B1448">
        <v>7</v>
      </c>
      <c r="C1448" t="s">
        <v>43</v>
      </c>
    </row>
    <row r="1449" spans="1:3" x14ac:dyDescent="0.55000000000000004">
      <c r="A1449">
        <v>3640799500</v>
      </c>
      <c r="B1449">
        <v>14</v>
      </c>
      <c r="C1449" t="s">
        <v>43</v>
      </c>
    </row>
    <row r="1450" spans="1:3" x14ac:dyDescent="0.55000000000000004">
      <c r="A1450">
        <v>3640811952</v>
      </c>
      <c r="B1450">
        <v>15</v>
      </c>
      <c r="C1450" t="s">
        <v>43</v>
      </c>
    </row>
    <row r="1451" spans="1:3" hidden="1" x14ac:dyDescent="0.55000000000000004">
      <c r="A1451">
        <v>3640824707</v>
      </c>
      <c r="B1451">
        <v>25</v>
      </c>
      <c r="C1451" t="s">
        <v>43</v>
      </c>
    </row>
    <row r="1452" spans="1:3" x14ac:dyDescent="0.55000000000000004">
      <c r="A1452">
        <v>3640830157</v>
      </c>
      <c r="B1452">
        <v>16</v>
      </c>
      <c r="C1452" t="s">
        <v>43</v>
      </c>
    </row>
    <row r="1453" spans="1:3" x14ac:dyDescent="0.55000000000000004">
      <c r="A1453">
        <v>3640905883</v>
      </c>
      <c r="B1453">
        <v>10</v>
      </c>
      <c r="C1453" t="s">
        <v>43</v>
      </c>
    </row>
    <row r="1454" spans="1:3" x14ac:dyDescent="0.55000000000000004">
      <c r="A1454">
        <v>3640943738</v>
      </c>
      <c r="B1454">
        <v>12</v>
      </c>
      <c r="C1454" t="s">
        <v>43</v>
      </c>
    </row>
    <row r="1455" spans="1:3" hidden="1" x14ac:dyDescent="0.55000000000000004">
      <c r="A1455">
        <v>3640994182</v>
      </c>
      <c r="B1455">
        <v>29</v>
      </c>
      <c r="C1455" t="s">
        <v>43</v>
      </c>
    </row>
    <row r="1456" spans="1:3" hidden="1" x14ac:dyDescent="0.55000000000000004">
      <c r="A1456">
        <v>3641047676</v>
      </c>
      <c r="B1456">
        <v>26</v>
      </c>
      <c r="C1456" t="s">
        <v>43</v>
      </c>
    </row>
    <row r="1457" spans="1:3" x14ac:dyDescent="0.55000000000000004">
      <c r="A1457">
        <v>3641057880</v>
      </c>
      <c r="B1457">
        <v>9</v>
      </c>
      <c r="C1457" t="s">
        <v>43</v>
      </c>
    </row>
    <row r="1458" spans="1:3" x14ac:dyDescent="0.55000000000000004">
      <c r="A1458">
        <v>3641064514</v>
      </c>
      <c r="B1458">
        <v>5</v>
      </c>
      <c r="C1458" t="s">
        <v>43</v>
      </c>
    </row>
    <row r="1459" spans="1:3" x14ac:dyDescent="0.55000000000000004">
      <c r="A1459">
        <v>3641166264</v>
      </c>
      <c r="B1459">
        <v>17</v>
      </c>
      <c r="C1459" t="s">
        <v>43</v>
      </c>
    </row>
    <row r="1460" spans="1:3" x14ac:dyDescent="0.55000000000000004">
      <c r="A1460">
        <v>3641233275</v>
      </c>
      <c r="B1460">
        <v>13</v>
      </c>
      <c r="C1460" t="s">
        <v>43</v>
      </c>
    </row>
    <row r="1461" spans="1:3" x14ac:dyDescent="0.55000000000000004">
      <c r="A1461">
        <v>3641248743</v>
      </c>
      <c r="B1461">
        <v>3</v>
      </c>
      <c r="C1461" t="s">
        <v>43</v>
      </c>
    </row>
    <row r="1462" spans="1:3" hidden="1" x14ac:dyDescent="0.55000000000000004">
      <c r="A1462">
        <v>3641334924</v>
      </c>
      <c r="B1462">
        <v>32</v>
      </c>
      <c r="C1462" t="s">
        <v>43</v>
      </c>
    </row>
    <row r="1463" spans="1:3" hidden="1" x14ac:dyDescent="0.55000000000000004">
      <c r="A1463">
        <v>3900353040</v>
      </c>
      <c r="B1463">
        <v>34</v>
      </c>
      <c r="C1463" t="s">
        <v>0</v>
      </c>
    </row>
    <row r="1464" spans="1:3" hidden="1" x14ac:dyDescent="0.55000000000000004">
      <c r="A1464">
        <v>3900387271</v>
      </c>
      <c r="B1464">
        <v>34</v>
      </c>
      <c r="C1464" t="s">
        <v>503</v>
      </c>
    </row>
    <row r="1465" spans="1:3" x14ac:dyDescent="0.55000000000000004">
      <c r="A1465">
        <v>3900390962</v>
      </c>
      <c r="B1465">
        <v>8</v>
      </c>
      <c r="C1465" t="s">
        <v>0</v>
      </c>
    </row>
    <row r="1466" spans="1:3" x14ac:dyDescent="0.55000000000000004">
      <c r="A1466">
        <v>3900425238</v>
      </c>
      <c r="B1466">
        <v>8</v>
      </c>
      <c r="C1466" t="s">
        <v>504</v>
      </c>
    </row>
    <row r="1467" spans="1:3" hidden="1" x14ac:dyDescent="0.55000000000000004">
      <c r="A1467">
        <v>3900467698</v>
      </c>
      <c r="B1467">
        <v>28</v>
      </c>
      <c r="C1467" t="s">
        <v>0</v>
      </c>
    </row>
    <row r="1468" spans="1:3" hidden="1" x14ac:dyDescent="0.55000000000000004">
      <c r="A1468">
        <v>3900501593</v>
      </c>
      <c r="B1468">
        <v>28</v>
      </c>
      <c r="C1468" t="s">
        <v>505</v>
      </c>
    </row>
    <row r="1469" spans="1:3" x14ac:dyDescent="0.55000000000000004">
      <c r="A1469">
        <v>3900508653</v>
      </c>
      <c r="B1469">
        <v>11</v>
      </c>
      <c r="C1469" t="s">
        <v>0</v>
      </c>
    </row>
    <row r="1470" spans="1:3" hidden="1" x14ac:dyDescent="0.55000000000000004">
      <c r="A1470">
        <v>3900529617</v>
      </c>
      <c r="B1470">
        <v>31</v>
      </c>
      <c r="C1470" t="s">
        <v>0</v>
      </c>
    </row>
    <row r="1471" spans="1:3" x14ac:dyDescent="0.55000000000000004">
      <c r="A1471">
        <v>3900542205</v>
      </c>
      <c r="B1471">
        <v>11</v>
      </c>
      <c r="C1471" t="s">
        <v>506</v>
      </c>
    </row>
    <row r="1472" spans="1:3" x14ac:dyDescent="0.55000000000000004">
      <c r="A1472">
        <v>3900554313</v>
      </c>
      <c r="B1472">
        <v>2</v>
      </c>
      <c r="C1472" t="s">
        <v>0</v>
      </c>
    </row>
    <row r="1473" spans="1:3" hidden="1" x14ac:dyDescent="0.55000000000000004">
      <c r="A1473">
        <v>3900563360</v>
      </c>
      <c r="B1473">
        <v>31</v>
      </c>
      <c r="C1473" t="s">
        <v>507</v>
      </c>
    </row>
    <row r="1474" spans="1:3" x14ac:dyDescent="0.55000000000000004">
      <c r="A1474">
        <v>3900568849</v>
      </c>
      <c r="B1474">
        <v>6</v>
      </c>
      <c r="C1474" t="s">
        <v>0</v>
      </c>
    </row>
    <row r="1475" spans="1:3" hidden="1" x14ac:dyDescent="0.55000000000000004">
      <c r="A1475">
        <v>3900570078</v>
      </c>
      <c r="B1475">
        <v>30</v>
      </c>
      <c r="C1475" t="s">
        <v>0</v>
      </c>
    </row>
    <row r="1476" spans="1:3" x14ac:dyDescent="0.55000000000000004">
      <c r="A1476">
        <v>3900588034</v>
      </c>
      <c r="B1476">
        <v>2</v>
      </c>
      <c r="C1476" t="s">
        <v>508</v>
      </c>
    </row>
    <row r="1477" spans="1:3" x14ac:dyDescent="0.55000000000000004">
      <c r="A1477">
        <v>3900602287</v>
      </c>
      <c r="B1477">
        <v>6</v>
      </c>
      <c r="C1477" t="s">
        <v>509</v>
      </c>
    </row>
    <row r="1478" spans="1:3" hidden="1" x14ac:dyDescent="0.55000000000000004">
      <c r="A1478">
        <v>3900603936</v>
      </c>
      <c r="B1478">
        <v>30</v>
      </c>
      <c r="C1478" t="s">
        <v>510</v>
      </c>
    </row>
    <row r="1479" spans="1:3" x14ac:dyDescent="0.55000000000000004">
      <c r="A1479">
        <v>3900666551</v>
      </c>
      <c r="B1479">
        <v>4</v>
      </c>
      <c r="C1479" t="s">
        <v>0</v>
      </c>
    </row>
    <row r="1480" spans="1:3" hidden="1" x14ac:dyDescent="0.55000000000000004">
      <c r="A1480">
        <v>3900681295</v>
      </c>
      <c r="B1480">
        <v>33</v>
      </c>
      <c r="C1480" t="s">
        <v>0</v>
      </c>
    </row>
    <row r="1481" spans="1:3" x14ac:dyDescent="0.55000000000000004">
      <c r="A1481">
        <v>3900699977</v>
      </c>
      <c r="B1481">
        <v>4</v>
      </c>
      <c r="C1481" t="s">
        <v>511</v>
      </c>
    </row>
    <row r="1482" spans="1:3" x14ac:dyDescent="0.55000000000000004">
      <c r="A1482">
        <v>3900700389</v>
      </c>
      <c r="B1482">
        <v>1</v>
      </c>
      <c r="C1482" t="s">
        <v>0</v>
      </c>
    </row>
    <row r="1483" spans="1:3" hidden="1" x14ac:dyDescent="0.55000000000000004">
      <c r="A1483">
        <v>3900711641</v>
      </c>
      <c r="B1483">
        <v>27</v>
      </c>
      <c r="C1483" t="s">
        <v>0</v>
      </c>
    </row>
    <row r="1484" spans="1:3" hidden="1" x14ac:dyDescent="0.55000000000000004">
      <c r="A1484">
        <v>3900715894</v>
      </c>
      <c r="B1484">
        <v>33</v>
      </c>
      <c r="C1484" t="s">
        <v>512</v>
      </c>
    </row>
    <row r="1485" spans="1:3" x14ac:dyDescent="0.55000000000000004">
      <c r="A1485">
        <v>3900719958</v>
      </c>
      <c r="B1485">
        <v>7</v>
      </c>
      <c r="C1485" t="s">
        <v>0</v>
      </c>
    </row>
    <row r="1486" spans="1:3" x14ac:dyDescent="0.55000000000000004">
      <c r="A1486">
        <v>3900733839</v>
      </c>
      <c r="B1486">
        <v>1</v>
      </c>
      <c r="C1486" t="s">
        <v>513</v>
      </c>
    </row>
    <row r="1487" spans="1:3" hidden="1" x14ac:dyDescent="0.55000000000000004">
      <c r="A1487">
        <v>3900746263</v>
      </c>
      <c r="B1487">
        <v>27</v>
      </c>
      <c r="C1487" t="s">
        <v>514</v>
      </c>
    </row>
    <row r="1488" spans="1:3" x14ac:dyDescent="0.55000000000000004">
      <c r="A1488">
        <v>3900753426</v>
      </c>
      <c r="B1488">
        <v>7</v>
      </c>
      <c r="C1488" t="s">
        <v>515</v>
      </c>
    </row>
    <row r="1489" spans="1:3" x14ac:dyDescent="0.55000000000000004">
      <c r="A1489">
        <v>3900768290</v>
      </c>
      <c r="B1489">
        <v>14</v>
      </c>
      <c r="C1489" t="s">
        <v>0</v>
      </c>
    </row>
    <row r="1490" spans="1:3" x14ac:dyDescent="0.55000000000000004">
      <c r="A1490">
        <v>3900780742</v>
      </c>
      <c r="B1490">
        <v>15</v>
      </c>
      <c r="C1490" t="s">
        <v>0</v>
      </c>
    </row>
    <row r="1491" spans="1:3" hidden="1" x14ac:dyDescent="0.55000000000000004">
      <c r="A1491">
        <v>3900793460</v>
      </c>
      <c r="B1491">
        <v>25</v>
      </c>
      <c r="C1491" t="s">
        <v>0</v>
      </c>
    </row>
    <row r="1492" spans="1:3" x14ac:dyDescent="0.55000000000000004">
      <c r="A1492">
        <v>3900798948</v>
      </c>
      <c r="B1492">
        <v>16</v>
      </c>
      <c r="C1492" t="s">
        <v>0</v>
      </c>
    </row>
    <row r="1493" spans="1:3" x14ac:dyDescent="0.55000000000000004">
      <c r="A1493">
        <v>3900802008</v>
      </c>
      <c r="B1493">
        <v>14</v>
      </c>
      <c r="C1493" t="s">
        <v>516</v>
      </c>
    </row>
    <row r="1494" spans="1:3" x14ac:dyDescent="0.55000000000000004">
      <c r="A1494">
        <v>3900814595</v>
      </c>
      <c r="B1494">
        <v>15</v>
      </c>
      <c r="C1494" t="s">
        <v>517</v>
      </c>
    </row>
    <row r="1495" spans="1:3" hidden="1" x14ac:dyDescent="0.55000000000000004">
      <c r="A1495">
        <v>3900826877</v>
      </c>
      <c r="B1495">
        <v>25</v>
      </c>
      <c r="C1495" t="s">
        <v>518</v>
      </c>
    </row>
    <row r="1496" spans="1:3" x14ac:dyDescent="0.55000000000000004">
      <c r="A1496">
        <v>3900832510</v>
      </c>
      <c r="B1496">
        <v>16</v>
      </c>
      <c r="C1496" t="s">
        <v>519</v>
      </c>
    </row>
    <row r="1497" spans="1:3" x14ac:dyDescent="0.55000000000000004">
      <c r="A1497">
        <v>3900874673</v>
      </c>
      <c r="B1497">
        <v>10</v>
      </c>
      <c r="C1497" t="s">
        <v>0</v>
      </c>
    </row>
    <row r="1498" spans="1:3" x14ac:dyDescent="0.55000000000000004">
      <c r="A1498">
        <v>3900908135</v>
      </c>
      <c r="B1498">
        <v>10</v>
      </c>
      <c r="C1498" t="s">
        <v>520</v>
      </c>
    </row>
    <row r="1499" spans="1:3" x14ac:dyDescent="0.55000000000000004">
      <c r="A1499">
        <v>3900912528</v>
      </c>
      <c r="B1499">
        <v>12</v>
      </c>
      <c r="C1499" t="s">
        <v>0</v>
      </c>
    </row>
    <row r="1500" spans="1:3" x14ac:dyDescent="0.55000000000000004">
      <c r="A1500">
        <v>3900946381</v>
      </c>
      <c r="B1500">
        <v>12</v>
      </c>
      <c r="C1500" t="s">
        <v>521</v>
      </c>
    </row>
    <row r="1501" spans="1:3" hidden="1" x14ac:dyDescent="0.55000000000000004">
      <c r="A1501">
        <v>3900962973</v>
      </c>
      <c r="B1501">
        <v>29</v>
      </c>
      <c r="C1501" t="s">
        <v>0</v>
      </c>
    </row>
    <row r="1502" spans="1:3" hidden="1" x14ac:dyDescent="0.55000000000000004">
      <c r="A1502">
        <v>3900996388</v>
      </c>
      <c r="B1502">
        <v>29</v>
      </c>
      <c r="C1502" t="s">
        <v>522</v>
      </c>
    </row>
    <row r="1503" spans="1:3" hidden="1" x14ac:dyDescent="0.55000000000000004">
      <c r="A1503">
        <v>3901016468</v>
      </c>
      <c r="B1503">
        <v>26</v>
      </c>
      <c r="C1503" t="s">
        <v>0</v>
      </c>
    </row>
    <row r="1504" spans="1:3" x14ac:dyDescent="0.55000000000000004">
      <c r="A1504">
        <v>3901026670</v>
      </c>
      <c r="B1504">
        <v>9</v>
      </c>
      <c r="C1504" t="s">
        <v>0</v>
      </c>
    </row>
    <row r="1505" spans="1:3" x14ac:dyDescent="0.55000000000000004">
      <c r="A1505">
        <v>3901033304</v>
      </c>
      <c r="B1505">
        <v>5</v>
      </c>
      <c r="C1505" t="s">
        <v>0</v>
      </c>
    </row>
    <row r="1506" spans="1:3" hidden="1" x14ac:dyDescent="0.55000000000000004">
      <c r="A1506">
        <v>3901050307</v>
      </c>
      <c r="B1506">
        <v>26</v>
      </c>
      <c r="C1506" t="s">
        <v>523</v>
      </c>
    </row>
    <row r="1507" spans="1:3" x14ac:dyDescent="0.55000000000000004">
      <c r="A1507">
        <v>3901060381</v>
      </c>
      <c r="B1507">
        <v>9</v>
      </c>
      <c r="C1507" t="s">
        <v>524</v>
      </c>
    </row>
    <row r="1508" spans="1:3" x14ac:dyDescent="0.55000000000000004">
      <c r="A1508">
        <v>3901066865</v>
      </c>
      <c r="B1508">
        <v>5</v>
      </c>
      <c r="C1508" t="s">
        <v>525</v>
      </c>
    </row>
    <row r="1509" spans="1:3" x14ac:dyDescent="0.55000000000000004">
      <c r="A1509">
        <v>3901135055</v>
      </c>
      <c r="B1509">
        <v>17</v>
      </c>
      <c r="C1509" t="s">
        <v>0</v>
      </c>
    </row>
    <row r="1510" spans="1:3" x14ac:dyDescent="0.55000000000000004">
      <c r="A1510">
        <v>3901168500</v>
      </c>
      <c r="B1510">
        <v>17</v>
      </c>
      <c r="C1510" t="s">
        <v>526</v>
      </c>
    </row>
    <row r="1511" spans="1:3" x14ac:dyDescent="0.55000000000000004">
      <c r="A1511">
        <v>3901202065</v>
      </c>
      <c r="B1511">
        <v>13</v>
      </c>
      <c r="C1511" t="s">
        <v>0</v>
      </c>
    </row>
    <row r="1512" spans="1:3" x14ac:dyDescent="0.55000000000000004">
      <c r="A1512">
        <v>3901217533</v>
      </c>
      <c r="B1512">
        <v>3</v>
      </c>
      <c r="C1512" t="s">
        <v>0</v>
      </c>
    </row>
    <row r="1513" spans="1:3" x14ac:dyDescent="0.55000000000000004">
      <c r="A1513">
        <v>3901235516</v>
      </c>
      <c r="B1513">
        <v>13</v>
      </c>
      <c r="C1513" t="s">
        <v>527</v>
      </c>
    </row>
    <row r="1514" spans="1:3" x14ac:dyDescent="0.55000000000000004">
      <c r="A1514">
        <v>3901251083</v>
      </c>
      <c r="B1514">
        <v>3</v>
      </c>
      <c r="C1514" t="s">
        <v>528</v>
      </c>
    </row>
    <row r="1515" spans="1:3" hidden="1" x14ac:dyDescent="0.55000000000000004">
      <c r="A1515">
        <v>3901303677</v>
      </c>
      <c r="B1515">
        <v>32</v>
      </c>
      <c r="C1515" t="s">
        <v>0</v>
      </c>
    </row>
    <row r="1516" spans="1:3" hidden="1" x14ac:dyDescent="0.55000000000000004">
      <c r="A1516">
        <v>3901337089</v>
      </c>
      <c r="B1516">
        <v>32</v>
      </c>
      <c r="C1516" t="s">
        <v>529</v>
      </c>
    </row>
    <row r="1517" spans="1:3" hidden="1" x14ac:dyDescent="0.55000000000000004">
      <c r="A1517">
        <v>3915354367</v>
      </c>
      <c r="B1517">
        <v>34</v>
      </c>
      <c r="C1517" t="s">
        <v>530</v>
      </c>
    </row>
    <row r="1518" spans="1:3" x14ac:dyDescent="0.55000000000000004">
      <c r="A1518">
        <v>3915392250</v>
      </c>
      <c r="B1518">
        <v>8</v>
      </c>
      <c r="C1518" t="s">
        <v>530</v>
      </c>
    </row>
    <row r="1519" spans="1:3" hidden="1" x14ac:dyDescent="0.55000000000000004">
      <c r="A1519">
        <v>3915468986</v>
      </c>
      <c r="B1519">
        <v>28</v>
      </c>
      <c r="C1519" t="s">
        <v>530</v>
      </c>
    </row>
    <row r="1520" spans="1:3" x14ac:dyDescent="0.55000000000000004">
      <c r="A1520">
        <v>3915509941</v>
      </c>
      <c r="B1520">
        <v>11</v>
      </c>
      <c r="C1520" t="s">
        <v>530</v>
      </c>
    </row>
    <row r="1521" spans="1:3" hidden="1" x14ac:dyDescent="0.55000000000000004">
      <c r="A1521">
        <v>3915530670</v>
      </c>
      <c r="B1521">
        <v>21</v>
      </c>
      <c r="C1521" t="s">
        <v>531</v>
      </c>
    </row>
    <row r="1522" spans="1:3" hidden="1" x14ac:dyDescent="0.55000000000000004">
      <c r="A1522">
        <v>3915530944</v>
      </c>
      <c r="B1522">
        <v>31</v>
      </c>
      <c r="C1522" t="s">
        <v>530</v>
      </c>
    </row>
    <row r="1523" spans="1:3" hidden="1" x14ac:dyDescent="0.55000000000000004">
      <c r="A1523">
        <v>3915542814</v>
      </c>
      <c r="B1523">
        <v>24</v>
      </c>
      <c r="C1523" t="s">
        <v>532</v>
      </c>
    </row>
    <row r="1524" spans="1:3" x14ac:dyDescent="0.55000000000000004">
      <c r="A1524">
        <v>3915555601</v>
      </c>
      <c r="B1524">
        <v>2</v>
      </c>
      <c r="C1524" t="s">
        <v>530</v>
      </c>
    </row>
    <row r="1525" spans="1:3" x14ac:dyDescent="0.55000000000000004">
      <c r="A1525">
        <v>3915570137</v>
      </c>
      <c r="B1525">
        <v>6</v>
      </c>
      <c r="C1525" t="s">
        <v>530</v>
      </c>
    </row>
    <row r="1526" spans="1:3" hidden="1" x14ac:dyDescent="0.55000000000000004">
      <c r="A1526">
        <v>3915571405</v>
      </c>
      <c r="B1526">
        <v>30</v>
      </c>
      <c r="C1526" t="s">
        <v>530</v>
      </c>
    </row>
    <row r="1527" spans="1:3" hidden="1" x14ac:dyDescent="0.55000000000000004">
      <c r="A1527">
        <v>3915623378</v>
      </c>
      <c r="B1527">
        <v>23</v>
      </c>
      <c r="C1527" t="s">
        <v>533</v>
      </c>
    </row>
    <row r="1528" spans="1:3" x14ac:dyDescent="0.55000000000000004">
      <c r="A1528">
        <v>3915667839</v>
      </c>
      <c r="B1528">
        <v>4</v>
      </c>
      <c r="C1528" t="s">
        <v>530</v>
      </c>
    </row>
    <row r="1529" spans="1:3" hidden="1" x14ac:dyDescent="0.55000000000000004">
      <c r="A1529">
        <v>3915682622</v>
      </c>
      <c r="B1529">
        <v>33</v>
      </c>
      <c r="C1529" t="s">
        <v>530</v>
      </c>
    </row>
    <row r="1530" spans="1:3" hidden="1" x14ac:dyDescent="0.55000000000000004">
      <c r="A1530">
        <v>3915699769</v>
      </c>
      <c r="B1530">
        <v>21</v>
      </c>
      <c r="C1530" t="s">
        <v>534</v>
      </c>
    </row>
    <row r="1531" spans="1:3" x14ac:dyDescent="0.55000000000000004">
      <c r="A1531">
        <v>3915701677</v>
      </c>
      <c r="B1531">
        <v>1</v>
      </c>
      <c r="C1531" t="s">
        <v>530</v>
      </c>
    </row>
    <row r="1532" spans="1:3" hidden="1" x14ac:dyDescent="0.55000000000000004">
      <c r="A1532">
        <v>3915712929</v>
      </c>
      <c r="B1532">
        <v>27</v>
      </c>
      <c r="C1532" t="s">
        <v>530</v>
      </c>
    </row>
    <row r="1533" spans="1:3" x14ac:dyDescent="0.55000000000000004">
      <c r="A1533">
        <v>3915721250</v>
      </c>
      <c r="B1533">
        <v>7</v>
      </c>
      <c r="C1533" t="s">
        <v>530</v>
      </c>
    </row>
    <row r="1534" spans="1:3" hidden="1" x14ac:dyDescent="0.55000000000000004">
      <c r="A1534">
        <v>3915739594</v>
      </c>
      <c r="B1534">
        <v>23</v>
      </c>
      <c r="C1534" t="s">
        <v>535</v>
      </c>
    </row>
    <row r="1535" spans="1:3" x14ac:dyDescent="0.55000000000000004">
      <c r="A1535">
        <v>3915769578</v>
      </c>
      <c r="B1535">
        <v>14</v>
      </c>
      <c r="C1535" t="s">
        <v>530</v>
      </c>
    </row>
    <row r="1536" spans="1:3" x14ac:dyDescent="0.55000000000000004">
      <c r="A1536">
        <v>3915782030</v>
      </c>
      <c r="B1536">
        <v>15</v>
      </c>
      <c r="C1536" t="s">
        <v>530</v>
      </c>
    </row>
    <row r="1537" spans="1:3" hidden="1" x14ac:dyDescent="0.55000000000000004">
      <c r="A1537">
        <v>3915782356</v>
      </c>
      <c r="B1537">
        <v>24</v>
      </c>
      <c r="C1537" t="s">
        <v>536</v>
      </c>
    </row>
    <row r="1538" spans="1:3" hidden="1" x14ac:dyDescent="0.55000000000000004">
      <c r="A1538">
        <v>3915789538</v>
      </c>
      <c r="B1538">
        <v>21</v>
      </c>
      <c r="C1538" t="s">
        <v>537</v>
      </c>
    </row>
    <row r="1539" spans="1:3" hidden="1" x14ac:dyDescent="0.55000000000000004">
      <c r="A1539">
        <v>3915794787</v>
      </c>
      <c r="B1539">
        <v>25</v>
      </c>
      <c r="C1539" t="s">
        <v>530</v>
      </c>
    </row>
    <row r="1540" spans="1:3" x14ac:dyDescent="0.55000000000000004">
      <c r="A1540">
        <v>3915800236</v>
      </c>
      <c r="B1540">
        <v>16</v>
      </c>
      <c r="C1540" t="s">
        <v>530</v>
      </c>
    </row>
    <row r="1541" spans="1:3" hidden="1" x14ac:dyDescent="0.55000000000000004">
      <c r="A1541">
        <v>3915836099</v>
      </c>
      <c r="B1541">
        <v>22</v>
      </c>
      <c r="C1541" t="s">
        <v>538</v>
      </c>
    </row>
    <row r="1542" spans="1:3" hidden="1" x14ac:dyDescent="0.55000000000000004">
      <c r="A1542">
        <v>3915844056</v>
      </c>
      <c r="B1542">
        <v>21</v>
      </c>
      <c r="C1542" t="s">
        <v>539</v>
      </c>
    </row>
    <row r="1543" spans="1:3" hidden="1" x14ac:dyDescent="0.55000000000000004">
      <c r="A1543">
        <v>3915858240</v>
      </c>
      <c r="B1543">
        <v>20</v>
      </c>
      <c r="C1543" t="s">
        <v>540</v>
      </c>
    </row>
    <row r="1544" spans="1:3" x14ac:dyDescent="0.55000000000000004">
      <c r="A1544">
        <v>3915875961</v>
      </c>
      <c r="B1544">
        <v>10</v>
      </c>
      <c r="C1544" t="s">
        <v>530</v>
      </c>
    </row>
    <row r="1545" spans="1:3" hidden="1" x14ac:dyDescent="0.55000000000000004">
      <c r="A1545">
        <v>3915898484</v>
      </c>
      <c r="B1545">
        <v>24</v>
      </c>
      <c r="C1545" t="s">
        <v>541</v>
      </c>
    </row>
    <row r="1546" spans="1:3" x14ac:dyDescent="0.55000000000000004">
      <c r="A1546">
        <v>3915913816</v>
      </c>
      <c r="B1546">
        <v>12</v>
      </c>
      <c r="C1546" t="s">
        <v>530</v>
      </c>
    </row>
    <row r="1547" spans="1:3" hidden="1" x14ac:dyDescent="0.55000000000000004">
      <c r="A1547">
        <v>3915926929</v>
      </c>
      <c r="B1547">
        <v>21</v>
      </c>
      <c r="C1547" t="s">
        <v>542</v>
      </c>
    </row>
    <row r="1548" spans="1:3" hidden="1" x14ac:dyDescent="0.55000000000000004">
      <c r="A1548">
        <v>3915964261</v>
      </c>
      <c r="B1548">
        <v>29</v>
      </c>
      <c r="C1548" t="s">
        <v>530</v>
      </c>
    </row>
    <row r="1549" spans="1:3" hidden="1" x14ac:dyDescent="0.55000000000000004">
      <c r="A1549">
        <v>3916009936</v>
      </c>
      <c r="B1549">
        <v>21</v>
      </c>
      <c r="C1549" t="s">
        <v>543</v>
      </c>
    </row>
    <row r="1550" spans="1:3" hidden="1" x14ac:dyDescent="0.55000000000000004">
      <c r="A1550">
        <v>3916017756</v>
      </c>
      <c r="B1550">
        <v>26</v>
      </c>
      <c r="C1550" t="s">
        <v>530</v>
      </c>
    </row>
    <row r="1551" spans="1:3" x14ac:dyDescent="0.55000000000000004">
      <c r="A1551">
        <v>3916027958</v>
      </c>
      <c r="B1551">
        <v>9</v>
      </c>
      <c r="C1551" t="s">
        <v>530</v>
      </c>
    </row>
    <row r="1552" spans="1:3" x14ac:dyDescent="0.55000000000000004">
      <c r="A1552">
        <v>3916034592</v>
      </c>
      <c r="B1552">
        <v>5</v>
      </c>
      <c r="C1552" t="s">
        <v>530</v>
      </c>
    </row>
    <row r="1553" spans="1:3" hidden="1" x14ac:dyDescent="0.55000000000000004">
      <c r="A1553">
        <v>3916059803</v>
      </c>
      <c r="B1553">
        <v>21</v>
      </c>
      <c r="C1553" t="s">
        <v>544</v>
      </c>
    </row>
    <row r="1554" spans="1:3" hidden="1" x14ac:dyDescent="0.55000000000000004">
      <c r="A1554">
        <v>3916097607</v>
      </c>
      <c r="B1554">
        <v>20</v>
      </c>
      <c r="C1554" t="s">
        <v>545</v>
      </c>
    </row>
    <row r="1555" spans="1:3" hidden="1" x14ac:dyDescent="0.55000000000000004">
      <c r="A1555">
        <v>3916133501</v>
      </c>
      <c r="B1555">
        <v>21</v>
      </c>
      <c r="C1555" t="s">
        <v>546</v>
      </c>
    </row>
    <row r="1556" spans="1:3" x14ac:dyDescent="0.55000000000000004">
      <c r="A1556">
        <v>3916136343</v>
      </c>
      <c r="B1556">
        <v>17</v>
      </c>
      <c r="C1556" t="s">
        <v>530</v>
      </c>
    </row>
    <row r="1557" spans="1:3" x14ac:dyDescent="0.55000000000000004">
      <c r="A1557">
        <v>3916203353</v>
      </c>
      <c r="B1557">
        <v>13</v>
      </c>
      <c r="C1557" t="s">
        <v>530</v>
      </c>
    </row>
    <row r="1558" spans="1:3" x14ac:dyDescent="0.55000000000000004">
      <c r="A1558">
        <v>3916218821</v>
      </c>
      <c r="B1558">
        <v>3</v>
      </c>
      <c r="C1558" t="s">
        <v>530</v>
      </c>
    </row>
    <row r="1559" spans="1:3" hidden="1" x14ac:dyDescent="0.55000000000000004">
      <c r="A1559">
        <v>3916305003</v>
      </c>
      <c r="B1559">
        <v>32</v>
      </c>
      <c r="C1559" t="s">
        <v>530</v>
      </c>
    </row>
    <row r="1560" spans="1:3" hidden="1" x14ac:dyDescent="0.55000000000000004">
      <c r="A1560">
        <v>3916328469</v>
      </c>
      <c r="B1560">
        <v>19</v>
      </c>
      <c r="C1560" t="s">
        <v>547</v>
      </c>
    </row>
    <row r="1561" spans="1:3" hidden="1" x14ac:dyDescent="0.55000000000000004">
      <c r="A1561">
        <v>3940353658</v>
      </c>
      <c r="B1561">
        <v>34</v>
      </c>
      <c r="C1561" t="s">
        <v>43</v>
      </c>
    </row>
    <row r="1562" spans="1:3" x14ac:dyDescent="0.55000000000000004">
      <c r="A1562">
        <v>3940390942</v>
      </c>
      <c r="B1562">
        <v>8</v>
      </c>
      <c r="C1562" t="s">
        <v>43</v>
      </c>
    </row>
    <row r="1563" spans="1:3" hidden="1" x14ac:dyDescent="0.55000000000000004">
      <c r="A1563">
        <v>3940468277</v>
      </c>
      <c r="B1563">
        <v>28</v>
      </c>
      <c r="C1563" t="s">
        <v>43</v>
      </c>
    </row>
    <row r="1564" spans="1:3" x14ac:dyDescent="0.55000000000000004">
      <c r="A1564">
        <v>3940508633</v>
      </c>
      <c r="B1564">
        <v>11</v>
      </c>
      <c r="C1564" t="s">
        <v>43</v>
      </c>
    </row>
    <row r="1565" spans="1:3" hidden="1" x14ac:dyDescent="0.55000000000000004">
      <c r="A1565">
        <v>3940530235</v>
      </c>
      <c r="B1565">
        <v>31</v>
      </c>
      <c r="C1565" t="s">
        <v>43</v>
      </c>
    </row>
    <row r="1566" spans="1:3" x14ac:dyDescent="0.55000000000000004">
      <c r="A1566">
        <v>3940554293</v>
      </c>
      <c r="B1566">
        <v>2</v>
      </c>
      <c r="C1566" t="s">
        <v>43</v>
      </c>
    </row>
    <row r="1567" spans="1:3" x14ac:dyDescent="0.55000000000000004">
      <c r="A1567">
        <v>3940568829</v>
      </c>
      <c r="B1567">
        <v>6</v>
      </c>
      <c r="C1567" t="s">
        <v>43</v>
      </c>
    </row>
    <row r="1568" spans="1:3" hidden="1" x14ac:dyDescent="0.55000000000000004">
      <c r="A1568">
        <v>3940570844</v>
      </c>
      <c r="B1568">
        <v>30</v>
      </c>
      <c r="C1568" t="s">
        <v>43</v>
      </c>
    </row>
    <row r="1569" spans="1:3" x14ac:dyDescent="0.55000000000000004">
      <c r="A1569">
        <v>3940666531</v>
      </c>
      <c r="B1569">
        <v>4</v>
      </c>
      <c r="C1569" t="s">
        <v>43</v>
      </c>
    </row>
    <row r="1570" spans="1:3" hidden="1" x14ac:dyDescent="0.55000000000000004">
      <c r="A1570">
        <v>3940682373</v>
      </c>
      <c r="B1570">
        <v>33</v>
      </c>
      <c r="C1570" t="s">
        <v>43</v>
      </c>
    </row>
    <row r="1571" spans="1:3" x14ac:dyDescent="0.55000000000000004">
      <c r="A1571">
        <v>3940700369</v>
      </c>
      <c r="B1571">
        <v>1</v>
      </c>
      <c r="C1571" t="s">
        <v>43</v>
      </c>
    </row>
    <row r="1572" spans="1:3" hidden="1" x14ac:dyDescent="0.55000000000000004">
      <c r="A1572">
        <v>3940713110</v>
      </c>
      <c r="B1572">
        <v>27</v>
      </c>
      <c r="C1572" t="s">
        <v>43</v>
      </c>
    </row>
    <row r="1573" spans="1:3" x14ac:dyDescent="0.55000000000000004">
      <c r="A1573">
        <v>3940719941</v>
      </c>
      <c r="B1573">
        <v>7</v>
      </c>
      <c r="C1573" t="s">
        <v>43</v>
      </c>
    </row>
    <row r="1574" spans="1:3" x14ac:dyDescent="0.55000000000000004">
      <c r="A1574">
        <v>3940768270</v>
      </c>
      <c r="B1574">
        <v>14</v>
      </c>
      <c r="C1574" t="s">
        <v>43</v>
      </c>
    </row>
    <row r="1575" spans="1:3" x14ac:dyDescent="0.55000000000000004">
      <c r="A1575">
        <v>3940780722</v>
      </c>
      <c r="B1575">
        <v>15</v>
      </c>
      <c r="C1575" t="s">
        <v>43</v>
      </c>
    </row>
    <row r="1576" spans="1:3" hidden="1" x14ac:dyDescent="0.55000000000000004">
      <c r="A1576">
        <v>3940794094</v>
      </c>
      <c r="B1576">
        <v>25</v>
      </c>
      <c r="C1576" t="s">
        <v>43</v>
      </c>
    </row>
    <row r="1577" spans="1:3" x14ac:dyDescent="0.55000000000000004">
      <c r="A1577">
        <v>3940802161</v>
      </c>
      <c r="B1577">
        <v>16</v>
      </c>
      <c r="C1577" t="s">
        <v>43</v>
      </c>
    </row>
    <row r="1578" spans="1:3" x14ac:dyDescent="0.55000000000000004">
      <c r="A1578">
        <v>3940874653</v>
      </c>
      <c r="B1578">
        <v>10</v>
      </c>
      <c r="C1578" t="s">
        <v>43</v>
      </c>
    </row>
    <row r="1579" spans="1:3" x14ac:dyDescent="0.55000000000000004">
      <c r="A1579">
        <v>3940912508</v>
      </c>
      <c r="B1579">
        <v>12</v>
      </c>
      <c r="C1579" t="s">
        <v>43</v>
      </c>
    </row>
    <row r="1580" spans="1:3" hidden="1" x14ac:dyDescent="0.55000000000000004">
      <c r="A1580">
        <v>3940966083</v>
      </c>
      <c r="B1580">
        <v>29</v>
      </c>
      <c r="C1580" t="s">
        <v>43</v>
      </c>
    </row>
    <row r="1581" spans="1:3" hidden="1" x14ac:dyDescent="0.55000000000000004">
      <c r="A1581">
        <v>3941017210</v>
      </c>
      <c r="B1581">
        <v>26</v>
      </c>
      <c r="C1581" t="s">
        <v>43</v>
      </c>
    </row>
    <row r="1582" spans="1:3" x14ac:dyDescent="0.55000000000000004">
      <c r="A1582">
        <v>3941026650</v>
      </c>
      <c r="B1582">
        <v>9</v>
      </c>
      <c r="C1582" t="s">
        <v>43</v>
      </c>
    </row>
    <row r="1583" spans="1:3" x14ac:dyDescent="0.55000000000000004">
      <c r="A1583">
        <v>3941033284</v>
      </c>
      <c r="B1583">
        <v>5</v>
      </c>
      <c r="C1583" t="s">
        <v>43</v>
      </c>
    </row>
    <row r="1584" spans="1:3" x14ac:dyDescent="0.55000000000000004">
      <c r="A1584">
        <v>3941138268</v>
      </c>
      <c r="B1584">
        <v>17</v>
      </c>
      <c r="C1584" t="s">
        <v>43</v>
      </c>
    </row>
    <row r="1585" spans="1:3" x14ac:dyDescent="0.55000000000000004">
      <c r="A1585">
        <v>3941202045</v>
      </c>
      <c r="B1585">
        <v>13</v>
      </c>
      <c r="C1585" t="s">
        <v>43</v>
      </c>
    </row>
    <row r="1586" spans="1:3" x14ac:dyDescent="0.55000000000000004">
      <c r="A1586">
        <v>3941217513</v>
      </c>
      <c r="B1586">
        <v>3</v>
      </c>
      <c r="C1586" t="s">
        <v>43</v>
      </c>
    </row>
    <row r="1587" spans="1:3" hidden="1" x14ac:dyDescent="0.55000000000000004">
      <c r="A1587">
        <v>3941305198</v>
      </c>
      <c r="B1587">
        <v>32</v>
      </c>
      <c r="C1587" t="s">
        <v>43</v>
      </c>
    </row>
    <row r="1588" spans="1:3" hidden="1" x14ac:dyDescent="0.55000000000000004">
      <c r="A1588">
        <v>4200385543</v>
      </c>
      <c r="B1588">
        <v>34</v>
      </c>
      <c r="C1588" t="s">
        <v>548</v>
      </c>
    </row>
    <row r="1589" spans="1:3" hidden="1" x14ac:dyDescent="0.55000000000000004">
      <c r="A1589">
        <v>4200386361</v>
      </c>
      <c r="B1589">
        <v>34</v>
      </c>
      <c r="C1589" t="s">
        <v>0</v>
      </c>
    </row>
    <row r="1590" spans="1:3" x14ac:dyDescent="0.55000000000000004">
      <c r="A1590">
        <v>4200423556</v>
      </c>
      <c r="B1590">
        <v>8</v>
      </c>
      <c r="C1590" t="s">
        <v>549</v>
      </c>
    </row>
    <row r="1591" spans="1:3" x14ac:dyDescent="0.55000000000000004">
      <c r="A1591">
        <v>4200424376</v>
      </c>
      <c r="B1591">
        <v>8</v>
      </c>
      <c r="C1591" t="s">
        <v>0</v>
      </c>
    </row>
    <row r="1592" spans="1:3" hidden="1" x14ac:dyDescent="0.55000000000000004">
      <c r="A1592">
        <v>4200500156</v>
      </c>
      <c r="B1592">
        <v>28</v>
      </c>
      <c r="C1592" t="s">
        <v>550</v>
      </c>
    </row>
    <row r="1593" spans="1:3" hidden="1" x14ac:dyDescent="0.55000000000000004">
      <c r="A1593">
        <v>4200500974</v>
      </c>
      <c r="B1593">
        <v>28</v>
      </c>
      <c r="C1593" t="s">
        <v>0</v>
      </c>
    </row>
    <row r="1594" spans="1:3" x14ac:dyDescent="0.55000000000000004">
      <c r="A1594">
        <v>4200540944</v>
      </c>
      <c r="B1594">
        <v>11</v>
      </c>
      <c r="C1594" t="s">
        <v>551</v>
      </c>
    </row>
    <row r="1595" spans="1:3" x14ac:dyDescent="0.55000000000000004">
      <c r="A1595">
        <v>4200541764</v>
      </c>
      <c r="B1595">
        <v>11</v>
      </c>
      <c r="C1595" t="s">
        <v>0</v>
      </c>
    </row>
    <row r="1596" spans="1:3" hidden="1" x14ac:dyDescent="0.55000000000000004">
      <c r="A1596">
        <v>4200562112</v>
      </c>
      <c r="B1596">
        <v>31</v>
      </c>
      <c r="C1596" t="s">
        <v>552</v>
      </c>
    </row>
    <row r="1597" spans="1:3" hidden="1" x14ac:dyDescent="0.55000000000000004">
      <c r="A1597">
        <v>4200562931</v>
      </c>
      <c r="B1597">
        <v>31</v>
      </c>
      <c r="C1597" t="s">
        <v>0</v>
      </c>
    </row>
    <row r="1598" spans="1:3" x14ac:dyDescent="0.55000000000000004">
      <c r="A1598">
        <v>4200586857</v>
      </c>
      <c r="B1598">
        <v>2</v>
      </c>
      <c r="C1598" t="s">
        <v>553</v>
      </c>
    </row>
    <row r="1599" spans="1:3" x14ac:dyDescent="0.55000000000000004">
      <c r="A1599">
        <v>4200587677</v>
      </c>
      <c r="B1599">
        <v>2</v>
      </c>
      <c r="C1599" t="s">
        <v>0</v>
      </c>
    </row>
    <row r="1600" spans="1:3" x14ac:dyDescent="0.55000000000000004">
      <c r="A1600">
        <v>4200600992</v>
      </c>
      <c r="B1600">
        <v>6</v>
      </c>
      <c r="C1600" t="s">
        <v>554</v>
      </c>
    </row>
    <row r="1601" spans="1:3" x14ac:dyDescent="0.55000000000000004">
      <c r="A1601">
        <v>4200601812</v>
      </c>
      <c r="B1601">
        <v>6</v>
      </c>
      <c r="C1601" t="s">
        <v>0</v>
      </c>
    </row>
    <row r="1602" spans="1:3" hidden="1" x14ac:dyDescent="0.55000000000000004">
      <c r="A1602">
        <v>4200602570</v>
      </c>
      <c r="B1602">
        <v>30</v>
      </c>
      <c r="C1602" t="s">
        <v>555</v>
      </c>
    </row>
    <row r="1603" spans="1:3" hidden="1" x14ac:dyDescent="0.55000000000000004">
      <c r="A1603">
        <v>4200603388</v>
      </c>
      <c r="B1603">
        <v>30</v>
      </c>
      <c r="C1603" t="s">
        <v>0</v>
      </c>
    </row>
    <row r="1604" spans="1:3" x14ac:dyDescent="0.55000000000000004">
      <c r="A1604">
        <v>4200698585</v>
      </c>
      <c r="B1604">
        <v>4</v>
      </c>
      <c r="C1604" t="s">
        <v>556</v>
      </c>
    </row>
    <row r="1605" spans="1:3" x14ac:dyDescent="0.55000000000000004">
      <c r="A1605">
        <v>4200699404</v>
      </c>
      <c r="B1605">
        <v>4</v>
      </c>
      <c r="C1605" t="s">
        <v>0</v>
      </c>
    </row>
    <row r="1606" spans="1:3" hidden="1" x14ac:dyDescent="0.55000000000000004">
      <c r="A1606">
        <v>4200713768</v>
      </c>
      <c r="B1606">
        <v>33</v>
      </c>
      <c r="C1606" t="s">
        <v>557</v>
      </c>
    </row>
    <row r="1607" spans="1:3" hidden="1" x14ac:dyDescent="0.55000000000000004">
      <c r="A1607">
        <v>4200714587</v>
      </c>
      <c r="B1607">
        <v>33</v>
      </c>
      <c r="C1607" t="s">
        <v>0</v>
      </c>
    </row>
    <row r="1608" spans="1:3" x14ac:dyDescent="0.55000000000000004">
      <c r="A1608">
        <v>4200732555</v>
      </c>
      <c r="B1608">
        <v>1</v>
      </c>
      <c r="C1608" t="s">
        <v>558</v>
      </c>
    </row>
    <row r="1609" spans="1:3" x14ac:dyDescent="0.55000000000000004">
      <c r="A1609">
        <v>4200733375</v>
      </c>
      <c r="B1609">
        <v>1</v>
      </c>
      <c r="C1609" t="s">
        <v>0</v>
      </c>
    </row>
    <row r="1610" spans="1:3" hidden="1" x14ac:dyDescent="0.55000000000000004">
      <c r="A1610">
        <v>4200744097</v>
      </c>
      <c r="B1610">
        <v>27</v>
      </c>
      <c r="C1610" t="s">
        <v>559</v>
      </c>
    </row>
    <row r="1611" spans="1:3" hidden="1" x14ac:dyDescent="0.55000000000000004">
      <c r="A1611">
        <v>4200744916</v>
      </c>
      <c r="B1611">
        <v>27</v>
      </c>
      <c r="C1611" t="s">
        <v>0</v>
      </c>
    </row>
    <row r="1612" spans="1:3" x14ac:dyDescent="0.55000000000000004">
      <c r="A1612">
        <v>4200752104</v>
      </c>
      <c r="B1612">
        <v>7</v>
      </c>
      <c r="C1612" t="s">
        <v>560</v>
      </c>
    </row>
    <row r="1613" spans="1:3" x14ac:dyDescent="0.55000000000000004">
      <c r="A1613">
        <v>4200752922</v>
      </c>
      <c r="B1613">
        <v>7</v>
      </c>
      <c r="C1613" t="s">
        <v>0</v>
      </c>
    </row>
    <row r="1614" spans="1:3" x14ac:dyDescent="0.55000000000000004">
      <c r="A1614">
        <v>4200800840</v>
      </c>
      <c r="B1614">
        <v>14</v>
      </c>
      <c r="C1614" t="s">
        <v>561</v>
      </c>
    </row>
    <row r="1615" spans="1:3" x14ac:dyDescent="0.55000000000000004">
      <c r="A1615">
        <v>4200801660</v>
      </c>
      <c r="B1615">
        <v>14</v>
      </c>
      <c r="C1615" t="s">
        <v>0</v>
      </c>
    </row>
    <row r="1616" spans="1:3" x14ac:dyDescent="0.55000000000000004">
      <c r="A1616">
        <v>4200813342</v>
      </c>
      <c r="B1616">
        <v>15</v>
      </c>
      <c r="C1616" t="s">
        <v>562</v>
      </c>
    </row>
    <row r="1617" spans="1:3" x14ac:dyDescent="0.55000000000000004">
      <c r="A1617">
        <v>4200814162</v>
      </c>
      <c r="B1617">
        <v>15</v>
      </c>
      <c r="C1617" t="s">
        <v>0</v>
      </c>
    </row>
    <row r="1618" spans="1:3" hidden="1" x14ac:dyDescent="0.55000000000000004">
      <c r="A1618">
        <v>4200825951</v>
      </c>
      <c r="B1618">
        <v>25</v>
      </c>
      <c r="C1618" t="s">
        <v>563</v>
      </c>
    </row>
    <row r="1619" spans="1:3" hidden="1" x14ac:dyDescent="0.55000000000000004">
      <c r="A1619">
        <v>4200826770</v>
      </c>
      <c r="B1619">
        <v>25</v>
      </c>
      <c r="C1619" t="s">
        <v>0</v>
      </c>
    </row>
    <row r="1620" spans="1:3" x14ac:dyDescent="0.55000000000000004">
      <c r="A1620">
        <v>4200831178</v>
      </c>
      <c r="B1620">
        <v>16</v>
      </c>
      <c r="C1620" t="s">
        <v>564</v>
      </c>
    </row>
    <row r="1621" spans="1:3" x14ac:dyDescent="0.55000000000000004">
      <c r="A1621">
        <v>4200831997</v>
      </c>
      <c r="B1621">
        <v>16</v>
      </c>
      <c r="C1621" t="s">
        <v>0</v>
      </c>
    </row>
    <row r="1622" spans="1:3" x14ac:dyDescent="0.55000000000000004">
      <c r="A1622">
        <v>4200906787</v>
      </c>
      <c r="B1622">
        <v>10</v>
      </c>
      <c r="C1622" t="s">
        <v>565</v>
      </c>
    </row>
    <row r="1623" spans="1:3" x14ac:dyDescent="0.55000000000000004">
      <c r="A1623">
        <v>4200907607</v>
      </c>
      <c r="B1623">
        <v>10</v>
      </c>
      <c r="C1623" t="s">
        <v>0</v>
      </c>
    </row>
    <row r="1624" spans="1:3" x14ac:dyDescent="0.55000000000000004">
      <c r="A1624">
        <v>4200945130</v>
      </c>
      <c r="B1624">
        <v>12</v>
      </c>
      <c r="C1624" t="s">
        <v>566</v>
      </c>
    </row>
    <row r="1625" spans="1:3" x14ac:dyDescent="0.55000000000000004">
      <c r="A1625">
        <v>4200945950</v>
      </c>
      <c r="B1625">
        <v>12</v>
      </c>
      <c r="C1625" t="s">
        <v>0</v>
      </c>
    </row>
    <row r="1626" spans="1:3" hidden="1" x14ac:dyDescent="0.55000000000000004">
      <c r="A1626">
        <v>4200994985</v>
      </c>
      <c r="B1626">
        <v>29</v>
      </c>
      <c r="C1626" t="s">
        <v>567</v>
      </c>
    </row>
    <row r="1627" spans="1:3" hidden="1" x14ac:dyDescent="0.55000000000000004">
      <c r="A1627">
        <v>4200995805</v>
      </c>
      <c r="B1627">
        <v>29</v>
      </c>
      <c r="C1627" t="s">
        <v>0</v>
      </c>
    </row>
    <row r="1628" spans="1:3" hidden="1" x14ac:dyDescent="0.55000000000000004">
      <c r="A1628">
        <v>4201048920</v>
      </c>
      <c r="B1628">
        <v>26</v>
      </c>
      <c r="C1628" t="s">
        <v>568</v>
      </c>
    </row>
    <row r="1629" spans="1:3" hidden="1" x14ac:dyDescent="0.55000000000000004">
      <c r="A1629">
        <v>4201049739</v>
      </c>
      <c r="B1629">
        <v>26</v>
      </c>
      <c r="C1629" t="s">
        <v>0</v>
      </c>
    </row>
    <row r="1630" spans="1:3" x14ac:dyDescent="0.55000000000000004">
      <c r="A1630">
        <v>4201059189</v>
      </c>
      <c r="B1630">
        <v>9</v>
      </c>
      <c r="C1630" t="s">
        <v>569</v>
      </c>
    </row>
    <row r="1631" spans="1:3" x14ac:dyDescent="0.55000000000000004">
      <c r="A1631">
        <v>4201060008</v>
      </c>
      <c r="B1631">
        <v>9</v>
      </c>
      <c r="C1631" t="s">
        <v>0</v>
      </c>
    </row>
    <row r="1632" spans="1:3" x14ac:dyDescent="0.55000000000000004">
      <c r="A1632">
        <v>4201065602</v>
      </c>
      <c r="B1632">
        <v>5</v>
      </c>
      <c r="C1632" t="s">
        <v>570</v>
      </c>
    </row>
    <row r="1633" spans="1:3" x14ac:dyDescent="0.55000000000000004">
      <c r="A1633">
        <v>4201066422</v>
      </c>
      <c r="B1633">
        <v>5</v>
      </c>
      <c r="C1633" t="s">
        <v>0</v>
      </c>
    </row>
    <row r="1634" spans="1:3" x14ac:dyDescent="0.55000000000000004">
      <c r="A1634">
        <v>4201167170</v>
      </c>
      <c r="B1634">
        <v>17</v>
      </c>
      <c r="C1634" t="s">
        <v>571</v>
      </c>
    </row>
    <row r="1635" spans="1:3" x14ac:dyDescent="0.55000000000000004">
      <c r="A1635">
        <v>4201167990</v>
      </c>
      <c r="B1635">
        <v>17</v>
      </c>
      <c r="C1635" t="s">
        <v>0</v>
      </c>
    </row>
    <row r="1636" spans="1:3" x14ac:dyDescent="0.55000000000000004">
      <c r="A1636">
        <v>4201234297</v>
      </c>
      <c r="B1636">
        <v>13</v>
      </c>
      <c r="C1636" t="s">
        <v>572</v>
      </c>
    </row>
    <row r="1637" spans="1:3" x14ac:dyDescent="0.55000000000000004">
      <c r="A1637">
        <v>4201235119</v>
      </c>
      <c r="B1637">
        <v>13</v>
      </c>
      <c r="C1637" t="s">
        <v>0</v>
      </c>
    </row>
    <row r="1638" spans="1:3" x14ac:dyDescent="0.55000000000000004">
      <c r="A1638">
        <v>4201249886</v>
      </c>
      <c r="B1638">
        <v>3</v>
      </c>
      <c r="C1638" t="s">
        <v>573</v>
      </c>
    </row>
    <row r="1639" spans="1:3" x14ac:dyDescent="0.55000000000000004">
      <c r="A1639">
        <v>4201250705</v>
      </c>
      <c r="B1639">
        <v>3</v>
      </c>
      <c r="C1639" t="s">
        <v>0</v>
      </c>
    </row>
    <row r="1640" spans="1:3" hidden="1" x14ac:dyDescent="0.55000000000000004">
      <c r="A1640">
        <v>4201336134</v>
      </c>
      <c r="B1640">
        <v>32</v>
      </c>
      <c r="C1640" t="s">
        <v>574</v>
      </c>
    </row>
    <row r="1641" spans="1:3" hidden="1" x14ac:dyDescent="0.55000000000000004">
      <c r="A1641">
        <v>4201336953</v>
      </c>
      <c r="B1641">
        <v>32</v>
      </c>
      <c r="C1641" t="s">
        <v>0</v>
      </c>
    </row>
    <row r="1642" spans="1:3" hidden="1" x14ac:dyDescent="0.55000000000000004">
      <c r="A1642">
        <v>4215385595</v>
      </c>
      <c r="B1642">
        <v>34</v>
      </c>
      <c r="C1642" t="s">
        <v>575</v>
      </c>
    </row>
    <row r="1643" spans="1:3" x14ac:dyDescent="0.55000000000000004">
      <c r="A1643">
        <v>4215423481</v>
      </c>
      <c r="B1643">
        <v>8</v>
      </c>
      <c r="C1643" t="s">
        <v>575</v>
      </c>
    </row>
    <row r="1644" spans="1:3" hidden="1" x14ac:dyDescent="0.55000000000000004">
      <c r="A1644">
        <v>4215500214</v>
      </c>
      <c r="B1644">
        <v>28</v>
      </c>
      <c r="C1644" t="s">
        <v>575</v>
      </c>
    </row>
    <row r="1645" spans="1:3" hidden="1" x14ac:dyDescent="0.55000000000000004">
      <c r="A1645">
        <v>4215521024</v>
      </c>
      <c r="B1645">
        <v>21</v>
      </c>
      <c r="C1645" t="s">
        <v>576</v>
      </c>
    </row>
    <row r="1646" spans="1:3" x14ac:dyDescent="0.55000000000000004">
      <c r="A1646">
        <v>4215541172</v>
      </c>
      <c r="B1646">
        <v>11</v>
      </c>
      <c r="C1646" t="s">
        <v>575</v>
      </c>
    </row>
    <row r="1647" spans="1:3" hidden="1" x14ac:dyDescent="0.55000000000000004">
      <c r="A1647">
        <v>4215562172</v>
      </c>
      <c r="B1647">
        <v>31</v>
      </c>
      <c r="C1647" t="s">
        <v>575</v>
      </c>
    </row>
    <row r="1648" spans="1:3" x14ac:dyDescent="0.55000000000000004">
      <c r="A1648">
        <v>4215586832</v>
      </c>
      <c r="B1648">
        <v>2</v>
      </c>
      <c r="C1648" t="s">
        <v>575</v>
      </c>
    </row>
    <row r="1649" spans="1:3" x14ac:dyDescent="0.55000000000000004">
      <c r="A1649">
        <v>4215601368</v>
      </c>
      <c r="B1649">
        <v>6</v>
      </c>
      <c r="C1649" t="s">
        <v>575</v>
      </c>
    </row>
    <row r="1650" spans="1:3" hidden="1" x14ac:dyDescent="0.55000000000000004">
      <c r="A1650">
        <v>4215602633</v>
      </c>
      <c r="B1650">
        <v>30</v>
      </c>
      <c r="C1650" t="s">
        <v>575</v>
      </c>
    </row>
    <row r="1651" spans="1:3" hidden="1" x14ac:dyDescent="0.55000000000000004">
      <c r="A1651">
        <v>4215638894</v>
      </c>
      <c r="B1651">
        <v>24</v>
      </c>
      <c r="C1651" t="s">
        <v>577</v>
      </c>
    </row>
    <row r="1652" spans="1:3" hidden="1" x14ac:dyDescent="0.55000000000000004">
      <c r="A1652">
        <v>4215654904</v>
      </c>
      <c r="B1652">
        <v>21</v>
      </c>
      <c r="C1652" t="s">
        <v>578</v>
      </c>
    </row>
    <row r="1653" spans="1:3" x14ac:dyDescent="0.55000000000000004">
      <c r="A1653">
        <v>4215699070</v>
      </c>
      <c r="B1653">
        <v>4</v>
      </c>
      <c r="C1653" t="s">
        <v>575</v>
      </c>
    </row>
    <row r="1654" spans="1:3" hidden="1" x14ac:dyDescent="0.55000000000000004">
      <c r="A1654">
        <v>4215713850</v>
      </c>
      <c r="B1654">
        <v>33</v>
      </c>
      <c r="C1654" t="s">
        <v>575</v>
      </c>
    </row>
    <row r="1655" spans="1:3" hidden="1" x14ac:dyDescent="0.55000000000000004">
      <c r="A1655">
        <v>4215729006</v>
      </c>
      <c r="B1655">
        <v>23</v>
      </c>
      <c r="C1655" t="s">
        <v>579</v>
      </c>
    </row>
    <row r="1656" spans="1:3" x14ac:dyDescent="0.55000000000000004">
      <c r="A1656">
        <v>4215732908</v>
      </c>
      <c r="B1656">
        <v>1</v>
      </c>
      <c r="C1656" t="s">
        <v>575</v>
      </c>
    </row>
    <row r="1657" spans="1:3" hidden="1" x14ac:dyDescent="0.55000000000000004">
      <c r="A1657">
        <v>4215737218</v>
      </c>
      <c r="B1657">
        <v>23</v>
      </c>
      <c r="C1657" t="s">
        <v>580</v>
      </c>
    </row>
    <row r="1658" spans="1:3" hidden="1" x14ac:dyDescent="0.55000000000000004">
      <c r="A1658">
        <v>4215744158</v>
      </c>
      <c r="B1658">
        <v>27</v>
      </c>
      <c r="C1658" t="s">
        <v>575</v>
      </c>
    </row>
    <row r="1659" spans="1:3" x14ac:dyDescent="0.55000000000000004">
      <c r="A1659">
        <v>4215752480</v>
      </c>
      <c r="B1659">
        <v>7</v>
      </c>
      <c r="C1659" t="s">
        <v>575</v>
      </c>
    </row>
    <row r="1660" spans="1:3" x14ac:dyDescent="0.55000000000000004">
      <c r="A1660">
        <v>4215800809</v>
      </c>
      <c r="B1660">
        <v>14</v>
      </c>
      <c r="C1660" t="s">
        <v>575</v>
      </c>
    </row>
    <row r="1661" spans="1:3" x14ac:dyDescent="0.55000000000000004">
      <c r="A1661">
        <v>4215813261</v>
      </c>
      <c r="B1661">
        <v>15</v>
      </c>
      <c r="C1661" t="s">
        <v>575</v>
      </c>
    </row>
    <row r="1662" spans="1:3" hidden="1" x14ac:dyDescent="0.55000000000000004">
      <c r="A1662">
        <v>4215814956</v>
      </c>
      <c r="B1662">
        <v>21</v>
      </c>
      <c r="C1662" t="s">
        <v>581</v>
      </c>
    </row>
    <row r="1663" spans="1:3" hidden="1" x14ac:dyDescent="0.55000000000000004">
      <c r="A1663">
        <v>4215819408</v>
      </c>
      <c r="B1663">
        <v>20</v>
      </c>
      <c r="C1663" t="s">
        <v>582</v>
      </c>
    </row>
    <row r="1664" spans="1:3" hidden="1" x14ac:dyDescent="0.55000000000000004">
      <c r="A1664">
        <v>4215826015</v>
      </c>
      <c r="B1664">
        <v>25</v>
      </c>
      <c r="C1664" t="s">
        <v>575</v>
      </c>
    </row>
    <row r="1665" spans="1:3" x14ac:dyDescent="0.55000000000000004">
      <c r="A1665">
        <v>4215831466</v>
      </c>
      <c r="B1665">
        <v>16</v>
      </c>
      <c r="C1665" t="s">
        <v>575</v>
      </c>
    </row>
    <row r="1666" spans="1:3" hidden="1" x14ac:dyDescent="0.55000000000000004">
      <c r="A1666">
        <v>4215834501</v>
      </c>
      <c r="B1666">
        <v>21</v>
      </c>
      <c r="C1666" t="s">
        <v>583</v>
      </c>
    </row>
    <row r="1667" spans="1:3" hidden="1" x14ac:dyDescent="0.55000000000000004">
      <c r="A1667">
        <v>4215878269</v>
      </c>
      <c r="B1667">
        <v>24</v>
      </c>
      <c r="C1667" t="s">
        <v>584</v>
      </c>
    </row>
    <row r="1668" spans="1:3" hidden="1" x14ac:dyDescent="0.55000000000000004">
      <c r="A1668">
        <v>4215886436</v>
      </c>
      <c r="B1668">
        <v>24</v>
      </c>
      <c r="C1668" t="s">
        <v>585</v>
      </c>
    </row>
    <row r="1669" spans="1:3" x14ac:dyDescent="0.55000000000000004">
      <c r="A1669">
        <v>4215907192</v>
      </c>
      <c r="B1669">
        <v>10</v>
      </c>
      <c r="C1669" t="s">
        <v>575</v>
      </c>
    </row>
    <row r="1670" spans="1:3" hidden="1" x14ac:dyDescent="0.55000000000000004">
      <c r="A1670">
        <v>4215917280</v>
      </c>
      <c r="B1670">
        <v>21</v>
      </c>
      <c r="C1670" t="s">
        <v>586</v>
      </c>
    </row>
    <row r="1671" spans="1:3" hidden="1" x14ac:dyDescent="0.55000000000000004">
      <c r="A1671">
        <v>4215931982</v>
      </c>
      <c r="B1671">
        <v>22</v>
      </c>
      <c r="C1671" t="s">
        <v>587</v>
      </c>
    </row>
    <row r="1672" spans="1:3" x14ac:dyDescent="0.55000000000000004">
      <c r="A1672">
        <v>4215945047</v>
      </c>
      <c r="B1672">
        <v>12</v>
      </c>
      <c r="C1672" t="s">
        <v>575</v>
      </c>
    </row>
    <row r="1673" spans="1:3" hidden="1" x14ac:dyDescent="0.55000000000000004">
      <c r="A1673">
        <v>4215995491</v>
      </c>
      <c r="B1673">
        <v>29</v>
      </c>
      <c r="C1673" t="s">
        <v>575</v>
      </c>
    </row>
    <row r="1674" spans="1:3" hidden="1" x14ac:dyDescent="0.55000000000000004">
      <c r="A1674">
        <v>4216000225</v>
      </c>
      <c r="B1674">
        <v>21</v>
      </c>
      <c r="C1674" t="s">
        <v>588</v>
      </c>
    </row>
    <row r="1675" spans="1:3" hidden="1" x14ac:dyDescent="0.55000000000000004">
      <c r="A1675">
        <v>4216048984</v>
      </c>
      <c r="B1675">
        <v>26</v>
      </c>
      <c r="C1675" t="s">
        <v>575</v>
      </c>
    </row>
    <row r="1676" spans="1:3" hidden="1" x14ac:dyDescent="0.55000000000000004">
      <c r="A1676">
        <v>4216049967</v>
      </c>
      <c r="B1676">
        <v>21</v>
      </c>
      <c r="C1676" t="s">
        <v>589</v>
      </c>
    </row>
    <row r="1677" spans="1:3" x14ac:dyDescent="0.55000000000000004">
      <c r="A1677">
        <v>4216059189</v>
      </c>
      <c r="B1677">
        <v>9</v>
      </c>
      <c r="C1677" t="s">
        <v>575</v>
      </c>
    </row>
    <row r="1678" spans="1:3" x14ac:dyDescent="0.55000000000000004">
      <c r="A1678">
        <v>4216065823</v>
      </c>
      <c r="B1678">
        <v>5</v>
      </c>
      <c r="C1678" t="s">
        <v>575</v>
      </c>
    </row>
    <row r="1679" spans="1:3" hidden="1" x14ac:dyDescent="0.55000000000000004">
      <c r="A1679">
        <v>4216123925</v>
      </c>
      <c r="B1679">
        <v>21</v>
      </c>
      <c r="C1679" t="s">
        <v>590</v>
      </c>
    </row>
    <row r="1680" spans="1:3" x14ac:dyDescent="0.55000000000000004">
      <c r="A1680">
        <v>4216167573</v>
      </c>
      <c r="B1680">
        <v>17</v>
      </c>
      <c r="C1680" t="s">
        <v>575</v>
      </c>
    </row>
    <row r="1681" spans="1:3" hidden="1" x14ac:dyDescent="0.55000000000000004">
      <c r="A1681">
        <v>4216183946</v>
      </c>
      <c r="B1681">
        <v>20</v>
      </c>
      <c r="C1681" t="s">
        <v>591</v>
      </c>
    </row>
    <row r="1682" spans="1:3" x14ac:dyDescent="0.55000000000000004">
      <c r="A1682">
        <v>4216234584</v>
      </c>
      <c r="B1682">
        <v>13</v>
      </c>
      <c r="C1682" t="s">
        <v>575</v>
      </c>
    </row>
    <row r="1683" spans="1:3" x14ac:dyDescent="0.55000000000000004">
      <c r="A1683">
        <v>4216250052</v>
      </c>
      <c r="B1683">
        <v>3</v>
      </c>
      <c r="C1683" t="s">
        <v>575</v>
      </c>
    </row>
    <row r="1684" spans="1:3" hidden="1" x14ac:dyDescent="0.55000000000000004">
      <c r="A1684">
        <v>4216336235</v>
      </c>
      <c r="B1684">
        <v>32</v>
      </c>
      <c r="C1684" t="s">
        <v>575</v>
      </c>
    </row>
    <row r="1685" spans="1:3" hidden="1" x14ac:dyDescent="0.55000000000000004">
      <c r="A1685">
        <v>4216424435</v>
      </c>
      <c r="B1685">
        <v>19</v>
      </c>
      <c r="C1685" t="s">
        <v>592</v>
      </c>
    </row>
    <row r="1686" spans="1:3" hidden="1" x14ac:dyDescent="0.55000000000000004">
      <c r="A1686">
        <v>4240384286</v>
      </c>
      <c r="B1686">
        <v>34</v>
      </c>
      <c r="C1686" t="s">
        <v>43</v>
      </c>
    </row>
    <row r="1687" spans="1:3" x14ac:dyDescent="0.55000000000000004">
      <c r="A1687">
        <v>4240422233</v>
      </c>
      <c r="B1687">
        <v>8</v>
      </c>
      <c r="C1687" t="s">
        <v>43</v>
      </c>
    </row>
    <row r="1688" spans="1:3" hidden="1" x14ac:dyDescent="0.55000000000000004">
      <c r="A1688">
        <v>4240498905</v>
      </c>
      <c r="B1688">
        <v>28</v>
      </c>
      <c r="C1688" t="s">
        <v>43</v>
      </c>
    </row>
    <row r="1689" spans="1:3" x14ac:dyDescent="0.55000000000000004">
      <c r="A1689">
        <v>4240539969</v>
      </c>
      <c r="B1689">
        <v>11</v>
      </c>
      <c r="C1689" t="s">
        <v>43</v>
      </c>
    </row>
    <row r="1690" spans="1:3" hidden="1" x14ac:dyDescent="0.55000000000000004">
      <c r="A1690">
        <v>4240560863</v>
      </c>
      <c r="B1690">
        <v>31</v>
      </c>
      <c r="C1690" t="s">
        <v>43</v>
      </c>
    </row>
    <row r="1691" spans="1:3" x14ac:dyDescent="0.55000000000000004">
      <c r="A1691">
        <v>4240585538</v>
      </c>
      <c r="B1691">
        <v>2</v>
      </c>
      <c r="C1691" t="s">
        <v>43</v>
      </c>
    </row>
    <row r="1692" spans="1:3" x14ac:dyDescent="0.55000000000000004">
      <c r="A1692">
        <v>4240600119</v>
      </c>
      <c r="B1692">
        <v>6</v>
      </c>
      <c r="C1692" t="s">
        <v>43</v>
      </c>
    </row>
    <row r="1693" spans="1:3" hidden="1" x14ac:dyDescent="0.55000000000000004">
      <c r="A1693">
        <v>4240601324</v>
      </c>
      <c r="B1693">
        <v>30</v>
      </c>
      <c r="C1693" t="s">
        <v>43</v>
      </c>
    </row>
    <row r="1694" spans="1:3" x14ac:dyDescent="0.55000000000000004">
      <c r="A1694">
        <v>4240697776</v>
      </c>
      <c r="B1694">
        <v>4</v>
      </c>
      <c r="C1694" t="s">
        <v>43</v>
      </c>
    </row>
    <row r="1695" spans="1:3" hidden="1" x14ac:dyDescent="0.55000000000000004">
      <c r="A1695">
        <v>4240712541</v>
      </c>
      <c r="B1695">
        <v>33</v>
      </c>
      <c r="C1695" t="s">
        <v>43</v>
      </c>
    </row>
    <row r="1696" spans="1:3" x14ac:dyDescent="0.55000000000000004">
      <c r="A1696">
        <v>4240731614</v>
      </c>
      <c r="B1696">
        <v>1</v>
      </c>
      <c r="C1696" t="s">
        <v>43</v>
      </c>
    </row>
    <row r="1697" spans="1:3" hidden="1" x14ac:dyDescent="0.55000000000000004">
      <c r="A1697">
        <v>4240742849</v>
      </c>
      <c r="B1697">
        <v>27</v>
      </c>
      <c r="C1697" t="s">
        <v>43</v>
      </c>
    </row>
    <row r="1698" spans="1:3" x14ac:dyDescent="0.55000000000000004">
      <c r="A1698">
        <v>4240799515</v>
      </c>
      <c r="B1698">
        <v>14</v>
      </c>
      <c r="C1698" t="s">
        <v>43</v>
      </c>
    </row>
    <row r="1699" spans="1:3" x14ac:dyDescent="0.55000000000000004">
      <c r="A1699">
        <v>4240812012</v>
      </c>
      <c r="B1699">
        <v>15</v>
      </c>
      <c r="C1699" t="s">
        <v>43</v>
      </c>
    </row>
    <row r="1700" spans="1:3" hidden="1" x14ac:dyDescent="0.55000000000000004">
      <c r="A1700">
        <v>4240824706</v>
      </c>
      <c r="B1700">
        <v>25</v>
      </c>
      <c r="C1700" t="s">
        <v>43</v>
      </c>
    </row>
    <row r="1701" spans="1:3" x14ac:dyDescent="0.55000000000000004">
      <c r="A1701">
        <v>4240830172</v>
      </c>
      <c r="B1701">
        <v>16</v>
      </c>
      <c r="C1701" t="s">
        <v>43</v>
      </c>
    </row>
    <row r="1702" spans="1:3" x14ac:dyDescent="0.55000000000000004">
      <c r="A1702">
        <v>4240864039</v>
      </c>
      <c r="B1702">
        <v>7</v>
      </c>
      <c r="C1702" t="s">
        <v>43</v>
      </c>
    </row>
    <row r="1703" spans="1:3" x14ac:dyDescent="0.55000000000000004">
      <c r="A1703">
        <v>4240940056</v>
      </c>
      <c r="B1703">
        <v>10</v>
      </c>
      <c r="C1703" t="s">
        <v>43</v>
      </c>
    </row>
    <row r="1704" spans="1:3" x14ac:dyDescent="0.55000000000000004">
      <c r="A1704">
        <v>4240943753</v>
      </c>
      <c r="B1704">
        <v>12</v>
      </c>
      <c r="C1704" t="s">
        <v>43</v>
      </c>
    </row>
    <row r="1705" spans="1:3" hidden="1" x14ac:dyDescent="0.55000000000000004">
      <c r="A1705">
        <v>4241008702</v>
      </c>
      <c r="B1705">
        <v>29</v>
      </c>
      <c r="C1705" t="s">
        <v>43</v>
      </c>
    </row>
    <row r="1706" spans="1:3" hidden="1" x14ac:dyDescent="0.55000000000000004">
      <c r="A1706">
        <v>4241047675</v>
      </c>
      <c r="B1706">
        <v>26</v>
      </c>
      <c r="C1706" t="s">
        <v>43</v>
      </c>
    </row>
    <row r="1707" spans="1:3" x14ac:dyDescent="0.55000000000000004">
      <c r="A1707">
        <v>4241057940</v>
      </c>
      <c r="B1707">
        <v>9</v>
      </c>
      <c r="C1707" t="s">
        <v>43</v>
      </c>
    </row>
    <row r="1708" spans="1:3" x14ac:dyDescent="0.55000000000000004">
      <c r="A1708">
        <v>4241064574</v>
      </c>
      <c r="B1708">
        <v>5</v>
      </c>
      <c r="C1708" t="s">
        <v>43</v>
      </c>
    </row>
    <row r="1709" spans="1:3" x14ac:dyDescent="0.55000000000000004">
      <c r="A1709">
        <v>4241166279</v>
      </c>
      <c r="B1709">
        <v>17</v>
      </c>
      <c r="C1709" t="s">
        <v>43</v>
      </c>
    </row>
    <row r="1710" spans="1:3" x14ac:dyDescent="0.55000000000000004">
      <c r="A1710">
        <v>4241233336</v>
      </c>
      <c r="B1710">
        <v>13</v>
      </c>
      <c r="C1710" t="s">
        <v>43</v>
      </c>
    </row>
    <row r="1711" spans="1:3" x14ac:dyDescent="0.55000000000000004">
      <c r="A1711">
        <v>4241248758</v>
      </c>
      <c r="B1711">
        <v>3</v>
      </c>
      <c r="C1711" t="s">
        <v>43</v>
      </c>
    </row>
    <row r="1712" spans="1:3" hidden="1" x14ac:dyDescent="0.55000000000000004">
      <c r="A1712">
        <v>4241334926</v>
      </c>
      <c r="B1712">
        <v>32</v>
      </c>
      <c r="C1712" t="s">
        <v>43</v>
      </c>
    </row>
    <row r="1713" spans="1:3" hidden="1" x14ac:dyDescent="0.55000000000000004">
      <c r="A1713">
        <v>4500353039</v>
      </c>
      <c r="B1713">
        <v>34</v>
      </c>
      <c r="C1713" t="s">
        <v>0</v>
      </c>
    </row>
    <row r="1714" spans="1:3" hidden="1" x14ac:dyDescent="0.55000000000000004">
      <c r="A1714">
        <v>4500387229</v>
      </c>
      <c r="B1714">
        <v>34</v>
      </c>
      <c r="C1714" t="s">
        <v>593</v>
      </c>
    </row>
    <row r="1715" spans="1:3" x14ac:dyDescent="0.55000000000000004">
      <c r="A1715">
        <v>4500390962</v>
      </c>
      <c r="B1715">
        <v>8</v>
      </c>
      <c r="C1715" t="s">
        <v>0</v>
      </c>
    </row>
    <row r="1716" spans="1:3" x14ac:dyDescent="0.55000000000000004">
      <c r="A1716">
        <v>4500426392</v>
      </c>
      <c r="B1716">
        <v>8</v>
      </c>
      <c r="C1716" t="s">
        <v>594</v>
      </c>
    </row>
    <row r="1717" spans="1:3" hidden="1" x14ac:dyDescent="0.55000000000000004">
      <c r="A1717">
        <v>4500467655</v>
      </c>
      <c r="B1717">
        <v>28</v>
      </c>
      <c r="C1717" t="s">
        <v>0</v>
      </c>
    </row>
    <row r="1718" spans="1:3" hidden="1" x14ac:dyDescent="0.55000000000000004">
      <c r="A1718">
        <v>4500501348</v>
      </c>
      <c r="B1718">
        <v>28</v>
      </c>
      <c r="C1718" t="s">
        <v>595</v>
      </c>
    </row>
    <row r="1719" spans="1:3" x14ac:dyDescent="0.55000000000000004">
      <c r="A1719">
        <v>4500508653</v>
      </c>
      <c r="B1719">
        <v>11</v>
      </c>
      <c r="C1719" t="s">
        <v>0</v>
      </c>
    </row>
    <row r="1720" spans="1:3" hidden="1" x14ac:dyDescent="0.55000000000000004">
      <c r="A1720">
        <v>4500529616</v>
      </c>
      <c r="B1720">
        <v>31</v>
      </c>
      <c r="C1720" t="s">
        <v>0</v>
      </c>
    </row>
    <row r="1721" spans="1:3" x14ac:dyDescent="0.55000000000000004">
      <c r="A1721">
        <v>4500544082</v>
      </c>
      <c r="B1721">
        <v>11</v>
      </c>
      <c r="C1721" t="s">
        <v>596</v>
      </c>
    </row>
    <row r="1722" spans="1:3" x14ac:dyDescent="0.55000000000000004">
      <c r="A1722">
        <v>4500554313</v>
      </c>
      <c r="B1722">
        <v>2</v>
      </c>
      <c r="C1722" t="s">
        <v>0</v>
      </c>
    </row>
    <row r="1723" spans="1:3" hidden="1" x14ac:dyDescent="0.55000000000000004">
      <c r="A1723">
        <v>4500563292</v>
      </c>
      <c r="B1723">
        <v>31</v>
      </c>
      <c r="C1723" t="s">
        <v>597</v>
      </c>
    </row>
    <row r="1724" spans="1:3" x14ac:dyDescent="0.55000000000000004">
      <c r="A1724">
        <v>4500568849</v>
      </c>
      <c r="B1724">
        <v>6</v>
      </c>
      <c r="C1724" t="s">
        <v>0</v>
      </c>
    </row>
    <row r="1725" spans="1:3" hidden="1" x14ac:dyDescent="0.55000000000000004">
      <c r="A1725">
        <v>4500570077</v>
      </c>
      <c r="B1725">
        <v>30</v>
      </c>
      <c r="C1725" t="s">
        <v>0</v>
      </c>
    </row>
    <row r="1726" spans="1:3" x14ac:dyDescent="0.55000000000000004">
      <c r="A1726">
        <v>4500589654</v>
      </c>
      <c r="B1726">
        <v>2</v>
      </c>
      <c r="C1726" t="s">
        <v>598</v>
      </c>
    </row>
    <row r="1727" spans="1:3" hidden="1" x14ac:dyDescent="0.55000000000000004">
      <c r="A1727">
        <v>4500603941</v>
      </c>
      <c r="B1727">
        <v>30</v>
      </c>
      <c r="C1727" t="s">
        <v>599</v>
      </c>
    </row>
    <row r="1728" spans="1:3" x14ac:dyDescent="0.55000000000000004">
      <c r="A1728">
        <v>4500604170</v>
      </c>
      <c r="B1728">
        <v>6</v>
      </c>
      <c r="C1728" t="s">
        <v>600</v>
      </c>
    </row>
    <row r="1729" spans="1:3" x14ac:dyDescent="0.55000000000000004">
      <c r="A1729">
        <v>4500666551</v>
      </c>
      <c r="B1729">
        <v>4</v>
      </c>
      <c r="C1729" t="s">
        <v>0</v>
      </c>
    </row>
    <row r="1730" spans="1:3" hidden="1" x14ac:dyDescent="0.55000000000000004">
      <c r="A1730">
        <v>4500681291</v>
      </c>
      <c r="B1730">
        <v>33</v>
      </c>
      <c r="C1730" t="s">
        <v>0</v>
      </c>
    </row>
    <row r="1731" spans="1:3" x14ac:dyDescent="0.55000000000000004">
      <c r="A1731">
        <v>4500700389</v>
      </c>
      <c r="B1731">
        <v>1</v>
      </c>
      <c r="C1731" t="s">
        <v>0</v>
      </c>
    </row>
    <row r="1732" spans="1:3" x14ac:dyDescent="0.55000000000000004">
      <c r="A1732">
        <v>4500701882</v>
      </c>
      <c r="B1732">
        <v>4</v>
      </c>
      <c r="C1732" t="s">
        <v>601</v>
      </c>
    </row>
    <row r="1733" spans="1:3" hidden="1" x14ac:dyDescent="0.55000000000000004">
      <c r="A1733">
        <v>4500711601</v>
      </c>
      <c r="B1733">
        <v>27</v>
      </c>
      <c r="C1733" t="s">
        <v>0</v>
      </c>
    </row>
    <row r="1734" spans="1:3" hidden="1" x14ac:dyDescent="0.55000000000000004">
      <c r="A1734">
        <v>4500715871</v>
      </c>
      <c r="B1734">
        <v>33</v>
      </c>
      <c r="C1734" t="s">
        <v>602</v>
      </c>
    </row>
    <row r="1735" spans="1:3" x14ac:dyDescent="0.55000000000000004">
      <c r="A1735">
        <v>4500719963</v>
      </c>
      <c r="B1735">
        <v>7</v>
      </c>
      <c r="C1735" t="s">
        <v>0</v>
      </c>
    </row>
    <row r="1736" spans="1:3" x14ac:dyDescent="0.55000000000000004">
      <c r="A1736">
        <v>4500735750</v>
      </c>
      <c r="B1736">
        <v>1</v>
      </c>
      <c r="C1736" t="s">
        <v>603</v>
      </c>
    </row>
    <row r="1737" spans="1:3" hidden="1" x14ac:dyDescent="0.55000000000000004">
      <c r="A1737">
        <v>4500746184</v>
      </c>
      <c r="B1737">
        <v>27</v>
      </c>
      <c r="C1737" t="s">
        <v>604</v>
      </c>
    </row>
    <row r="1738" spans="1:3" x14ac:dyDescent="0.55000000000000004">
      <c r="A1738">
        <v>4500755832</v>
      </c>
      <c r="B1738">
        <v>7</v>
      </c>
      <c r="C1738" t="s">
        <v>605</v>
      </c>
    </row>
    <row r="1739" spans="1:3" x14ac:dyDescent="0.55000000000000004">
      <c r="A1739">
        <v>4500768290</v>
      </c>
      <c r="B1739">
        <v>14</v>
      </c>
      <c r="C1739" t="s">
        <v>0</v>
      </c>
    </row>
    <row r="1740" spans="1:3" x14ac:dyDescent="0.55000000000000004">
      <c r="A1740">
        <v>4500780742</v>
      </c>
      <c r="B1740">
        <v>15</v>
      </c>
      <c r="C1740" t="s">
        <v>0</v>
      </c>
    </row>
    <row r="1741" spans="1:3" hidden="1" x14ac:dyDescent="0.55000000000000004">
      <c r="A1741">
        <v>4500793459</v>
      </c>
      <c r="B1741">
        <v>25</v>
      </c>
      <c r="C1741" t="s">
        <v>0</v>
      </c>
    </row>
    <row r="1742" spans="1:3" x14ac:dyDescent="0.55000000000000004">
      <c r="A1742">
        <v>4500798948</v>
      </c>
      <c r="B1742">
        <v>16</v>
      </c>
      <c r="C1742" t="s">
        <v>0</v>
      </c>
    </row>
    <row r="1743" spans="1:3" x14ac:dyDescent="0.55000000000000004">
      <c r="A1743">
        <v>4500803604</v>
      </c>
      <c r="B1743">
        <v>14</v>
      </c>
      <c r="C1743" t="s">
        <v>606</v>
      </c>
    </row>
    <row r="1744" spans="1:3" x14ac:dyDescent="0.55000000000000004">
      <c r="A1744">
        <v>4500816181</v>
      </c>
      <c r="B1744">
        <v>15</v>
      </c>
      <c r="C1744" t="s">
        <v>607</v>
      </c>
    </row>
    <row r="1745" spans="1:3" hidden="1" x14ac:dyDescent="0.55000000000000004">
      <c r="A1745">
        <v>4500826870</v>
      </c>
      <c r="B1745">
        <v>25</v>
      </c>
      <c r="C1745" t="s">
        <v>608</v>
      </c>
    </row>
    <row r="1746" spans="1:3" x14ac:dyDescent="0.55000000000000004">
      <c r="A1746">
        <v>4500834387</v>
      </c>
      <c r="B1746">
        <v>16</v>
      </c>
      <c r="C1746" t="s">
        <v>609</v>
      </c>
    </row>
    <row r="1747" spans="1:3" x14ac:dyDescent="0.55000000000000004">
      <c r="A1747">
        <v>4500874673</v>
      </c>
      <c r="B1747">
        <v>10</v>
      </c>
      <c r="C1747" t="s">
        <v>0</v>
      </c>
    </row>
    <row r="1748" spans="1:3" x14ac:dyDescent="0.55000000000000004">
      <c r="A1748">
        <v>4500909995</v>
      </c>
      <c r="B1748">
        <v>10</v>
      </c>
      <c r="C1748" t="s">
        <v>610</v>
      </c>
    </row>
    <row r="1749" spans="1:3" x14ac:dyDescent="0.55000000000000004">
      <c r="A1749">
        <v>4500912528</v>
      </c>
      <c r="B1749">
        <v>12</v>
      </c>
      <c r="C1749" t="s">
        <v>0</v>
      </c>
    </row>
    <row r="1750" spans="1:3" x14ac:dyDescent="0.55000000000000004">
      <c r="A1750">
        <v>4500947847</v>
      </c>
      <c r="B1750">
        <v>12</v>
      </c>
      <c r="C1750" t="s">
        <v>611</v>
      </c>
    </row>
    <row r="1751" spans="1:3" hidden="1" x14ac:dyDescent="0.55000000000000004">
      <c r="A1751">
        <v>4500962973</v>
      </c>
      <c r="B1751">
        <v>29</v>
      </c>
      <c r="C1751" t="s">
        <v>0</v>
      </c>
    </row>
    <row r="1752" spans="1:3" hidden="1" x14ac:dyDescent="0.55000000000000004">
      <c r="A1752">
        <v>4500998377</v>
      </c>
      <c r="B1752">
        <v>29</v>
      </c>
      <c r="C1752" t="s">
        <v>612</v>
      </c>
    </row>
    <row r="1753" spans="1:3" hidden="1" x14ac:dyDescent="0.55000000000000004">
      <c r="A1753">
        <v>4501016428</v>
      </c>
      <c r="B1753">
        <v>26</v>
      </c>
      <c r="C1753" t="s">
        <v>0</v>
      </c>
    </row>
    <row r="1754" spans="1:3" x14ac:dyDescent="0.55000000000000004">
      <c r="A1754">
        <v>4501026670</v>
      </c>
      <c r="B1754">
        <v>9</v>
      </c>
      <c r="C1754" t="s">
        <v>0</v>
      </c>
    </row>
    <row r="1755" spans="1:3" x14ac:dyDescent="0.55000000000000004">
      <c r="A1755">
        <v>4501033304</v>
      </c>
      <c r="B1755">
        <v>5</v>
      </c>
      <c r="C1755" t="s">
        <v>0</v>
      </c>
    </row>
    <row r="1756" spans="1:3" hidden="1" x14ac:dyDescent="0.55000000000000004">
      <c r="A1756">
        <v>4501050157</v>
      </c>
      <c r="B1756">
        <v>26</v>
      </c>
      <c r="C1756" t="s">
        <v>613</v>
      </c>
    </row>
    <row r="1757" spans="1:3" x14ac:dyDescent="0.55000000000000004">
      <c r="A1757">
        <v>4501061983</v>
      </c>
      <c r="B1757">
        <v>9</v>
      </c>
      <c r="C1757" t="s">
        <v>614</v>
      </c>
    </row>
    <row r="1758" spans="1:3" x14ac:dyDescent="0.55000000000000004">
      <c r="A1758">
        <v>4501068724</v>
      </c>
      <c r="B1758">
        <v>5</v>
      </c>
      <c r="C1758" t="s">
        <v>615</v>
      </c>
    </row>
    <row r="1759" spans="1:3" x14ac:dyDescent="0.55000000000000004">
      <c r="A1759">
        <v>4501135055</v>
      </c>
      <c r="B1759">
        <v>17</v>
      </c>
      <c r="C1759" t="s">
        <v>0</v>
      </c>
    </row>
    <row r="1760" spans="1:3" x14ac:dyDescent="0.55000000000000004">
      <c r="A1760">
        <v>4501170818</v>
      </c>
      <c r="B1760">
        <v>17</v>
      </c>
      <c r="C1760" t="s">
        <v>616</v>
      </c>
    </row>
    <row r="1761" spans="1:3" x14ac:dyDescent="0.55000000000000004">
      <c r="A1761">
        <v>4501202065</v>
      </c>
      <c r="B1761">
        <v>13</v>
      </c>
      <c r="C1761" t="s">
        <v>0</v>
      </c>
    </row>
    <row r="1762" spans="1:3" x14ac:dyDescent="0.55000000000000004">
      <c r="A1762">
        <v>4501217533</v>
      </c>
      <c r="B1762">
        <v>3</v>
      </c>
      <c r="C1762" t="s">
        <v>0</v>
      </c>
    </row>
    <row r="1763" spans="1:3" x14ac:dyDescent="0.55000000000000004">
      <c r="A1763">
        <v>4501237380</v>
      </c>
      <c r="B1763">
        <v>13</v>
      </c>
      <c r="C1763" t="s">
        <v>617</v>
      </c>
    </row>
    <row r="1764" spans="1:3" x14ac:dyDescent="0.55000000000000004">
      <c r="A1764">
        <v>4501252873</v>
      </c>
      <c r="B1764">
        <v>3</v>
      </c>
      <c r="C1764" t="s">
        <v>618</v>
      </c>
    </row>
    <row r="1765" spans="1:3" hidden="1" x14ac:dyDescent="0.55000000000000004">
      <c r="A1765">
        <v>4501303717</v>
      </c>
      <c r="B1765">
        <v>32</v>
      </c>
      <c r="C1765" t="s">
        <v>0</v>
      </c>
    </row>
    <row r="1766" spans="1:3" hidden="1" x14ac:dyDescent="0.55000000000000004">
      <c r="A1766">
        <v>4501337119</v>
      </c>
      <c r="B1766">
        <v>32</v>
      </c>
      <c r="C1766" t="s">
        <v>619</v>
      </c>
    </row>
    <row r="1767" spans="1:3" hidden="1" x14ac:dyDescent="0.55000000000000004">
      <c r="A1767">
        <v>4515354365</v>
      </c>
      <c r="B1767">
        <v>34</v>
      </c>
      <c r="C1767" t="s">
        <v>620</v>
      </c>
    </row>
    <row r="1768" spans="1:3" x14ac:dyDescent="0.55000000000000004">
      <c r="A1768">
        <v>4515392250</v>
      </c>
      <c r="B1768">
        <v>8</v>
      </c>
      <c r="C1768" t="s">
        <v>620</v>
      </c>
    </row>
    <row r="1769" spans="1:3" hidden="1" x14ac:dyDescent="0.55000000000000004">
      <c r="A1769">
        <v>4515468983</v>
      </c>
      <c r="B1769">
        <v>28</v>
      </c>
      <c r="C1769" t="s">
        <v>620</v>
      </c>
    </row>
    <row r="1770" spans="1:3" hidden="1" x14ac:dyDescent="0.55000000000000004">
      <c r="A1770">
        <v>4515475041</v>
      </c>
      <c r="B1770">
        <v>24</v>
      </c>
      <c r="C1770" t="s">
        <v>621</v>
      </c>
    </row>
    <row r="1771" spans="1:3" hidden="1" x14ac:dyDescent="0.55000000000000004">
      <c r="A1771">
        <v>4515492056</v>
      </c>
      <c r="B1771">
        <v>21</v>
      </c>
      <c r="C1771" t="s">
        <v>622</v>
      </c>
    </row>
    <row r="1772" spans="1:3" x14ac:dyDescent="0.55000000000000004">
      <c r="A1772">
        <v>4515509941</v>
      </c>
      <c r="B1772">
        <v>11</v>
      </c>
      <c r="C1772" t="s">
        <v>620</v>
      </c>
    </row>
    <row r="1773" spans="1:3" hidden="1" x14ac:dyDescent="0.55000000000000004">
      <c r="A1773">
        <v>4515530942</v>
      </c>
      <c r="B1773">
        <v>31</v>
      </c>
      <c r="C1773" t="s">
        <v>620</v>
      </c>
    </row>
    <row r="1774" spans="1:3" hidden="1" x14ac:dyDescent="0.55000000000000004">
      <c r="A1774">
        <v>4515543762</v>
      </c>
      <c r="B1774">
        <v>21</v>
      </c>
      <c r="C1774" t="s">
        <v>623</v>
      </c>
    </row>
    <row r="1775" spans="1:3" x14ac:dyDescent="0.55000000000000004">
      <c r="A1775">
        <v>4515555601</v>
      </c>
      <c r="B1775">
        <v>2</v>
      </c>
      <c r="C1775" t="s">
        <v>620</v>
      </c>
    </row>
    <row r="1776" spans="1:3" x14ac:dyDescent="0.55000000000000004">
      <c r="A1776">
        <v>4515570137</v>
      </c>
      <c r="B1776">
        <v>6</v>
      </c>
      <c r="C1776" t="s">
        <v>620</v>
      </c>
    </row>
    <row r="1777" spans="1:3" hidden="1" x14ac:dyDescent="0.55000000000000004">
      <c r="A1777">
        <v>4515571403</v>
      </c>
      <c r="B1777">
        <v>30</v>
      </c>
      <c r="C1777" t="s">
        <v>620</v>
      </c>
    </row>
    <row r="1778" spans="1:3" x14ac:dyDescent="0.55000000000000004">
      <c r="A1778">
        <v>4515667839</v>
      </c>
      <c r="B1778">
        <v>4</v>
      </c>
      <c r="C1778" t="s">
        <v>620</v>
      </c>
    </row>
    <row r="1779" spans="1:3" hidden="1" x14ac:dyDescent="0.55000000000000004">
      <c r="A1779">
        <v>4515675046</v>
      </c>
      <c r="B1779">
        <v>20</v>
      </c>
      <c r="C1779" t="s">
        <v>624</v>
      </c>
    </row>
    <row r="1780" spans="1:3" hidden="1" x14ac:dyDescent="0.55000000000000004">
      <c r="A1780">
        <v>4515682619</v>
      </c>
      <c r="B1780">
        <v>33</v>
      </c>
      <c r="C1780" t="s">
        <v>620</v>
      </c>
    </row>
    <row r="1781" spans="1:3" hidden="1" x14ac:dyDescent="0.55000000000000004">
      <c r="A1781">
        <v>4515687619</v>
      </c>
      <c r="B1781">
        <v>21</v>
      </c>
      <c r="C1781" t="s">
        <v>625</v>
      </c>
    </row>
    <row r="1782" spans="1:3" hidden="1" x14ac:dyDescent="0.55000000000000004">
      <c r="A1782">
        <v>4515700049</v>
      </c>
      <c r="B1782">
        <v>23</v>
      </c>
      <c r="C1782" t="s">
        <v>626</v>
      </c>
    </row>
    <row r="1783" spans="1:3" x14ac:dyDescent="0.55000000000000004">
      <c r="A1783">
        <v>4515701677</v>
      </c>
      <c r="B1783">
        <v>1</v>
      </c>
      <c r="C1783" t="s">
        <v>620</v>
      </c>
    </row>
    <row r="1784" spans="1:3" hidden="1" x14ac:dyDescent="0.55000000000000004">
      <c r="A1784">
        <v>4515708157</v>
      </c>
      <c r="B1784">
        <v>23</v>
      </c>
      <c r="C1784" t="s">
        <v>627</v>
      </c>
    </row>
    <row r="1785" spans="1:3" hidden="1" x14ac:dyDescent="0.55000000000000004">
      <c r="A1785">
        <v>4515712927</v>
      </c>
      <c r="B1785">
        <v>27</v>
      </c>
      <c r="C1785" t="s">
        <v>620</v>
      </c>
    </row>
    <row r="1786" spans="1:3" x14ac:dyDescent="0.55000000000000004">
      <c r="A1786">
        <v>4515721251</v>
      </c>
      <c r="B1786">
        <v>7</v>
      </c>
      <c r="C1786" t="s">
        <v>620</v>
      </c>
    </row>
    <row r="1787" spans="1:3" hidden="1" x14ac:dyDescent="0.55000000000000004">
      <c r="A1787">
        <v>4515741175</v>
      </c>
      <c r="B1787">
        <v>21</v>
      </c>
      <c r="C1787" t="s">
        <v>628</v>
      </c>
    </row>
    <row r="1788" spans="1:3" x14ac:dyDescent="0.55000000000000004">
      <c r="A1788">
        <v>4515769578</v>
      </c>
      <c r="B1788">
        <v>14</v>
      </c>
      <c r="C1788" t="s">
        <v>620</v>
      </c>
    </row>
    <row r="1789" spans="1:3" x14ac:dyDescent="0.55000000000000004">
      <c r="A1789">
        <v>4515782030</v>
      </c>
      <c r="B1789">
        <v>15</v>
      </c>
      <c r="C1789" t="s">
        <v>620</v>
      </c>
    </row>
    <row r="1790" spans="1:3" hidden="1" x14ac:dyDescent="0.55000000000000004">
      <c r="A1790">
        <v>4515786073</v>
      </c>
      <c r="B1790">
        <v>21</v>
      </c>
      <c r="C1790" t="s">
        <v>629</v>
      </c>
    </row>
    <row r="1791" spans="1:3" hidden="1" x14ac:dyDescent="0.55000000000000004">
      <c r="A1791">
        <v>4515794785</v>
      </c>
      <c r="B1791">
        <v>25</v>
      </c>
      <c r="C1791" t="s">
        <v>620</v>
      </c>
    </row>
    <row r="1792" spans="1:3" x14ac:dyDescent="0.55000000000000004">
      <c r="A1792">
        <v>4515800236</v>
      </c>
      <c r="B1792">
        <v>16</v>
      </c>
      <c r="C1792" t="s">
        <v>620</v>
      </c>
    </row>
    <row r="1793" spans="1:3" hidden="1" x14ac:dyDescent="0.55000000000000004">
      <c r="A1793">
        <v>4515839510</v>
      </c>
      <c r="B1793">
        <v>24</v>
      </c>
      <c r="C1793" t="s">
        <v>630</v>
      </c>
    </row>
    <row r="1794" spans="1:3" hidden="1" x14ac:dyDescent="0.55000000000000004">
      <c r="A1794">
        <v>4515847759</v>
      </c>
      <c r="B1794">
        <v>24</v>
      </c>
      <c r="C1794" t="s">
        <v>631</v>
      </c>
    </row>
    <row r="1795" spans="1:3" hidden="1" x14ac:dyDescent="0.55000000000000004">
      <c r="A1795">
        <v>4515862995</v>
      </c>
      <c r="B1795">
        <v>21</v>
      </c>
      <c r="C1795" t="s">
        <v>632</v>
      </c>
    </row>
    <row r="1796" spans="1:3" x14ac:dyDescent="0.55000000000000004">
      <c r="A1796">
        <v>4515875961</v>
      </c>
      <c r="B1796">
        <v>10</v>
      </c>
      <c r="C1796" t="s">
        <v>620</v>
      </c>
    </row>
    <row r="1797" spans="1:3" hidden="1" x14ac:dyDescent="0.55000000000000004">
      <c r="A1797">
        <v>4515888387</v>
      </c>
      <c r="B1797">
        <v>21</v>
      </c>
      <c r="C1797" t="s">
        <v>633</v>
      </c>
    </row>
    <row r="1798" spans="1:3" x14ac:dyDescent="0.55000000000000004">
      <c r="A1798">
        <v>4515913816</v>
      </c>
      <c r="B1798">
        <v>12</v>
      </c>
      <c r="C1798" t="s">
        <v>620</v>
      </c>
    </row>
    <row r="1799" spans="1:3" hidden="1" x14ac:dyDescent="0.55000000000000004">
      <c r="A1799">
        <v>4515920691</v>
      </c>
      <c r="B1799">
        <v>21</v>
      </c>
      <c r="C1799" t="s">
        <v>634</v>
      </c>
    </row>
    <row r="1800" spans="1:3" hidden="1" x14ac:dyDescent="0.55000000000000004">
      <c r="A1800">
        <v>4515922357</v>
      </c>
      <c r="B1800">
        <v>22</v>
      </c>
      <c r="C1800" t="s">
        <v>635</v>
      </c>
    </row>
    <row r="1801" spans="1:3" hidden="1" x14ac:dyDescent="0.55000000000000004">
      <c r="A1801">
        <v>4515943612</v>
      </c>
      <c r="B1801">
        <v>21</v>
      </c>
      <c r="C1801" t="s">
        <v>636</v>
      </c>
    </row>
    <row r="1802" spans="1:3" hidden="1" x14ac:dyDescent="0.55000000000000004">
      <c r="A1802">
        <v>4515961535</v>
      </c>
      <c r="B1802">
        <v>21</v>
      </c>
      <c r="C1802" t="s">
        <v>637</v>
      </c>
    </row>
    <row r="1803" spans="1:3" hidden="1" x14ac:dyDescent="0.55000000000000004">
      <c r="A1803">
        <v>4515964261</v>
      </c>
      <c r="B1803">
        <v>29</v>
      </c>
      <c r="C1803" t="s">
        <v>620</v>
      </c>
    </row>
    <row r="1804" spans="1:3" hidden="1" x14ac:dyDescent="0.55000000000000004">
      <c r="A1804">
        <v>4516001538</v>
      </c>
      <c r="B1804">
        <v>21</v>
      </c>
      <c r="C1804" t="s">
        <v>638</v>
      </c>
    </row>
    <row r="1805" spans="1:3" hidden="1" x14ac:dyDescent="0.55000000000000004">
      <c r="A1805">
        <v>4516017754</v>
      </c>
      <c r="B1805">
        <v>26</v>
      </c>
      <c r="C1805" t="s">
        <v>620</v>
      </c>
    </row>
    <row r="1806" spans="1:3" hidden="1" x14ac:dyDescent="0.55000000000000004">
      <c r="A1806">
        <v>4516023961</v>
      </c>
      <c r="B1806">
        <v>21</v>
      </c>
      <c r="C1806" t="s">
        <v>639</v>
      </c>
    </row>
    <row r="1807" spans="1:3" x14ac:dyDescent="0.55000000000000004">
      <c r="A1807">
        <v>4516027958</v>
      </c>
      <c r="B1807">
        <v>9</v>
      </c>
      <c r="C1807" t="s">
        <v>620</v>
      </c>
    </row>
    <row r="1808" spans="1:3" x14ac:dyDescent="0.55000000000000004">
      <c r="A1808">
        <v>4516034592</v>
      </c>
      <c r="B1808">
        <v>5</v>
      </c>
      <c r="C1808" t="s">
        <v>620</v>
      </c>
    </row>
    <row r="1809" spans="1:3" x14ac:dyDescent="0.55000000000000004">
      <c r="A1809">
        <v>4516136343</v>
      </c>
      <c r="B1809">
        <v>17</v>
      </c>
      <c r="C1809" t="s">
        <v>620</v>
      </c>
    </row>
    <row r="1810" spans="1:3" hidden="1" x14ac:dyDescent="0.55000000000000004">
      <c r="A1810">
        <v>4516164545</v>
      </c>
      <c r="B1810">
        <v>20</v>
      </c>
      <c r="C1810" t="s">
        <v>640</v>
      </c>
    </row>
    <row r="1811" spans="1:3" hidden="1" x14ac:dyDescent="0.55000000000000004">
      <c r="A1811">
        <v>4516179780</v>
      </c>
      <c r="B1811">
        <v>21</v>
      </c>
      <c r="C1811" t="s">
        <v>641</v>
      </c>
    </row>
    <row r="1812" spans="1:3" x14ac:dyDescent="0.55000000000000004">
      <c r="A1812">
        <v>4516203353</v>
      </c>
      <c r="B1812">
        <v>13</v>
      </c>
      <c r="C1812" t="s">
        <v>620</v>
      </c>
    </row>
    <row r="1813" spans="1:3" x14ac:dyDescent="0.55000000000000004">
      <c r="A1813">
        <v>4516218821</v>
      </c>
      <c r="B1813">
        <v>3</v>
      </c>
      <c r="C1813" t="s">
        <v>620</v>
      </c>
    </row>
    <row r="1814" spans="1:3" hidden="1" x14ac:dyDescent="0.55000000000000004">
      <c r="A1814">
        <v>4516242860</v>
      </c>
      <c r="B1814">
        <v>21</v>
      </c>
      <c r="C1814" t="s">
        <v>642</v>
      </c>
    </row>
    <row r="1815" spans="1:3" hidden="1" x14ac:dyDescent="0.55000000000000004">
      <c r="A1815">
        <v>4516305015</v>
      </c>
      <c r="B1815">
        <v>32</v>
      </c>
      <c r="C1815" t="s">
        <v>620</v>
      </c>
    </row>
    <row r="1816" spans="1:3" hidden="1" x14ac:dyDescent="0.55000000000000004">
      <c r="A1816">
        <v>4516366574</v>
      </c>
      <c r="B1816">
        <v>21</v>
      </c>
      <c r="C1816" t="s">
        <v>643</v>
      </c>
    </row>
    <row r="1817" spans="1:3" hidden="1" x14ac:dyDescent="0.55000000000000004">
      <c r="A1817">
        <v>4516414731</v>
      </c>
      <c r="B1817">
        <v>19</v>
      </c>
      <c r="C1817" t="s">
        <v>644</v>
      </c>
    </row>
    <row r="1818" spans="1:3" hidden="1" x14ac:dyDescent="0.55000000000000004">
      <c r="A1818">
        <v>4540353655</v>
      </c>
      <c r="B1818">
        <v>34</v>
      </c>
      <c r="C1818" t="s">
        <v>43</v>
      </c>
    </row>
    <row r="1819" spans="1:3" x14ac:dyDescent="0.55000000000000004">
      <c r="A1819">
        <v>4540390942</v>
      </c>
      <c r="B1819">
        <v>8</v>
      </c>
      <c r="C1819" t="s">
        <v>43</v>
      </c>
    </row>
    <row r="1820" spans="1:3" hidden="1" x14ac:dyDescent="0.55000000000000004">
      <c r="A1820">
        <v>4540468274</v>
      </c>
      <c r="B1820">
        <v>28</v>
      </c>
      <c r="C1820" t="s">
        <v>43</v>
      </c>
    </row>
    <row r="1821" spans="1:3" x14ac:dyDescent="0.55000000000000004">
      <c r="A1821">
        <v>4540508633</v>
      </c>
      <c r="B1821">
        <v>11</v>
      </c>
      <c r="C1821" t="s">
        <v>43</v>
      </c>
    </row>
    <row r="1822" spans="1:3" hidden="1" x14ac:dyDescent="0.55000000000000004">
      <c r="A1822">
        <v>4540530232</v>
      </c>
      <c r="B1822">
        <v>31</v>
      </c>
      <c r="C1822" t="s">
        <v>43</v>
      </c>
    </row>
    <row r="1823" spans="1:3" x14ac:dyDescent="0.55000000000000004">
      <c r="A1823">
        <v>4540554293</v>
      </c>
      <c r="B1823">
        <v>2</v>
      </c>
      <c r="C1823" t="s">
        <v>43</v>
      </c>
    </row>
    <row r="1824" spans="1:3" x14ac:dyDescent="0.55000000000000004">
      <c r="A1824">
        <v>4540568829</v>
      </c>
      <c r="B1824">
        <v>6</v>
      </c>
      <c r="C1824" t="s">
        <v>43</v>
      </c>
    </row>
    <row r="1825" spans="1:3" hidden="1" x14ac:dyDescent="0.55000000000000004">
      <c r="A1825">
        <v>4540570841</v>
      </c>
      <c r="B1825">
        <v>30</v>
      </c>
      <c r="C1825" t="s">
        <v>43</v>
      </c>
    </row>
    <row r="1826" spans="1:3" x14ac:dyDescent="0.55000000000000004">
      <c r="A1826">
        <v>4540666531</v>
      </c>
      <c r="B1826">
        <v>4</v>
      </c>
      <c r="C1826" t="s">
        <v>43</v>
      </c>
    </row>
    <row r="1827" spans="1:3" hidden="1" x14ac:dyDescent="0.55000000000000004">
      <c r="A1827">
        <v>4540682368</v>
      </c>
      <c r="B1827">
        <v>33</v>
      </c>
      <c r="C1827" t="s">
        <v>43</v>
      </c>
    </row>
    <row r="1828" spans="1:3" x14ac:dyDescent="0.55000000000000004">
      <c r="A1828">
        <v>4540700369</v>
      </c>
      <c r="B1828">
        <v>1</v>
      </c>
      <c r="C1828" t="s">
        <v>43</v>
      </c>
    </row>
    <row r="1829" spans="1:3" hidden="1" x14ac:dyDescent="0.55000000000000004">
      <c r="A1829">
        <v>4540713107</v>
      </c>
      <c r="B1829">
        <v>27</v>
      </c>
      <c r="C1829" t="s">
        <v>43</v>
      </c>
    </row>
    <row r="1830" spans="1:3" x14ac:dyDescent="0.55000000000000004">
      <c r="A1830">
        <v>4540719943</v>
      </c>
      <c r="B1830">
        <v>7</v>
      </c>
      <c r="C1830" t="s">
        <v>43</v>
      </c>
    </row>
    <row r="1831" spans="1:3" x14ac:dyDescent="0.55000000000000004">
      <c r="A1831">
        <v>4540768270</v>
      </c>
      <c r="B1831">
        <v>14</v>
      </c>
      <c r="C1831" t="s">
        <v>43</v>
      </c>
    </row>
    <row r="1832" spans="1:3" x14ac:dyDescent="0.55000000000000004">
      <c r="A1832">
        <v>4540780722</v>
      </c>
      <c r="B1832">
        <v>15</v>
      </c>
      <c r="C1832" t="s">
        <v>43</v>
      </c>
    </row>
    <row r="1833" spans="1:3" hidden="1" x14ac:dyDescent="0.55000000000000004">
      <c r="A1833">
        <v>4540794090</v>
      </c>
      <c r="B1833">
        <v>25</v>
      </c>
      <c r="C1833" t="s">
        <v>43</v>
      </c>
    </row>
    <row r="1834" spans="1:3" x14ac:dyDescent="0.55000000000000004">
      <c r="A1834">
        <v>4540802138</v>
      </c>
      <c r="B1834">
        <v>16</v>
      </c>
      <c r="C1834" t="s">
        <v>43</v>
      </c>
    </row>
    <row r="1835" spans="1:3" x14ac:dyDescent="0.55000000000000004">
      <c r="A1835">
        <v>4540874653</v>
      </c>
      <c r="B1835">
        <v>10</v>
      </c>
      <c r="C1835" t="s">
        <v>43</v>
      </c>
    </row>
    <row r="1836" spans="1:3" x14ac:dyDescent="0.55000000000000004">
      <c r="A1836">
        <v>4540912508</v>
      </c>
      <c r="B1836">
        <v>12</v>
      </c>
      <c r="C1836" t="s">
        <v>43</v>
      </c>
    </row>
    <row r="1837" spans="1:3" hidden="1" x14ac:dyDescent="0.55000000000000004">
      <c r="A1837">
        <v>4540966038</v>
      </c>
      <c r="B1837">
        <v>29</v>
      </c>
      <c r="C1837" t="s">
        <v>43</v>
      </c>
    </row>
    <row r="1838" spans="1:3" hidden="1" x14ac:dyDescent="0.55000000000000004">
      <c r="A1838">
        <v>4541017207</v>
      </c>
      <c r="B1838">
        <v>26</v>
      </c>
      <c r="C1838" t="s">
        <v>43</v>
      </c>
    </row>
    <row r="1839" spans="1:3" x14ac:dyDescent="0.55000000000000004">
      <c r="A1839">
        <v>4541026650</v>
      </c>
      <c r="B1839">
        <v>9</v>
      </c>
      <c r="C1839" t="s">
        <v>43</v>
      </c>
    </row>
    <row r="1840" spans="1:3" x14ac:dyDescent="0.55000000000000004">
      <c r="A1840">
        <v>4541033284</v>
      </c>
      <c r="B1840">
        <v>5</v>
      </c>
      <c r="C1840" t="s">
        <v>43</v>
      </c>
    </row>
    <row r="1841" spans="1:3" x14ac:dyDescent="0.55000000000000004">
      <c r="A1841">
        <v>4541138234</v>
      </c>
      <c r="B1841">
        <v>17</v>
      </c>
      <c r="C1841" t="s">
        <v>43</v>
      </c>
    </row>
    <row r="1842" spans="1:3" x14ac:dyDescent="0.55000000000000004">
      <c r="A1842">
        <v>4541202045</v>
      </c>
      <c r="B1842">
        <v>13</v>
      </c>
      <c r="C1842" t="s">
        <v>43</v>
      </c>
    </row>
    <row r="1843" spans="1:3" x14ac:dyDescent="0.55000000000000004">
      <c r="A1843">
        <v>4541217513</v>
      </c>
      <c r="B1843">
        <v>3</v>
      </c>
      <c r="C1843" t="s">
        <v>43</v>
      </c>
    </row>
    <row r="1844" spans="1:3" hidden="1" x14ac:dyDescent="0.55000000000000004">
      <c r="A1844">
        <v>4541305209</v>
      </c>
      <c r="B1844">
        <v>32</v>
      </c>
      <c r="C1844" t="s">
        <v>43</v>
      </c>
    </row>
    <row r="1845" spans="1:3" hidden="1" x14ac:dyDescent="0.55000000000000004">
      <c r="A1845">
        <v>4800385519</v>
      </c>
      <c r="B1845">
        <v>34</v>
      </c>
      <c r="C1845" t="s">
        <v>645</v>
      </c>
    </row>
    <row r="1846" spans="1:3" hidden="1" x14ac:dyDescent="0.55000000000000004">
      <c r="A1846">
        <v>4800386339</v>
      </c>
      <c r="B1846">
        <v>34</v>
      </c>
      <c r="C1846" t="s">
        <v>0</v>
      </c>
    </row>
    <row r="1847" spans="1:3" x14ac:dyDescent="0.55000000000000004">
      <c r="A1847">
        <v>4800423615</v>
      </c>
      <c r="B1847">
        <v>8</v>
      </c>
      <c r="C1847" t="s">
        <v>646</v>
      </c>
    </row>
    <row r="1848" spans="1:3" x14ac:dyDescent="0.55000000000000004">
      <c r="A1848">
        <v>4800424434</v>
      </c>
      <c r="B1848">
        <v>8</v>
      </c>
      <c r="C1848" t="s">
        <v>0</v>
      </c>
    </row>
    <row r="1849" spans="1:3" hidden="1" x14ac:dyDescent="0.55000000000000004">
      <c r="A1849">
        <v>4800500135</v>
      </c>
      <c r="B1849">
        <v>28</v>
      </c>
      <c r="C1849" t="s">
        <v>647</v>
      </c>
    </row>
    <row r="1850" spans="1:3" hidden="1" x14ac:dyDescent="0.55000000000000004">
      <c r="A1850">
        <v>4800500955</v>
      </c>
      <c r="B1850">
        <v>28</v>
      </c>
      <c r="C1850" t="s">
        <v>0</v>
      </c>
    </row>
    <row r="1851" spans="1:3" x14ac:dyDescent="0.55000000000000004">
      <c r="A1851">
        <v>4800541329</v>
      </c>
      <c r="B1851">
        <v>11</v>
      </c>
      <c r="C1851" t="s">
        <v>648</v>
      </c>
    </row>
    <row r="1852" spans="1:3" x14ac:dyDescent="0.55000000000000004">
      <c r="A1852">
        <v>4800542149</v>
      </c>
      <c r="B1852">
        <v>11</v>
      </c>
      <c r="C1852" t="s">
        <v>0</v>
      </c>
    </row>
    <row r="1853" spans="1:3" hidden="1" x14ac:dyDescent="0.55000000000000004">
      <c r="A1853">
        <v>4800562094</v>
      </c>
      <c r="B1853">
        <v>31</v>
      </c>
      <c r="C1853" t="s">
        <v>649</v>
      </c>
    </row>
    <row r="1854" spans="1:3" hidden="1" x14ac:dyDescent="0.55000000000000004">
      <c r="A1854">
        <v>4800562914</v>
      </c>
      <c r="B1854">
        <v>31</v>
      </c>
      <c r="C1854" t="s">
        <v>0</v>
      </c>
    </row>
    <row r="1855" spans="1:3" x14ac:dyDescent="0.55000000000000004">
      <c r="A1855">
        <v>4800586892</v>
      </c>
      <c r="B1855">
        <v>2</v>
      </c>
      <c r="C1855" t="s">
        <v>650</v>
      </c>
    </row>
    <row r="1856" spans="1:3" x14ac:dyDescent="0.55000000000000004">
      <c r="A1856">
        <v>4800587711</v>
      </c>
      <c r="B1856">
        <v>2</v>
      </c>
      <c r="C1856" t="s">
        <v>0</v>
      </c>
    </row>
    <row r="1857" spans="1:3" x14ac:dyDescent="0.55000000000000004">
      <c r="A1857">
        <v>4800601421</v>
      </c>
      <c r="B1857">
        <v>6</v>
      </c>
      <c r="C1857" t="s">
        <v>651</v>
      </c>
    </row>
    <row r="1858" spans="1:3" x14ac:dyDescent="0.55000000000000004">
      <c r="A1858">
        <v>4800602240</v>
      </c>
      <c r="B1858">
        <v>6</v>
      </c>
      <c r="C1858" t="s">
        <v>0</v>
      </c>
    </row>
    <row r="1859" spans="1:3" hidden="1" x14ac:dyDescent="0.55000000000000004">
      <c r="A1859">
        <v>4800602539</v>
      </c>
      <c r="B1859">
        <v>30</v>
      </c>
      <c r="C1859" t="s">
        <v>652</v>
      </c>
    </row>
    <row r="1860" spans="1:3" hidden="1" x14ac:dyDescent="0.55000000000000004">
      <c r="A1860">
        <v>4800603359</v>
      </c>
      <c r="B1860">
        <v>30</v>
      </c>
      <c r="C1860" t="s">
        <v>0</v>
      </c>
    </row>
    <row r="1861" spans="1:3" x14ac:dyDescent="0.55000000000000004">
      <c r="A1861">
        <v>4800699113</v>
      </c>
      <c r="B1861">
        <v>4</v>
      </c>
      <c r="C1861" t="s">
        <v>653</v>
      </c>
    </row>
    <row r="1862" spans="1:3" x14ac:dyDescent="0.55000000000000004">
      <c r="A1862">
        <v>4800699932</v>
      </c>
      <c r="B1862">
        <v>4</v>
      </c>
      <c r="C1862" t="s">
        <v>0</v>
      </c>
    </row>
    <row r="1863" spans="1:3" hidden="1" x14ac:dyDescent="0.55000000000000004">
      <c r="A1863">
        <v>4800713765</v>
      </c>
      <c r="B1863">
        <v>33</v>
      </c>
      <c r="C1863" t="s">
        <v>654</v>
      </c>
    </row>
    <row r="1864" spans="1:3" hidden="1" x14ac:dyDescent="0.55000000000000004">
      <c r="A1864">
        <v>4800714585</v>
      </c>
      <c r="B1864">
        <v>33</v>
      </c>
      <c r="C1864" t="s">
        <v>0</v>
      </c>
    </row>
    <row r="1865" spans="1:3" x14ac:dyDescent="0.55000000000000004">
      <c r="A1865">
        <v>4800732960</v>
      </c>
      <c r="B1865">
        <v>1</v>
      </c>
      <c r="C1865" t="s">
        <v>655</v>
      </c>
    </row>
    <row r="1866" spans="1:3" x14ac:dyDescent="0.55000000000000004">
      <c r="A1866">
        <v>4800733779</v>
      </c>
      <c r="B1866">
        <v>1</v>
      </c>
      <c r="C1866" t="s">
        <v>0</v>
      </c>
    </row>
    <row r="1867" spans="1:3" hidden="1" x14ac:dyDescent="0.55000000000000004">
      <c r="A1867">
        <v>4800744116</v>
      </c>
      <c r="B1867">
        <v>27</v>
      </c>
      <c r="C1867" t="s">
        <v>656</v>
      </c>
    </row>
    <row r="1868" spans="1:3" hidden="1" x14ac:dyDescent="0.55000000000000004">
      <c r="A1868">
        <v>4800744934</v>
      </c>
      <c r="B1868">
        <v>27</v>
      </c>
      <c r="C1868" t="s">
        <v>0</v>
      </c>
    </row>
    <row r="1869" spans="1:3" x14ac:dyDescent="0.55000000000000004">
      <c r="A1869">
        <v>4800752605</v>
      </c>
      <c r="B1869">
        <v>7</v>
      </c>
      <c r="C1869" t="s">
        <v>657</v>
      </c>
    </row>
    <row r="1870" spans="1:3" x14ac:dyDescent="0.55000000000000004">
      <c r="A1870">
        <v>4800753424</v>
      </c>
      <c r="B1870">
        <v>7</v>
      </c>
      <c r="C1870" t="s">
        <v>0</v>
      </c>
    </row>
    <row r="1871" spans="1:3" x14ac:dyDescent="0.55000000000000004">
      <c r="A1871">
        <v>4800800860</v>
      </c>
      <c r="B1871">
        <v>14</v>
      </c>
      <c r="C1871" t="s">
        <v>658</v>
      </c>
    </row>
    <row r="1872" spans="1:3" x14ac:dyDescent="0.55000000000000004">
      <c r="A1872">
        <v>4800801680</v>
      </c>
      <c r="B1872">
        <v>14</v>
      </c>
      <c r="C1872" t="s">
        <v>0</v>
      </c>
    </row>
    <row r="1873" spans="1:3" x14ac:dyDescent="0.55000000000000004">
      <c r="A1873">
        <v>4800813325</v>
      </c>
      <c r="B1873">
        <v>15</v>
      </c>
      <c r="C1873" t="s">
        <v>659</v>
      </c>
    </row>
    <row r="1874" spans="1:3" x14ac:dyDescent="0.55000000000000004">
      <c r="A1874">
        <v>4800814145</v>
      </c>
      <c r="B1874">
        <v>15</v>
      </c>
      <c r="C1874" t="s">
        <v>0</v>
      </c>
    </row>
    <row r="1875" spans="1:3" hidden="1" x14ac:dyDescent="0.55000000000000004">
      <c r="A1875">
        <v>4800825940</v>
      </c>
      <c r="B1875">
        <v>25</v>
      </c>
      <c r="C1875" t="s">
        <v>660</v>
      </c>
    </row>
    <row r="1876" spans="1:3" hidden="1" x14ac:dyDescent="0.55000000000000004">
      <c r="A1876">
        <v>4800826760</v>
      </c>
      <c r="B1876">
        <v>25</v>
      </c>
      <c r="C1876" t="s">
        <v>0</v>
      </c>
    </row>
    <row r="1877" spans="1:3" x14ac:dyDescent="0.55000000000000004">
      <c r="A1877">
        <v>4800831297</v>
      </c>
      <c r="B1877">
        <v>16</v>
      </c>
      <c r="C1877" t="s">
        <v>661</v>
      </c>
    </row>
    <row r="1878" spans="1:3" x14ac:dyDescent="0.55000000000000004">
      <c r="A1878">
        <v>4800832117</v>
      </c>
      <c r="B1878">
        <v>16</v>
      </c>
      <c r="C1878" t="s">
        <v>0</v>
      </c>
    </row>
    <row r="1879" spans="1:3" x14ac:dyDescent="0.55000000000000004">
      <c r="A1879">
        <v>4800907226</v>
      </c>
      <c r="B1879">
        <v>10</v>
      </c>
      <c r="C1879" t="s">
        <v>662</v>
      </c>
    </row>
    <row r="1880" spans="1:3" x14ac:dyDescent="0.55000000000000004">
      <c r="A1880">
        <v>4800908046</v>
      </c>
      <c r="B1880">
        <v>10</v>
      </c>
      <c r="C1880" t="s">
        <v>0</v>
      </c>
    </row>
    <row r="1881" spans="1:3" x14ac:dyDescent="0.55000000000000004">
      <c r="A1881">
        <v>4800945081</v>
      </c>
      <c r="B1881">
        <v>12</v>
      </c>
      <c r="C1881" t="s">
        <v>663</v>
      </c>
    </row>
    <row r="1882" spans="1:3" x14ac:dyDescent="0.55000000000000004">
      <c r="A1882">
        <v>4800945901</v>
      </c>
      <c r="B1882">
        <v>12</v>
      </c>
      <c r="C1882" t="s">
        <v>0</v>
      </c>
    </row>
    <row r="1883" spans="1:3" hidden="1" x14ac:dyDescent="0.55000000000000004">
      <c r="A1883">
        <v>4800995059</v>
      </c>
      <c r="B1883">
        <v>29</v>
      </c>
      <c r="C1883" t="s">
        <v>664</v>
      </c>
    </row>
    <row r="1884" spans="1:3" hidden="1" x14ac:dyDescent="0.55000000000000004">
      <c r="A1884">
        <v>4800995879</v>
      </c>
      <c r="B1884">
        <v>29</v>
      </c>
      <c r="C1884" t="s">
        <v>0</v>
      </c>
    </row>
    <row r="1885" spans="1:3" hidden="1" x14ac:dyDescent="0.55000000000000004">
      <c r="A1885">
        <v>4801048958</v>
      </c>
      <c r="B1885">
        <v>26</v>
      </c>
      <c r="C1885" t="s">
        <v>665</v>
      </c>
    </row>
    <row r="1886" spans="1:3" hidden="1" x14ac:dyDescent="0.55000000000000004">
      <c r="A1886">
        <v>4801049778</v>
      </c>
      <c r="B1886">
        <v>26</v>
      </c>
      <c r="C1886" t="s">
        <v>0</v>
      </c>
    </row>
    <row r="1887" spans="1:3" x14ac:dyDescent="0.55000000000000004">
      <c r="A1887">
        <v>4801058889</v>
      </c>
      <c r="B1887">
        <v>9</v>
      </c>
      <c r="C1887" t="s">
        <v>666</v>
      </c>
    </row>
    <row r="1888" spans="1:3" x14ac:dyDescent="0.55000000000000004">
      <c r="A1888">
        <v>4801059708</v>
      </c>
      <c r="B1888">
        <v>9</v>
      </c>
      <c r="C1888" t="s">
        <v>0</v>
      </c>
    </row>
    <row r="1889" spans="1:3" x14ac:dyDescent="0.55000000000000004">
      <c r="A1889">
        <v>4801065955</v>
      </c>
      <c r="B1889">
        <v>5</v>
      </c>
      <c r="C1889" t="s">
        <v>667</v>
      </c>
    </row>
    <row r="1890" spans="1:3" x14ac:dyDescent="0.55000000000000004">
      <c r="A1890">
        <v>4801066775</v>
      </c>
      <c r="B1890">
        <v>5</v>
      </c>
      <c r="C1890" t="s">
        <v>0</v>
      </c>
    </row>
    <row r="1891" spans="1:3" x14ac:dyDescent="0.55000000000000004">
      <c r="A1891">
        <v>4801167239</v>
      </c>
      <c r="B1891">
        <v>17</v>
      </c>
      <c r="C1891" t="s">
        <v>668</v>
      </c>
    </row>
    <row r="1892" spans="1:3" x14ac:dyDescent="0.55000000000000004">
      <c r="A1892">
        <v>4801168059</v>
      </c>
      <c r="B1892">
        <v>17</v>
      </c>
      <c r="C1892" t="s">
        <v>0</v>
      </c>
    </row>
    <row r="1893" spans="1:3" x14ac:dyDescent="0.55000000000000004">
      <c r="A1893">
        <v>4801234548</v>
      </c>
      <c r="B1893">
        <v>13</v>
      </c>
      <c r="C1893" t="s">
        <v>669</v>
      </c>
    </row>
    <row r="1894" spans="1:3" x14ac:dyDescent="0.55000000000000004">
      <c r="A1894">
        <v>4801235368</v>
      </c>
      <c r="B1894">
        <v>13</v>
      </c>
      <c r="C1894" t="s">
        <v>0</v>
      </c>
    </row>
    <row r="1895" spans="1:3" x14ac:dyDescent="0.55000000000000004">
      <c r="A1895">
        <v>4801250094</v>
      </c>
      <c r="B1895">
        <v>3</v>
      </c>
      <c r="C1895" t="s">
        <v>670</v>
      </c>
    </row>
    <row r="1896" spans="1:3" x14ac:dyDescent="0.55000000000000004">
      <c r="A1896">
        <v>4801250914</v>
      </c>
      <c r="B1896">
        <v>3</v>
      </c>
      <c r="C1896" t="s">
        <v>0</v>
      </c>
    </row>
    <row r="1897" spans="1:3" hidden="1" x14ac:dyDescent="0.55000000000000004">
      <c r="A1897">
        <v>4801336159</v>
      </c>
      <c r="B1897">
        <v>32</v>
      </c>
      <c r="C1897" t="s">
        <v>671</v>
      </c>
    </row>
    <row r="1898" spans="1:3" hidden="1" x14ac:dyDescent="0.55000000000000004">
      <c r="A1898">
        <v>4801336978</v>
      </c>
      <c r="B1898">
        <v>32</v>
      </c>
      <c r="C1898" t="s">
        <v>0</v>
      </c>
    </row>
    <row r="1899" spans="1:3" hidden="1" x14ac:dyDescent="0.55000000000000004">
      <c r="A1899">
        <v>4815385612</v>
      </c>
      <c r="B1899">
        <v>34</v>
      </c>
      <c r="C1899" t="s">
        <v>672</v>
      </c>
    </row>
    <row r="1900" spans="1:3" x14ac:dyDescent="0.55000000000000004">
      <c r="A1900">
        <v>4815423481</v>
      </c>
      <c r="B1900">
        <v>8</v>
      </c>
      <c r="C1900" t="s">
        <v>672</v>
      </c>
    </row>
    <row r="1901" spans="1:3" hidden="1" x14ac:dyDescent="0.55000000000000004">
      <c r="A1901">
        <v>4815482521</v>
      </c>
      <c r="B1901">
        <v>21</v>
      </c>
      <c r="C1901" t="s">
        <v>673</v>
      </c>
    </row>
    <row r="1902" spans="1:3" hidden="1" x14ac:dyDescent="0.55000000000000004">
      <c r="A1902">
        <v>4815500216</v>
      </c>
      <c r="B1902">
        <v>28</v>
      </c>
      <c r="C1902" t="s">
        <v>672</v>
      </c>
    </row>
    <row r="1903" spans="1:3" x14ac:dyDescent="0.55000000000000004">
      <c r="A1903">
        <v>4815541172</v>
      </c>
      <c r="B1903">
        <v>11</v>
      </c>
      <c r="C1903" t="s">
        <v>672</v>
      </c>
    </row>
    <row r="1904" spans="1:3" hidden="1" x14ac:dyDescent="0.55000000000000004">
      <c r="A1904">
        <v>4815562189</v>
      </c>
      <c r="B1904">
        <v>31</v>
      </c>
      <c r="C1904" t="s">
        <v>672</v>
      </c>
    </row>
    <row r="1905" spans="1:3" x14ac:dyDescent="0.55000000000000004">
      <c r="A1905">
        <v>4815586832</v>
      </c>
      <c r="B1905">
        <v>2</v>
      </c>
      <c r="C1905" t="s">
        <v>672</v>
      </c>
    </row>
    <row r="1906" spans="1:3" x14ac:dyDescent="0.55000000000000004">
      <c r="A1906">
        <v>4815601368</v>
      </c>
      <c r="B1906">
        <v>6</v>
      </c>
      <c r="C1906" t="s">
        <v>672</v>
      </c>
    </row>
    <row r="1907" spans="1:3" hidden="1" x14ac:dyDescent="0.55000000000000004">
      <c r="A1907">
        <v>4815602635</v>
      </c>
      <c r="B1907">
        <v>30</v>
      </c>
      <c r="C1907" t="s">
        <v>672</v>
      </c>
    </row>
    <row r="1908" spans="1:3" hidden="1" x14ac:dyDescent="0.55000000000000004">
      <c r="A1908">
        <v>4815636312</v>
      </c>
      <c r="B1908">
        <v>20</v>
      </c>
      <c r="C1908" t="s">
        <v>674</v>
      </c>
    </row>
    <row r="1909" spans="1:3" hidden="1" x14ac:dyDescent="0.55000000000000004">
      <c r="A1909">
        <v>4815658976</v>
      </c>
      <c r="B1909">
        <v>21</v>
      </c>
      <c r="C1909" t="s">
        <v>675</v>
      </c>
    </row>
    <row r="1910" spans="1:3" hidden="1" x14ac:dyDescent="0.55000000000000004">
      <c r="A1910">
        <v>4815678164</v>
      </c>
      <c r="B1910">
        <v>21</v>
      </c>
      <c r="C1910" t="s">
        <v>676</v>
      </c>
    </row>
    <row r="1911" spans="1:3" hidden="1" x14ac:dyDescent="0.55000000000000004">
      <c r="A1911">
        <v>4815690326</v>
      </c>
      <c r="B1911">
        <v>23</v>
      </c>
      <c r="C1911" t="s">
        <v>677</v>
      </c>
    </row>
    <row r="1912" spans="1:3" hidden="1" x14ac:dyDescent="0.55000000000000004">
      <c r="A1912">
        <v>4815698426</v>
      </c>
      <c r="B1912">
        <v>23</v>
      </c>
      <c r="C1912" t="s">
        <v>678</v>
      </c>
    </row>
    <row r="1913" spans="1:3" x14ac:dyDescent="0.55000000000000004">
      <c r="A1913">
        <v>4815699070</v>
      </c>
      <c r="B1913">
        <v>4</v>
      </c>
      <c r="C1913" t="s">
        <v>672</v>
      </c>
    </row>
    <row r="1914" spans="1:3" hidden="1" x14ac:dyDescent="0.55000000000000004">
      <c r="A1914">
        <v>4815705764</v>
      </c>
      <c r="B1914">
        <v>24</v>
      </c>
      <c r="C1914" t="s">
        <v>679</v>
      </c>
    </row>
    <row r="1915" spans="1:3" hidden="1" x14ac:dyDescent="0.55000000000000004">
      <c r="A1915">
        <v>4815713852</v>
      </c>
      <c r="B1915">
        <v>33</v>
      </c>
      <c r="C1915" t="s">
        <v>672</v>
      </c>
    </row>
    <row r="1916" spans="1:3" hidden="1" x14ac:dyDescent="0.55000000000000004">
      <c r="A1916">
        <v>4815731589</v>
      </c>
      <c r="B1916">
        <v>21</v>
      </c>
      <c r="C1916" t="s">
        <v>680</v>
      </c>
    </row>
    <row r="1917" spans="1:3" x14ac:dyDescent="0.55000000000000004">
      <c r="A1917">
        <v>4815732908</v>
      </c>
      <c r="B1917">
        <v>1</v>
      </c>
      <c r="C1917" t="s">
        <v>672</v>
      </c>
    </row>
    <row r="1918" spans="1:3" hidden="1" x14ac:dyDescent="0.55000000000000004">
      <c r="A1918">
        <v>4815744158</v>
      </c>
      <c r="B1918">
        <v>27</v>
      </c>
      <c r="C1918" t="s">
        <v>672</v>
      </c>
    </row>
    <row r="1919" spans="1:3" x14ac:dyDescent="0.55000000000000004">
      <c r="A1919">
        <v>4815752482</v>
      </c>
      <c r="B1919">
        <v>7</v>
      </c>
      <c r="C1919" t="s">
        <v>672</v>
      </c>
    </row>
    <row r="1920" spans="1:3" hidden="1" x14ac:dyDescent="0.55000000000000004">
      <c r="A1920">
        <v>4815776327</v>
      </c>
      <c r="B1920">
        <v>21</v>
      </c>
      <c r="C1920" t="s">
        <v>681</v>
      </c>
    </row>
    <row r="1921" spans="1:3" x14ac:dyDescent="0.55000000000000004">
      <c r="A1921">
        <v>4815800809</v>
      </c>
      <c r="B1921">
        <v>14</v>
      </c>
      <c r="C1921" t="s">
        <v>672</v>
      </c>
    </row>
    <row r="1922" spans="1:3" hidden="1" x14ac:dyDescent="0.55000000000000004">
      <c r="A1922">
        <v>4815808919</v>
      </c>
      <c r="B1922">
        <v>21</v>
      </c>
      <c r="C1922" t="s">
        <v>682</v>
      </c>
    </row>
    <row r="1923" spans="1:3" x14ac:dyDescent="0.55000000000000004">
      <c r="A1923">
        <v>4815813261</v>
      </c>
      <c r="B1923">
        <v>15</v>
      </c>
      <c r="C1923" t="s">
        <v>672</v>
      </c>
    </row>
    <row r="1924" spans="1:3" hidden="1" x14ac:dyDescent="0.55000000000000004">
      <c r="A1924">
        <v>4815826017</v>
      </c>
      <c r="B1924">
        <v>25</v>
      </c>
      <c r="C1924" t="s">
        <v>672</v>
      </c>
    </row>
    <row r="1925" spans="1:3" x14ac:dyDescent="0.55000000000000004">
      <c r="A1925">
        <v>4815831466</v>
      </c>
      <c r="B1925">
        <v>16</v>
      </c>
      <c r="C1925" t="s">
        <v>672</v>
      </c>
    </row>
    <row r="1926" spans="1:3" hidden="1" x14ac:dyDescent="0.55000000000000004">
      <c r="A1926">
        <v>4815878609</v>
      </c>
      <c r="B1926">
        <v>21</v>
      </c>
      <c r="C1926" t="s">
        <v>683</v>
      </c>
    </row>
    <row r="1927" spans="1:3" hidden="1" x14ac:dyDescent="0.55000000000000004">
      <c r="A1927">
        <v>4815893240</v>
      </c>
      <c r="B1927">
        <v>22</v>
      </c>
      <c r="C1927" t="s">
        <v>684</v>
      </c>
    </row>
    <row r="1928" spans="1:3" x14ac:dyDescent="0.55000000000000004">
      <c r="A1928">
        <v>4815907192</v>
      </c>
      <c r="B1928">
        <v>10</v>
      </c>
      <c r="C1928" t="s">
        <v>672</v>
      </c>
    </row>
    <row r="1929" spans="1:3" hidden="1" x14ac:dyDescent="0.55000000000000004">
      <c r="A1929">
        <v>4815910958</v>
      </c>
      <c r="B1929">
        <v>21</v>
      </c>
      <c r="C1929" t="s">
        <v>685</v>
      </c>
    </row>
    <row r="1930" spans="1:3" x14ac:dyDescent="0.55000000000000004">
      <c r="A1930">
        <v>4815945047</v>
      </c>
      <c r="B1930">
        <v>12</v>
      </c>
      <c r="C1930" t="s">
        <v>672</v>
      </c>
    </row>
    <row r="1931" spans="1:3" hidden="1" x14ac:dyDescent="0.55000000000000004">
      <c r="A1931">
        <v>4815978364</v>
      </c>
      <c r="B1931">
        <v>21</v>
      </c>
      <c r="C1931" t="s">
        <v>686</v>
      </c>
    </row>
    <row r="1932" spans="1:3" hidden="1" x14ac:dyDescent="0.55000000000000004">
      <c r="A1932">
        <v>4815995491</v>
      </c>
      <c r="B1932">
        <v>29</v>
      </c>
      <c r="C1932" t="s">
        <v>672</v>
      </c>
    </row>
    <row r="1933" spans="1:3" hidden="1" x14ac:dyDescent="0.55000000000000004">
      <c r="A1933">
        <v>4816014290</v>
      </c>
      <c r="B1933">
        <v>21</v>
      </c>
      <c r="C1933" t="s">
        <v>687</v>
      </c>
    </row>
    <row r="1934" spans="1:3" hidden="1" x14ac:dyDescent="0.55000000000000004">
      <c r="A1934">
        <v>4816048986</v>
      </c>
      <c r="B1934">
        <v>26</v>
      </c>
      <c r="C1934" t="s">
        <v>672</v>
      </c>
    </row>
    <row r="1935" spans="1:3" x14ac:dyDescent="0.55000000000000004">
      <c r="A1935">
        <v>4816059189</v>
      </c>
      <c r="B1935">
        <v>9</v>
      </c>
      <c r="C1935" t="s">
        <v>672</v>
      </c>
    </row>
    <row r="1936" spans="1:3" x14ac:dyDescent="0.55000000000000004">
      <c r="A1936">
        <v>4816065823</v>
      </c>
      <c r="B1936">
        <v>5</v>
      </c>
      <c r="C1936" t="s">
        <v>672</v>
      </c>
    </row>
    <row r="1937" spans="1:3" hidden="1" x14ac:dyDescent="0.55000000000000004">
      <c r="A1937">
        <v>4816070215</v>
      </c>
      <c r="B1937">
        <v>24</v>
      </c>
      <c r="C1937" t="s">
        <v>688</v>
      </c>
    </row>
    <row r="1938" spans="1:3" hidden="1" x14ac:dyDescent="0.55000000000000004">
      <c r="A1938">
        <v>4816078295</v>
      </c>
      <c r="B1938">
        <v>24</v>
      </c>
      <c r="C1938" t="s">
        <v>689</v>
      </c>
    </row>
    <row r="1939" spans="1:3" hidden="1" x14ac:dyDescent="0.55000000000000004">
      <c r="A1939">
        <v>4816116840</v>
      </c>
      <c r="B1939">
        <v>21</v>
      </c>
      <c r="C1939" t="s">
        <v>690</v>
      </c>
    </row>
    <row r="1940" spans="1:3" x14ac:dyDescent="0.55000000000000004">
      <c r="A1940">
        <v>4816167573</v>
      </c>
      <c r="B1940">
        <v>17</v>
      </c>
      <c r="C1940" t="s">
        <v>672</v>
      </c>
    </row>
    <row r="1941" spans="1:3" hidden="1" x14ac:dyDescent="0.55000000000000004">
      <c r="A1941">
        <v>4816170228</v>
      </c>
      <c r="B1941">
        <v>21</v>
      </c>
      <c r="C1941" t="s">
        <v>691</v>
      </c>
    </row>
    <row r="1942" spans="1:3" x14ac:dyDescent="0.55000000000000004">
      <c r="A1942">
        <v>4816234584</v>
      </c>
      <c r="B1942">
        <v>13</v>
      </c>
      <c r="C1942" t="s">
        <v>672</v>
      </c>
    </row>
    <row r="1943" spans="1:3" x14ac:dyDescent="0.55000000000000004">
      <c r="A1943">
        <v>4816250052</v>
      </c>
      <c r="B1943">
        <v>3</v>
      </c>
      <c r="C1943" t="s">
        <v>672</v>
      </c>
    </row>
    <row r="1944" spans="1:3" hidden="1" x14ac:dyDescent="0.55000000000000004">
      <c r="A1944">
        <v>4816250755</v>
      </c>
      <c r="B1944">
        <v>20</v>
      </c>
      <c r="C1944" t="s">
        <v>692</v>
      </c>
    </row>
    <row r="1945" spans="1:3" hidden="1" x14ac:dyDescent="0.55000000000000004">
      <c r="A1945">
        <v>4816336233</v>
      </c>
      <c r="B1945">
        <v>32</v>
      </c>
      <c r="C1945" t="s">
        <v>672</v>
      </c>
    </row>
    <row r="1946" spans="1:3" hidden="1" x14ac:dyDescent="0.55000000000000004">
      <c r="A1946">
        <v>4816385918</v>
      </c>
      <c r="B1946">
        <v>19</v>
      </c>
      <c r="C1946" t="s">
        <v>693</v>
      </c>
    </row>
    <row r="1947" spans="1:3" hidden="1" x14ac:dyDescent="0.55000000000000004">
      <c r="A1947">
        <v>4816608222</v>
      </c>
      <c r="B1947">
        <v>21</v>
      </c>
      <c r="C1947" t="s">
        <v>694</v>
      </c>
    </row>
    <row r="1948" spans="1:3" hidden="1" x14ac:dyDescent="0.55000000000000004">
      <c r="A1948">
        <v>4840384303</v>
      </c>
      <c r="B1948">
        <v>34</v>
      </c>
      <c r="C1948" t="s">
        <v>43</v>
      </c>
    </row>
    <row r="1949" spans="1:3" x14ac:dyDescent="0.55000000000000004">
      <c r="A1949">
        <v>4840422172</v>
      </c>
      <c r="B1949">
        <v>8</v>
      </c>
      <c r="C1949" t="s">
        <v>43</v>
      </c>
    </row>
    <row r="1950" spans="1:3" hidden="1" x14ac:dyDescent="0.55000000000000004">
      <c r="A1950">
        <v>4840498907</v>
      </c>
      <c r="B1950">
        <v>28</v>
      </c>
      <c r="C1950" t="s">
        <v>43</v>
      </c>
    </row>
    <row r="1951" spans="1:3" x14ac:dyDescent="0.55000000000000004">
      <c r="A1951">
        <v>4840539863</v>
      </c>
      <c r="B1951">
        <v>11</v>
      </c>
      <c r="C1951" t="s">
        <v>43</v>
      </c>
    </row>
    <row r="1952" spans="1:3" hidden="1" x14ac:dyDescent="0.55000000000000004">
      <c r="A1952">
        <v>4840560880</v>
      </c>
      <c r="B1952">
        <v>31</v>
      </c>
      <c r="C1952" t="s">
        <v>43</v>
      </c>
    </row>
    <row r="1953" spans="1:3" x14ac:dyDescent="0.55000000000000004">
      <c r="A1953">
        <v>4840585523</v>
      </c>
      <c r="B1953">
        <v>2</v>
      </c>
      <c r="C1953" t="s">
        <v>43</v>
      </c>
    </row>
    <row r="1954" spans="1:3" x14ac:dyDescent="0.55000000000000004">
      <c r="A1954">
        <v>4840600059</v>
      </c>
      <c r="B1954">
        <v>6</v>
      </c>
      <c r="C1954" t="s">
        <v>43</v>
      </c>
    </row>
    <row r="1955" spans="1:3" hidden="1" x14ac:dyDescent="0.55000000000000004">
      <c r="A1955">
        <v>4840601326</v>
      </c>
      <c r="B1955">
        <v>30</v>
      </c>
      <c r="C1955" t="s">
        <v>43</v>
      </c>
    </row>
    <row r="1956" spans="1:3" x14ac:dyDescent="0.55000000000000004">
      <c r="A1956">
        <v>4840697761</v>
      </c>
      <c r="B1956">
        <v>4</v>
      </c>
      <c r="C1956" t="s">
        <v>43</v>
      </c>
    </row>
    <row r="1957" spans="1:3" hidden="1" x14ac:dyDescent="0.55000000000000004">
      <c r="A1957">
        <v>4840712543</v>
      </c>
      <c r="B1957">
        <v>33</v>
      </c>
      <c r="C1957" t="s">
        <v>43</v>
      </c>
    </row>
    <row r="1958" spans="1:3" x14ac:dyDescent="0.55000000000000004">
      <c r="A1958">
        <v>4840731599</v>
      </c>
      <c r="B1958">
        <v>1</v>
      </c>
      <c r="C1958" t="s">
        <v>43</v>
      </c>
    </row>
    <row r="1959" spans="1:3" hidden="1" x14ac:dyDescent="0.55000000000000004">
      <c r="A1959">
        <v>4840742849</v>
      </c>
      <c r="B1959">
        <v>27</v>
      </c>
      <c r="C1959" t="s">
        <v>43</v>
      </c>
    </row>
    <row r="1960" spans="1:3" x14ac:dyDescent="0.55000000000000004">
      <c r="A1960">
        <v>4840751173</v>
      </c>
      <c r="B1960">
        <v>7</v>
      </c>
      <c r="C1960" t="s">
        <v>43</v>
      </c>
    </row>
    <row r="1961" spans="1:3" x14ac:dyDescent="0.55000000000000004">
      <c r="A1961">
        <v>4840799546</v>
      </c>
      <c r="B1961">
        <v>14</v>
      </c>
      <c r="C1961" t="s">
        <v>43</v>
      </c>
    </row>
    <row r="1962" spans="1:3" x14ac:dyDescent="0.55000000000000004">
      <c r="A1962">
        <v>4840811998</v>
      </c>
      <c r="B1962">
        <v>15</v>
      </c>
      <c r="C1962" t="s">
        <v>43</v>
      </c>
    </row>
    <row r="1963" spans="1:3" hidden="1" x14ac:dyDescent="0.55000000000000004">
      <c r="A1963">
        <v>4840824708</v>
      </c>
      <c r="B1963">
        <v>25</v>
      </c>
      <c r="C1963" t="s">
        <v>43</v>
      </c>
    </row>
    <row r="1964" spans="1:3" x14ac:dyDescent="0.55000000000000004">
      <c r="A1964">
        <v>4840830157</v>
      </c>
      <c r="B1964">
        <v>16</v>
      </c>
      <c r="C1964" t="s">
        <v>43</v>
      </c>
    </row>
    <row r="1965" spans="1:3" x14ac:dyDescent="0.55000000000000004">
      <c r="A1965">
        <v>4840905883</v>
      </c>
      <c r="B1965">
        <v>10</v>
      </c>
      <c r="C1965" t="s">
        <v>43</v>
      </c>
    </row>
    <row r="1966" spans="1:3" x14ac:dyDescent="0.55000000000000004">
      <c r="A1966">
        <v>4840963431</v>
      </c>
      <c r="B1966">
        <v>12</v>
      </c>
      <c r="C1966" t="s">
        <v>43</v>
      </c>
    </row>
    <row r="1967" spans="1:3" hidden="1" x14ac:dyDescent="0.55000000000000004">
      <c r="A1967">
        <v>4840994182</v>
      </c>
      <c r="B1967">
        <v>29</v>
      </c>
      <c r="C1967" t="s">
        <v>43</v>
      </c>
    </row>
    <row r="1968" spans="1:3" hidden="1" x14ac:dyDescent="0.55000000000000004">
      <c r="A1968">
        <v>4841047677</v>
      </c>
      <c r="B1968">
        <v>26</v>
      </c>
      <c r="C1968" t="s">
        <v>43</v>
      </c>
    </row>
    <row r="1969" spans="1:3" x14ac:dyDescent="0.55000000000000004">
      <c r="A1969">
        <v>4841057880</v>
      </c>
      <c r="B1969">
        <v>9</v>
      </c>
      <c r="C1969" t="s">
        <v>43</v>
      </c>
    </row>
    <row r="1970" spans="1:3" x14ac:dyDescent="0.55000000000000004">
      <c r="A1970">
        <v>4841064514</v>
      </c>
      <c r="B1970">
        <v>5</v>
      </c>
      <c r="C1970" t="s">
        <v>43</v>
      </c>
    </row>
    <row r="1971" spans="1:3" x14ac:dyDescent="0.55000000000000004">
      <c r="A1971">
        <v>4841166264</v>
      </c>
      <c r="B1971">
        <v>17</v>
      </c>
      <c r="C1971" t="s">
        <v>43</v>
      </c>
    </row>
    <row r="1972" spans="1:3" x14ac:dyDescent="0.55000000000000004">
      <c r="A1972">
        <v>4841233275</v>
      </c>
      <c r="B1972">
        <v>13</v>
      </c>
      <c r="C1972" t="s">
        <v>43</v>
      </c>
    </row>
    <row r="1973" spans="1:3" x14ac:dyDescent="0.55000000000000004">
      <c r="A1973">
        <v>4841248743</v>
      </c>
      <c r="B1973">
        <v>3</v>
      </c>
      <c r="C1973" t="s">
        <v>43</v>
      </c>
    </row>
    <row r="1974" spans="1:3" hidden="1" x14ac:dyDescent="0.55000000000000004">
      <c r="A1974">
        <v>4841334924</v>
      </c>
      <c r="B1974">
        <v>32</v>
      </c>
      <c r="C1974" t="s">
        <v>43</v>
      </c>
    </row>
    <row r="1975" spans="1:3" hidden="1" x14ac:dyDescent="0.55000000000000004">
      <c r="A1975">
        <v>5100353079</v>
      </c>
      <c r="B1975">
        <v>34</v>
      </c>
      <c r="C1975" t="s">
        <v>0</v>
      </c>
    </row>
    <row r="1976" spans="1:3" hidden="1" x14ac:dyDescent="0.55000000000000004">
      <c r="A1976">
        <v>5100387324</v>
      </c>
      <c r="B1976">
        <v>34</v>
      </c>
      <c r="C1976" t="s">
        <v>695</v>
      </c>
    </row>
    <row r="1977" spans="1:3" x14ac:dyDescent="0.55000000000000004">
      <c r="A1977">
        <v>5100390952</v>
      </c>
      <c r="B1977">
        <v>8</v>
      </c>
      <c r="C1977" t="s">
        <v>0</v>
      </c>
    </row>
    <row r="1978" spans="1:3" x14ac:dyDescent="0.55000000000000004">
      <c r="A1978">
        <v>5100426013</v>
      </c>
      <c r="B1978">
        <v>8</v>
      </c>
      <c r="C1978" t="s">
        <v>696</v>
      </c>
    </row>
    <row r="1979" spans="1:3" hidden="1" x14ac:dyDescent="0.55000000000000004">
      <c r="A1979">
        <v>5100467698</v>
      </c>
      <c r="B1979">
        <v>28</v>
      </c>
      <c r="C1979" t="s">
        <v>0</v>
      </c>
    </row>
    <row r="1980" spans="1:3" hidden="1" x14ac:dyDescent="0.55000000000000004">
      <c r="A1980">
        <v>5100501407</v>
      </c>
      <c r="B1980">
        <v>28</v>
      </c>
      <c r="C1980" t="s">
        <v>697</v>
      </c>
    </row>
    <row r="1981" spans="1:3" x14ac:dyDescent="0.55000000000000004">
      <c r="A1981">
        <v>5100508615</v>
      </c>
      <c r="B1981">
        <v>11</v>
      </c>
      <c r="C1981" t="s">
        <v>0</v>
      </c>
    </row>
    <row r="1982" spans="1:3" hidden="1" x14ac:dyDescent="0.55000000000000004">
      <c r="A1982">
        <v>5100529656</v>
      </c>
      <c r="B1982">
        <v>31</v>
      </c>
      <c r="C1982" t="s">
        <v>0</v>
      </c>
    </row>
    <row r="1983" spans="1:3" x14ac:dyDescent="0.55000000000000004">
      <c r="A1983">
        <v>5100543355</v>
      </c>
      <c r="B1983">
        <v>11</v>
      </c>
      <c r="C1983" t="s">
        <v>698</v>
      </c>
    </row>
    <row r="1984" spans="1:3" x14ac:dyDescent="0.55000000000000004">
      <c r="A1984">
        <v>5100554313</v>
      </c>
      <c r="B1984">
        <v>2</v>
      </c>
      <c r="C1984" t="s">
        <v>0</v>
      </c>
    </row>
    <row r="1985" spans="1:3" hidden="1" x14ac:dyDescent="0.55000000000000004">
      <c r="A1985">
        <v>5100563907</v>
      </c>
      <c r="B1985">
        <v>31</v>
      </c>
      <c r="C1985" t="s">
        <v>699</v>
      </c>
    </row>
    <row r="1986" spans="1:3" x14ac:dyDescent="0.55000000000000004">
      <c r="A1986">
        <v>5100568811</v>
      </c>
      <c r="B1986">
        <v>6</v>
      </c>
      <c r="C1986" t="s">
        <v>0</v>
      </c>
    </row>
    <row r="1987" spans="1:3" hidden="1" x14ac:dyDescent="0.55000000000000004">
      <c r="A1987">
        <v>5100570117</v>
      </c>
      <c r="B1987">
        <v>30</v>
      </c>
      <c r="C1987" t="s">
        <v>0</v>
      </c>
    </row>
    <row r="1988" spans="1:3" x14ac:dyDescent="0.55000000000000004">
      <c r="A1988">
        <v>5100588472</v>
      </c>
      <c r="B1988">
        <v>2</v>
      </c>
      <c r="C1988" t="s">
        <v>700</v>
      </c>
    </row>
    <row r="1989" spans="1:3" x14ac:dyDescent="0.55000000000000004">
      <c r="A1989">
        <v>5100602487</v>
      </c>
      <c r="B1989">
        <v>6</v>
      </c>
      <c r="C1989" t="s">
        <v>701</v>
      </c>
    </row>
    <row r="1990" spans="1:3" hidden="1" x14ac:dyDescent="0.55000000000000004">
      <c r="A1990">
        <v>5100604409</v>
      </c>
      <c r="B1990">
        <v>30</v>
      </c>
      <c r="C1990" t="s">
        <v>702</v>
      </c>
    </row>
    <row r="1991" spans="1:3" x14ac:dyDescent="0.55000000000000004">
      <c r="A1991">
        <v>5100666512</v>
      </c>
      <c r="B1991">
        <v>4</v>
      </c>
      <c r="C1991" t="s">
        <v>0</v>
      </c>
    </row>
    <row r="1992" spans="1:3" hidden="1" x14ac:dyDescent="0.55000000000000004">
      <c r="A1992">
        <v>5100681295</v>
      </c>
      <c r="B1992">
        <v>33</v>
      </c>
      <c r="C1992" t="s">
        <v>0</v>
      </c>
    </row>
    <row r="1993" spans="1:3" x14ac:dyDescent="0.55000000000000004">
      <c r="A1993">
        <v>5100700350</v>
      </c>
      <c r="B1993">
        <v>1</v>
      </c>
      <c r="C1993" t="s">
        <v>0</v>
      </c>
    </row>
    <row r="1994" spans="1:3" x14ac:dyDescent="0.55000000000000004">
      <c r="A1994">
        <v>5100700685</v>
      </c>
      <c r="B1994">
        <v>4</v>
      </c>
      <c r="C1994" t="s">
        <v>703</v>
      </c>
    </row>
    <row r="1995" spans="1:3" hidden="1" x14ac:dyDescent="0.55000000000000004">
      <c r="A1995">
        <v>5100711601</v>
      </c>
      <c r="B1995">
        <v>27</v>
      </c>
      <c r="C1995" t="s">
        <v>0</v>
      </c>
    </row>
    <row r="1996" spans="1:3" hidden="1" x14ac:dyDescent="0.55000000000000004">
      <c r="A1996">
        <v>5100715875</v>
      </c>
      <c r="B1996">
        <v>33</v>
      </c>
      <c r="C1996" t="s">
        <v>704</v>
      </c>
    </row>
    <row r="1997" spans="1:3" x14ac:dyDescent="0.55000000000000004">
      <c r="A1997">
        <v>5100720002</v>
      </c>
      <c r="B1997">
        <v>7</v>
      </c>
      <c r="C1997" t="s">
        <v>0</v>
      </c>
    </row>
    <row r="1998" spans="1:3" x14ac:dyDescent="0.55000000000000004">
      <c r="A1998">
        <v>5100733965</v>
      </c>
      <c r="B1998">
        <v>1</v>
      </c>
      <c r="C1998" t="s">
        <v>705</v>
      </c>
    </row>
    <row r="1999" spans="1:3" hidden="1" x14ac:dyDescent="0.55000000000000004">
      <c r="A1999">
        <v>5100746257</v>
      </c>
      <c r="B1999">
        <v>27</v>
      </c>
      <c r="C1999" t="s">
        <v>706</v>
      </c>
    </row>
    <row r="2000" spans="1:3" x14ac:dyDescent="0.55000000000000004">
      <c r="A2000">
        <v>5100753731</v>
      </c>
      <c r="B2000">
        <v>7</v>
      </c>
      <c r="C2000" t="s">
        <v>707</v>
      </c>
    </row>
    <row r="2001" spans="1:3" x14ac:dyDescent="0.55000000000000004">
      <c r="A2001">
        <v>5100768290</v>
      </c>
      <c r="B2001">
        <v>14</v>
      </c>
      <c r="C2001" t="s">
        <v>0</v>
      </c>
    </row>
    <row r="2002" spans="1:3" x14ac:dyDescent="0.55000000000000004">
      <c r="A2002">
        <v>5100780703</v>
      </c>
      <c r="B2002">
        <v>15</v>
      </c>
      <c r="C2002" t="s">
        <v>0</v>
      </c>
    </row>
    <row r="2003" spans="1:3" hidden="1" x14ac:dyDescent="0.55000000000000004">
      <c r="A2003">
        <v>5100793499</v>
      </c>
      <c r="B2003">
        <v>25</v>
      </c>
      <c r="C2003" t="s">
        <v>0</v>
      </c>
    </row>
    <row r="2004" spans="1:3" x14ac:dyDescent="0.55000000000000004">
      <c r="A2004">
        <v>5100798909</v>
      </c>
      <c r="B2004">
        <v>16</v>
      </c>
      <c r="C2004" t="s">
        <v>0</v>
      </c>
    </row>
    <row r="2005" spans="1:3" x14ac:dyDescent="0.55000000000000004">
      <c r="A2005">
        <v>5100802804</v>
      </c>
      <c r="B2005">
        <v>14</v>
      </c>
      <c r="C2005" t="s">
        <v>708</v>
      </c>
    </row>
    <row r="2006" spans="1:3" x14ac:dyDescent="0.55000000000000004">
      <c r="A2006">
        <v>5100815744</v>
      </c>
      <c r="B2006">
        <v>15</v>
      </c>
      <c r="C2006" t="s">
        <v>709</v>
      </c>
    </row>
    <row r="2007" spans="1:3" hidden="1" x14ac:dyDescent="0.55000000000000004">
      <c r="A2007">
        <v>5100826920</v>
      </c>
      <c r="B2007">
        <v>25</v>
      </c>
      <c r="C2007" t="s">
        <v>710</v>
      </c>
    </row>
    <row r="2008" spans="1:3" x14ac:dyDescent="0.55000000000000004">
      <c r="A2008">
        <v>5100832494</v>
      </c>
      <c r="B2008">
        <v>16</v>
      </c>
      <c r="C2008" t="s">
        <v>711</v>
      </c>
    </row>
    <row r="2009" spans="1:3" x14ac:dyDescent="0.55000000000000004">
      <c r="A2009">
        <v>5100874635</v>
      </c>
      <c r="B2009">
        <v>10</v>
      </c>
      <c r="C2009" t="s">
        <v>0</v>
      </c>
    </row>
    <row r="2010" spans="1:3" x14ac:dyDescent="0.55000000000000004">
      <c r="A2010">
        <v>5100908336</v>
      </c>
      <c r="B2010">
        <v>10</v>
      </c>
      <c r="C2010" t="s">
        <v>712</v>
      </c>
    </row>
    <row r="2011" spans="1:3" x14ac:dyDescent="0.55000000000000004">
      <c r="A2011">
        <v>5100912489</v>
      </c>
      <c r="B2011">
        <v>12</v>
      </c>
      <c r="C2011" t="s">
        <v>0</v>
      </c>
    </row>
    <row r="2012" spans="1:3" x14ac:dyDescent="0.55000000000000004">
      <c r="A2012">
        <v>5100947428</v>
      </c>
      <c r="B2012">
        <v>12</v>
      </c>
      <c r="C2012" t="s">
        <v>713</v>
      </c>
    </row>
    <row r="2013" spans="1:3" hidden="1" x14ac:dyDescent="0.55000000000000004">
      <c r="A2013">
        <v>5100962973</v>
      </c>
      <c r="B2013">
        <v>29</v>
      </c>
      <c r="C2013" t="s">
        <v>0</v>
      </c>
    </row>
    <row r="2014" spans="1:3" hidden="1" x14ac:dyDescent="0.55000000000000004">
      <c r="A2014">
        <v>5100996724</v>
      </c>
      <c r="B2014">
        <v>29</v>
      </c>
      <c r="C2014" t="s">
        <v>714</v>
      </c>
    </row>
    <row r="2015" spans="1:3" hidden="1" x14ac:dyDescent="0.55000000000000004">
      <c r="A2015">
        <v>5101016429</v>
      </c>
      <c r="B2015">
        <v>26</v>
      </c>
      <c r="C2015" t="s">
        <v>0</v>
      </c>
    </row>
    <row r="2016" spans="1:3" x14ac:dyDescent="0.55000000000000004">
      <c r="A2016">
        <v>5101026631</v>
      </c>
      <c r="B2016">
        <v>9</v>
      </c>
      <c r="C2016" t="s">
        <v>0</v>
      </c>
    </row>
    <row r="2017" spans="1:3" x14ac:dyDescent="0.55000000000000004">
      <c r="A2017">
        <v>5101033500</v>
      </c>
      <c r="B2017">
        <v>5</v>
      </c>
      <c r="C2017" t="s">
        <v>0</v>
      </c>
    </row>
    <row r="2018" spans="1:3" hidden="1" x14ac:dyDescent="0.55000000000000004">
      <c r="A2018">
        <v>5101050280</v>
      </c>
      <c r="B2018">
        <v>26</v>
      </c>
      <c r="C2018" t="s">
        <v>715</v>
      </c>
    </row>
    <row r="2019" spans="1:3" x14ac:dyDescent="0.55000000000000004">
      <c r="A2019">
        <v>5101061000</v>
      </c>
      <c r="B2019">
        <v>9</v>
      </c>
      <c r="C2019" t="s">
        <v>716</v>
      </c>
    </row>
    <row r="2020" spans="1:3" x14ac:dyDescent="0.55000000000000004">
      <c r="A2020">
        <v>5101067317</v>
      </c>
      <c r="B2020">
        <v>5</v>
      </c>
      <c r="C2020" t="s">
        <v>717</v>
      </c>
    </row>
    <row r="2021" spans="1:3" x14ac:dyDescent="0.55000000000000004">
      <c r="A2021">
        <v>5101135016</v>
      </c>
      <c r="B2021">
        <v>17</v>
      </c>
      <c r="C2021" t="s">
        <v>0</v>
      </c>
    </row>
    <row r="2022" spans="1:3" x14ac:dyDescent="0.55000000000000004">
      <c r="A2022">
        <v>5101168500</v>
      </c>
      <c r="B2022">
        <v>17</v>
      </c>
      <c r="C2022" t="s">
        <v>718</v>
      </c>
    </row>
    <row r="2023" spans="1:3" x14ac:dyDescent="0.55000000000000004">
      <c r="A2023">
        <v>5101202026</v>
      </c>
      <c r="B2023">
        <v>13</v>
      </c>
      <c r="C2023" t="s">
        <v>0</v>
      </c>
    </row>
    <row r="2024" spans="1:3" x14ac:dyDescent="0.55000000000000004">
      <c r="A2024">
        <v>5101217502</v>
      </c>
      <c r="B2024">
        <v>3</v>
      </c>
      <c r="C2024" t="s">
        <v>0</v>
      </c>
    </row>
    <row r="2025" spans="1:3" x14ac:dyDescent="0.55000000000000004">
      <c r="A2025">
        <v>5101235738</v>
      </c>
      <c r="B2025">
        <v>13</v>
      </c>
      <c r="C2025" t="s">
        <v>719</v>
      </c>
    </row>
    <row r="2026" spans="1:3" x14ac:dyDescent="0.55000000000000004">
      <c r="A2026">
        <v>5101252054</v>
      </c>
      <c r="B2026">
        <v>3</v>
      </c>
      <c r="C2026" t="s">
        <v>720</v>
      </c>
    </row>
    <row r="2027" spans="1:3" hidden="1" x14ac:dyDescent="0.55000000000000004">
      <c r="A2027">
        <v>5101303677</v>
      </c>
      <c r="B2027">
        <v>32</v>
      </c>
      <c r="C2027" t="s">
        <v>0</v>
      </c>
    </row>
    <row r="2028" spans="1:3" hidden="1" x14ac:dyDescent="0.55000000000000004">
      <c r="A2028">
        <v>5101337106</v>
      </c>
      <c r="B2028">
        <v>32</v>
      </c>
      <c r="C2028" t="s">
        <v>721</v>
      </c>
    </row>
    <row r="2029" spans="1:3" hidden="1" x14ac:dyDescent="0.55000000000000004">
      <c r="A2029">
        <v>5115354367</v>
      </c>
      <c r="B2029">
        <v>34</v>
      </c>
      <c r="C2029" t="s">
        <v>722</v>
      </c>
    </row>
    <row r="2030" spans="1:3" x14ac:dyDescent="0.55000000000000004">
      <c r="A2030">
        <v>5115392246</v>
      </c>
      <c r="B2030">
        <v>8</v>
      </c>
      <c r="C2030" t="s">
        <v>722</v>
      </c>
    </row>
    <row r="2031" spans="1:3" hidden="1" x14ac:dyDescent="0.55000000000000004">
      <c r="A2031">
        <v>5115443639</v>
      </c>
      <c r="B2031">
        <v>21</v>
      </c>
      <c r="C2031" t="s">
        <v>723</v>
      </c>
    </row>
    <row r="2032" spans="1:3" hidden="1" x14ac:dyDescent="0.55000000000000004">
      <c r="A2032">
        <v>5115468986</v>
      </c>
      <c r="B2032">
        <v>28</v>
      </c>
      <c r="C2032" t="s">
        <v>722</v>
      </c>
    </row>
    <row r="2033" spans="1:3" x14ac:dyDescent="0.55000000000000004">
      <c r="A2033">
        <v>5115509937</v>
      </c>
      <c r="B2033">
        <v>11</v>
      </c>
      <c r="C2033" t="s">
        <v>722</v>
      </c>
    </row>
    <row r="2034" spans="1:3" hidden="1" x14ac:dyDescent="0.55000000000000004">
      <c r="A2034">
        <v>5115530944</v>
      </c>
      <c r="B2034">
        <v>31</v>
      </c>
      <c r="C2034" t="s">
        <v>722</v>
      </c>
    </row>
    <row r="2035" spans="1:3" hidden="1" x14ac:dyDescent="0.55000000000000004">
      <c r="A2035">
        <v>5115541980</v>
      </c>
      <c r="B2035">
        <v>24</v>
      </c>
      <c r="C2035" t="s">
        <v>724</v>
      </c>
    </row>
    <row r="2036" spans="1:3" x14ac:dyDescent="0.55000000000000004">
      <c r="A2036">
        <v>5115555597</v>
      </c>
      <c r="B2036">
        <v>2</v>
      </c>
      <c r="C2036" t="s">
        <v>722</v>
      </c>
    </row>
    <row r="2037" spans="1:3" x14ac:dyDescent="0.55000000000000004">
      <c r="A2037">
        <v>5115570133</v>
      </c>
      <c r="B2037">
        <v>6</v>
      </c>
      <c r="C2037" t="s">
        <v>722</v>
      </c>
    </row>
    <row r="2038" spans="1:3" hidden="1" x14ac:dyDescent="0.55000000000000004">
      <c r="A2038">
        <v>5115571405</v>
      </c>
      <c r="B2038">
        <v>30</v>
      </c>
      <c r="C2038" t="s">
        <v>722</v>
      </c>
    </row>
    <row r="2039" spans="1:3" hidden="1" x14ac:dyDescent="0.55000000000000004">
      <c r="A2039">
        <v>5115661122</v>
      </c>
      <c r="B2039">
        <v>23</v>
      </c>
      <c r="C2039" t="s">
        <v>725</v>
      </c>
    </row>
    <row r="2040" spans="1:3" x14ac:dyDescent="0.55000000000000004">
      <c r="A2040">
        <v>5115667835</v>
      </c>
      <c r="B2040">
        <v>4</v>
      </c>
      <c r="C2040" t="s">
        <v>722</v>
      </c>
    </row>
    <row r="2041" spans="1:3" hidden="1" x14ac:dyDescent="0.55000000000000004">
      <c r="A2041">
        <v>5115668459</v>
      </c>
      <c r="B2041">
        <v>21</v>
      </c>
      <c r="C2041" t="s">
        <v>726</v>
      </c>
    </row>
    <row r="2042" spans="1:3" hidden="1" x14ac:dyDescent="0.55000000000000004">
      <c r="A2042">
        <v>5115682622</v>
      </c>
      <c r="B2042">
        <v>33</v>
      </c>
      <c r="C2042" t="s">
        <v>722</v>
      </c>
    </row>
    <row r="2043" spans="1:3" x14ac:dyDescent="0.55000000000000004">
      <c r="A2043">
        <v>5115701673</v>
      </c>
      <c r="B2043">
        <v>1</v>
      </c>
      <c r="C2043" t="s">
        <v>722</v>
      </c>
    </row>
    <row r="2044" spans="1:3" hidden="1" x14ac:dyDescent="0.55000000000000004">
      <c r="A2044">
        <v>5115702422</v>
      </c>
      <c r="B2044">
        <v>21</v>
      </c>
      <c r="C2044" t="s">
        <v>727</v>
      </c>
    </row>
    <row r="2045" spans="1:3" hidden="1" x14ac:dyDescent="0.55000000000000004">
      <c r="A2045">
        <v>5115712927</v>
      </c>
      <c r="B2045">
        <v>27</v>
      </c>
      <c r="C2045" t="s">
        <v>722</v>
      </c>
    </row>
    <row r="2046" spans="1:3" x14ac:dyDescent="0.55000000000000004">
      <c r="A2046">
        <v>5115721247</v>
      </c>
      <c r="B2046">
        <v>7</v>
      </c>
      <c r="C2046" t="s">
        <v>722</v>
      </c>
    </row>
    <row r="2047" spans="1:3" hidden="1" x14ac:dyDescent="0.55000000000000004">
      <c r="A2047">
        <v>5115737588</v>
      </c>
      <c r="B2047">
        <v>21</v>
      </c>
      <c r="C2047" t="s">
        <v>728</v>
      </c>
    </row>
    <row r="2048" spans="1:3" hidden="1" x14ac:dyDescent="0.55000000000000004">
      <c r="A2048">
        <v>5115742064</v>
      </c>
      <c r="B2048">
        <v>20</v>
      </c>
      <c r="C2048" t="s">
        <v>729</v>
      </c>
    </row>
    <row r="2049" spans="1:3" x14ac:dyDescent="0.55000000000000004">
      <c r="A2049">
        <v>5115769619</v>
      </c>
      <c r="B2049">
        <v>14</v>
      </c>
      <c r="C2049" t="s">
        <v>722</v>
      </c>
    </row>
    <row r="2050" spans="1:3" hidden="1" x14ac:dyDescent="0.55000000000000004">
      <c r="A2050">
        <v>5115774359</v>
      </c>
      <c r="B2050">
        <v>21</v>
      </c>
      <c r="C2050" t="s">
        <v>730</v>
      </c>
    </row>
    <row r="2051" spans="1:3" hidden="1" x14ac:dyDescent="0.55000000000000004">
      <c r="A2051">
        <v>5115777345</v>
      </c>
      <c r="B2051">
        <v>23</v>
      </c>
      <c r="C2051" t="s">
        <v>731</v>
      </c>
    </row>
    <row r="2052" spans="1:3" hidden="1" x14ac:dyDescent="0.55000000000000004">
      <c r="A2052">
        <v>5115781348</v>
      </c>
      <c r="B2052">
        <v>24</v>
      </c>
      <c r="C2052" t="s">
        <v>732</v>
      </c>
    </row>
    <row r="2053" spans="1:3" x14ac:dyDescent="0.55000000000000004">
      <c r="A2053">
        <v>5115782071</v>
      </c>
      <c r="B2053">
        <v>15</v>
      </c>
      <c r="C2053" t="s">
        <v>722</v>
      </c>
    </row>
    <row r="2054" spans="1:3" hidden="1" x14ac:dyDescent="0.55000000000000004">
      <c r="A2054">
        <v>5115794787</v>
      </c>
      <c r="B2054">
        <v>25</v>
      </c>
      <c r="C2054" t="s">
        <v>722</v>
      </c>
    </row>
    <row r="2055" spans="1:3" hidden="1" x14ac:dyDescent="0.55000000000000004">
      <c r="A2055">
        <v>5115799166</v>
      </c>
      <c r="B2055">
        <v>21</v>
      </c>
      <c r="C2055" t="s">
        <v>733</v>
      </c>
    </row>
    <row r="2056" spans="1:3" x14ac:dyDescent="0.55000000000000004">
      <c r="A2056">
        <v>5115800276</v>
      </c>
      <c r="B2056">
        <v>16</v>
      </c>
      <c r="C2056" t="s">
        <v>722</v>
      </c>
    </row>
    <row r="2057" spans="1:3" hidden="1" x14ac:dyDescent="0.55000000000000004">
      <c r="A2057">
        <v>5115843737</v>
      </c>
      <c r="B2057">
        <v>21</v>
      </c>
      <c r="C2057" t="s">
        <v>734</v>
      </c>
    </row>
    <row r="2058" spans="1:3" x14ac:dyDescent="0.55000000000000004">
      <c r="A2058">
        <v>5115875957</v>
      </c>
      <c r="B2058">
        <v>10</v>
      </c>
      <c r="C2058" t="s">
        <v>722</v>
      </c>
    </row>
    <row r="2059" spans="1:3" hidden="1" x14ac:dyDescent="0.55000000000000004">
      <c r="A2059">
        <v>5115883456</v>
      </c>
      <c r="B2059">
        <v>22</v>
      </c>
      <c r="C2059" t="s">
        <v>735</v>
      </c>
    </row>
    <row r="2060" spans="1:3" hidden="1" x14ac:dyDescent="0.55000000000000004">
      <c r="A2060">
        <v>5115897592</v>
      </c>
      <c r="B2060">
        <v>24</v>
      </c>
      <c r="C2060" t="s">
        <v>736</v>
      </c>
    </row>
    <row r="2061" spans="1:3" x14ac:dyDescent="0.55000000000000004">
      <c r="A2061">
        <v>5115913831</v>
      </c>
      <c r="B2061">
        <v>12</v>
      </c>
      <c r="C2061" t="s">
        <v>722</v>
      </c>
    </row>
    <row r="2062" spans="1:3" hidden="1" x14ac:dyDescent="0.55000000000000004">
      <c r="A2062">
        <v>5115964256</v>
      </c>
      <c r="B2062">
        <v>29</v>
      </c>
      <c r="C2062" t="s">
        <v>722</v>
      </c>
    </row>
    <row r="2063" spans="1:3" hidden="1" x14ac:dyDescent="0.55000000000000004">
      <c r="A2063">
        <v>5116004529</v>
      </c>
      <c r="B2063">
        <v>21</v>
      </c>
      <c r="C2063" t="s">
        <v>737</v>
      </c>
    </row>
    <row r="2064" spans="1:3" hidden="1" x14ac:dyDescent="0.55000000000000004">
      <c r="A2064">
        <v>5116017756</v>
      </c>
      <c r="B2064">
        <v>26</v>
      </c>
      <c r="C2064" t="s">
        <v>722</v>
      </c>
    </row>
    <row r="2065" spans="1:3" x14ac:dyDescent="0.55000000000000004">
      <c r="A2065">
        <v>5116027999</v>
      </c>
      <c r="B2065">
        <v>9</v>
      </c>
      <c r="C2065" t="s">
        <v>722</v>
      </c>
    </row>
    <row r="2066" spans="1:3" x14ac:dyDescent="0.55000000000000004">
      <c r="A2066">
        <v>5116034588</v>
      </c>
      <c r="B2066">
        <v>5</v>
      </c>
      <c r="C2066" t="s">
        <v>722</v>
      </c>
    </row>
    <row r="2067" spans="1:3" hidden="1" x14ac:dyDescent="0.55000000000000004">
      <c r="A2067">
        <v>5116087722</v>
      </c>
      <c r="B2067">
        <v>21</v>
      </c>
      <c r="C2067" t="s">
        <v>738</v>
      </c>
    </row>
    <row r="2068" spans="1:3" hidden="1" x14ac:dyDescent="0.55000000000000004">
      <c r="A2068">
        <v>5116106376</v>
      </c>
      <c r="B2068">
        <v>20</v>
      </c>
      <c r="C2068" t="s">
        <v>739</v>
      </c>
    </row>
    <row r="2069" spans="1:3" x14ac:dyDescent="0.55000000000000004">
      <c r="A2069">
        <v>5116136384</v>
      </c>
      <c r="B2069">
        <v>17</v>
      </c>
      <c r="C2069" t="s">
        <v>722</v>
      </c>
    </row>
    <row r="2070" spans="1:3" hidden="1" x14ac:dyDescent="0.55000000000000004">
      <c r="A2070">
        <v>5116160538</v>
      </c>
      <c r="B2070">
        <v>21</v>
      </c>
      <c r="C2070" t="s">
        <v>740</v>
      </c>
    </row>
    <row r="2071" spans="1:3" x14ac:dyDescent="0.55000000000000004">
      <c r="A2071">
        <v>5116203349</v>
      </c>
      <c r="B2071">
        <v>13</v>
      </c>
      <c r="C2071" t="s">
        <v>722</v>
      </c>
    </row>
    <row r="2072" spans="1:3" x14ac:dyDescent="0.55000000000000004">
      <c r="A2072">
        <v>5116218817</v>
      </c>
      <c r="B2072">
        <v>3</v>
      </c>
      <c r="C2072" t="s">
        <v>722</v>
      </c>
    </row>
    <row r="2073" spans="1:3" hidden="1" x14ac:dyDescent="0.55000000000000004">
      <c r="A2073">
        <v>5116305003</v>
      </c>
      <c r="B2073">
        <v>32</v>
      </c>
      <c r="C2073" t="s">
        <v>722</v>
      </c>
    </row>
    <row r="2074" spans="1:3" hidden="1" x14ac:dyDescent="0.55000000000000004">
      <c r="A2074">
        <v>5116348524</v>
      </c>
      <c r="B2074">
        <v>21</v>
      </c>
      <c r="C2074" t="s">
        <v>741</v>
      </c>
    </row>
    <row r="2075" spans="1:3" hidden="1" x14ac:dyDescent="0.55000000000000004">
      <c r="A2075">
        <v>5116376130</v>
      </c>
      <c r="B2075">
        <v>19</v>
      </c>
      <c r="C2075" t="s">
        <v>742</v>
      </c>
    </row>
    <row r="2076" spans="1:3" hidden="1" x14ac:dyDescent="0.55000000000000004">
      <c r="A2076">
        <v>5116613565</v>
      </c>
      <c r="B2076">
        <v>21</v>
      </c>
      <c r="C2076" t="s">
        <v>743</v>
      </c>
    </row>
    <row r="2077" spans="1:3" hidden="1" x14ac:dyDescent="0.55000000000000004">
      <c r="A2077">
        <v>5140353658</v>
      </c>
      <c r="B2077">
        <v>34</v>
      </c>
      <c r="C2077" t="s">
        <v>43</v>
      </c>
    </row>
    <row r="2078" spans="1:3" x14ac:dyDescent="0.55000000000000004">
      <c r="A2078">
        <v>5140390956</v>
      </c>
      <c r="B2078">
        <v>8</v>
      </c>
      <c r="C2078" t="s">
        <v>43</v>
      </c>
    </row>
    <row r="2079" spans="1:3" hidden="1" x14ac:dyDescent="0.55000000000000004">
      <c r="A2079">
        <v>5140468277</v>
      </c>
      <c r="B2079">
        <v>28</v>
      </c>
      <c r="C2079" t="s">
        <v>43</v>
      </c>
    </row>
    <row r="2080" spans="1:3" x14ac:dyDescent="0.55000000000000004">
      <c r="A2080">
        <v>5140508647</v>
      </c>
      <c r="B2080">
        <v>11</v>
      </c>
      <c r="C2080" t="s">
        <v>43</v>
      </c>
    </row>
    <row r="2081" spans="1:3" hidden="1" x14ac:dyDescent="0.55000000000000004">
      <c r="A2081">
        <v>5140530235</v>
      </c>
      <c r="B2081">
        <v>31</v>
      </c>
      <c r="C2081" t="s">
        <v>43</v>
      </c>
    </row>
    <row r="2082" spans="1:3" x14ac:dyDescent="0.55000000000000004">
      <c r="A2082">
        <v>5140558473</v>
      </c>
      <c r="B2082">
        <v>2</v>
      </c>
      <c r="C2082" t="s">
        <v>43</v>
      </c>
    </row>
    <row r="2083" spans="1:3" hidden="1" x14ac:dyDescent="0.55000000000000004">
      <c r="A2083">
        <v>5140570844</v>
      </c>
      <c r="B2083">
        <v>30</v>
      </c>
      <c r="C2083" t="s">
        <v>43</v>
      </c>
    </row>
    <row r="2084" spans="1:3" x14ac:dyDescent="0.55000000000000004">
      <c r="A2084">
        <v>5140576728</v>
      </c>
      <c r="B2084">
        <v>6</v>
      </c>
      <c r="C2084" t="s">
        <v>43</v>
      </c>
    </row>
    <row r="2085" spans="1:3" x14ac:dyDescent="0.55000000000000004">
      <c r="A2085">
        <v>5140666591</v>
      </c>
      <c r="B2085">
        <v>4</v>
      </c>
      <c r="C2085" t="s">
        <v>43</v>
      </c>
    </row>
    <row r="2086" spans="1:3" hidden="1" x14ac:dyDescent="0.55000000000000004">
      <c r="A2086">
        <v>5140682388</v>
      </c>
      <c r="B2086">
        <v>33</v>
      </c>
      <c r="C2086" t="s">
        <v>43</v>
      </c>
    </row>
    <row r="2087" spans="1:3" x14ac:dyDescent="0.55000000000000004">
      <c r="A2087">
        <v>5140700383</v>
      </c>
      <c r="B2087">
        <v>1</v>
      </c>
      <c r="C2087" t="s">
        <v>43</v>
      </c>
    </row>
    <row r="2088" spans="1:3" hidden="1" x14ac:dyDescent="0.55000000000000004">
      <c r="A2088">
        <v>5140713122</v>
      </c>
      <c r="B2088">
        <v>27</v>
      </c>
      <c r="C2088" t="s">
        <v>43</v>
      </c>
    </row>
    <row r="2089" spans="1:3" x14ac:dyDescent="0.55000000000000004">
      <c r="A2089">
        <v>5140719957</v>
      </c>
      <c r="B2089">
        <v>7</v>
      </c>
      <c r="C2089" t="s">
        <v>43</v>
      </c>
    </row>
    <row r="2090" spans="1:3" x14ac:dyDescent="0.55000000000000004">
      <c r="A2090">
        <v>5140768284</v>
      </c>
      <c r="B2090">
        <v>14</v>
      </c>
      <c r="C2090" t="s">
        <v>43</v>
      </c>
    </row>
    <row r="2091" spans="1:3" x14ac:dyDescent="0.55000000000000004">
      <c r="A2091">
        <v>5140780736</v>
      </c>
      <c r="B2091">
        <v>15</v>
      </c>
      <c r="C2091" t="s">
        <v>43</v>
      </c>
    </row>
    <row r="2092" spans="1:3" hidden="1" x14ac:dyDescent="0.55000000000000004">
      <c r="A2092">
        <v>5140794094</v>
      </c>
      <c r="B2092">
        <v>25</v>
      </c>
      <c r="C2092" t="s">
        <v>43</v>
      </c>
    </row>
    <row r="2093" spans="1:3" x14ac:dyDescent="0.55000000000000004">
      <c r="A2093">
        <v>5140802286</v>
      </c>
      <c r="B2093">
        <v>16</v>
      </c>
      <c r="C2093" t="s">
        <v>43</v>
      </c>
    </row>
    <row r="2094" spans="1:3" x14ac:dyDescent="0.55000000000000004">
      <c r="A2094">
        <v>5140887080</v>
      </c>
      <c r="B2094">
        <v>10</v>
      </c>
      <c r="C2094" t="s">
        <v>43</v>
      </c>
    </row>
    <row r="2095" spans="1:3" x14ac:dyDescent="0.55000000000000004">
      <c r="A2095">
        <v>5140912522</v>
      </c>
      <c r="B2095">
        <v>12</v>
      </c>
      <c r="C2095" t="s">
        <v>43</v>
      </c>
    </row>
    <row r="2096" spans="1:3" hidden="1" x14ac:dyDescent="0.55000000000000004">
      <c r="A2096">
        <v>5140966299</v>
      </c>
      <c r="B2096">
        <v>29</v>
      </c>
      <c r="C2096" t="s">
        <v>43</v>
      </c>
    </row>
    <row r="2097" spans="1:3" hidden="1" x14ac:dyDescent="0.55000000000000004">
      <c r="A2097">
        <v>5141017210</v>
      </c>
      <c r="B2097">
        <v>26</v>
      </c>
      <c r="C2097" t="s">
        <v>43</v>
      </c>
    </row>
    <row r="2098" spans="1:3" x14ac:dyDescent="0.55000000000000004">
      <c r="A2098">
        <v>5141026711</v>
      </c>
      <c r="B2098">
        <v>9</v>
      </c>
      <c r="C2098" t="s">
        <v>43</v>
      </c>
    </row>
    <row r="2099" spans="1:3" x14ac:dyDescent="0.55000000000000004">
      <c r="A2099">
        <v>5141033298</v>
      </c>
      <c r="B2099">
        <v>5</v>
      </c>
      <c r="C2099" t="s">
        <v>43</v>
      </c>
    </row>
    <row r="2100" spans="1:3" x14ac:dyDescent="0.55000000000000004">
      <c r="A2100">
        <v>5141138408</v>
      </c>
      <c r="B2100">
        <v>17</v>
      </c>
      <c r="C2100" t="s">
        <v>43</v>
      </c>
    </row>
    <row r="2101" spans="1:3" x14ac:dyDescent="0.55000000000000004">
      <c r="A2101">
        <v>5141202059</v>
      </c>
      <c r="B2101">
        <v>13</v>
      </c>
      <c r="C2101" t="s">
        <v>43</v>
      </c>
    </row>
    <row r="2102" spans="1:3" x14ac:dyDescent="0.55000000000000004">
      <c r="A2102">
        <v>5141217527</v>
      </c>
      <c r="B2102">
        <v>3</v>
      </c>
      <c r="C2102" t="s">
        <v>43</v>
      </c>
    </row>
    <row r="2103" spans="1:3" hidden="1" x14ac:dyDescent="0.55000000000000004">
      <c r="A2103">
        <v>5141305198</v>
      </c>
      <c r="B2103">
        <v>32</v>
      </c>
      <c r="C2103" t="s">
        <v>43</v>
      </c>
    </row>
    <row r="2104" spans="1:3" hidden="1" x14ac:dyDescent="0.55000000000000004">
      <c r="A2104">
        <v>5400385539</v>
      </c>
      <c r="B2104">
        <v>34</v>
      </c>
      <c r="C2104" t="s">
        <v>744</v>
      </c>
    </row>
    <row r="2105" spans="1:3" hidden="1" x14ac:dyDescent="0.55000000000000004">
      <c r="A2105">
        <v>5400386358</v>
      </c>
      <c r="B2105">
        <v>34</v>
      </c>
      <c r="C2105" t="s">
        <v>0</v>
      </c>
    </row>
    <row r="2106" spans="1:3" x14ac:dyDescent="0.55000000000000004">
      <c r="A2106">
        <v>5400425706</v>
      </c>
      <c r="B2106">
        <v>8</v>
      </c>
      <c r="C2106" t="s">
        <v>745</v>
      </c>
    </row>
    <row r="2107" spans="1:3" x14ac:dyDescent="0.55000000000000004">
      <c r="A2107">
        <v>5400426525</v>
      </c>
      <c r="B2107">
        <v>8</v>
      </c>
      <c r="C2107" t="s">
        <v>0</v>
      </c>
    </row>
    <row r="2108" spans="1:3" hidden="1" x14ac:dyDescent="0.55000000000000004">
      <c r="A2108">
        <v>5400500158</v>
      </c>
      <c r="B2108">
        <v>28</v>
      </c>
      <c r="C2108" t="s">
        <v>746</v>
      </c>
    </row>
    <row r="2109" spans="1:3" hidden="1" x14ac:dyDescent="0.55000000000000004">
      <c r="A2109">
        <v>5400500977</v>
      </c>
      <c r="B2109">
        <v>28</v>
      </c>
      <c r="C2109" t="s">
        <v>0</v>
      </c>
    </row>
    <row r="2110" spans="1:3" x14ac:dyDescent="0.55000000000000004">
      <c r="A2110">
        <v>5400543230</v>
      </c>
      <c r="B2110">
        <v>11</v>
      </c>
      <c r="C2110" t="s">
        <v>747</v>
      </c>
    </row>
    <row r="2111" spans="1:3" x14ac:dyDescent="0.55000000000000004">
      <c r="A2111">
        <v>5400544049</v>
      </c>
      <c r="B2111">
        <v>11</v>
      </c>
      <c r="C2111" t="s">
        <v>0</v>
      </c>
    </row>
    <row r="2112" spans="1:3" hidden="1" x14ac:dyDescent="0.55000000000000004">
      <c r="A2112">
        <v>5400562115</v>
      </c>
      <c r="B2112">
        <v>31</v>
      </c>
      <c r="C2112" t="s">
        <v>748</v>
      </c>
    </row>
    <row r="2113" spans="1:3" hidden="1" x14ac:dyDescent="0.55000000000000004">
      <c r="A2113">
        <v>5400562934</v>
      </c>
      <c r="B2113">
        <v>31</v>
      </c>
      <c r="C2113" t="s">
        <v>0</v>
      </c>
    </row>
    <row r="2114" spans="1:3" x14ac:dyDescent="0.55000000000000004">
      <c r="A2114">
        <v>5400588943</v>
      </c>
      <c r="B2114">
        <v>2</v>
      </c>
      <c r="C2114" t="s">
        <v>749</v>
      </c>
    </row>
    <row r="2115" spans="1:3" x14ac:dyDescent="0.55000000000000004">
      <c r="A2115">
        <v>5400589761</v>
      </c>
      <c r="B2115">
        <v>2</v>
      </c>
      <c r="C2115" t="s">
        <v>0</v>
      </c>
    </row>
    <row r="2116" spans="1:3" hidden="1" x14ac:dyDescent="0.55000000000000004">
      <c r="A2116">
        <v>5400602553</v>
      </c>
      <c r="B2116">
        <v>30</v>
      </c>
      <c r="C2116" t="s">
        <v>750</v>
      </c>
    </row>
    <row r="2117" spans="1:3" x14ac:dyDescent="0.55000000000000004">
      <c r="A2117">
        <v>5400603045</v>
      </c>
      <c r="B2117">
        <v>6</v>
      </c>
      <c r="C2117" t="s">
        <v>751</v>
      </c>
    </row>
    <row r="2118" spans="1:3" hidden="1" x14ac:dyDescent="0.55000000000000004">
      <c r="A2118">
        <v>5400603372</v>
      </c>
      <c r="B2118">
        <v>30</v>
      </c>
      <c r="C2118" t="s">
        <v>0</v>
      </c>
    </row>
    <row r="2119" spans="1:3" x14ac:dyDescent="0.55000000000000004">
      <c r="A2119">
        <v>5400603863</v>
      </c>
      <c r="B2119">
        <v>6</v>
      </c>
      <c r="C2119" t="s">
        <v>0</v>
      </c>
    </row>
    <row r="2120" spans="1:3" x14ac:dyDescent="0.55000000000000004">
      <c r="A2120">
        <v>5400700738</v>
      </c>
      <c r="B2120">
        <v>4</v>
      </c>
      <c r="C2120" t="s">
        <v>752</v>
      </c>
    </row>
    <row r="2121" spans="1:3" x14ac:dyDescent="0.55000000000000004">
      <c r="A2121">
        <v>5400701558</v>
      </c>
      <c r="B2121">
        <v>4</v>
      </c>
      <c r="C2121" t="s">
        <v>0</v>
      </c>
    </row>
    <row r="2122" spans="1:3" hidden="1" x14ac:dyDescent="0.55000000000000004">
      <c r="A2122">
        <v>5400714212</v>
      </c>
      <c r="B2122">
        <v>33</v>
      </c>
      <c r="C2122" t="s">
        <v>753</v>
      </c>
    </row>
    <row r="2123" spans="1:3" hidden="1" x14ac:dyDescent="0.55000000000000004">
      <c r="A2123">
        <v>5400715031</v>
      </c>
      <c r="B2123">
        <v>33</v>
      </c>
      <c r="C2123" t="s">
        <v>0</v>
      </c>
    </row>
    <row r="2124" spans="1:3" x14ac:dyDescent="0.55000000000000004">
      <c r="A2124">
        <v>5400734472</v>
      </c>
      <c r="B2124">
        <v>1</v>
      </c>
      <c r="C2124" t="s">
        <v>754</v>
      </c>
    </row>
    <row r="2125" spans="1:3" x14ac:dyDescent="0.55000000000000004">
      <c r="A2125">
        <v>5400735291</v>
      </c>
      <c r="B2125">
        <v>1</v>
      </c>
      <c r="C2125" t="s">
        <v>0</v>
      </c>
    </row>
    <row r="2126" spans="1:3" hidden="1" x14ac:dyDescent="0.55000000000000004">
      <c r="A2126">
        <v>5400744299</v>
      </c>
      <c r="B2126">
        <v>27</v>
      </c>
      <c r="C2126" t="s">
        <v>755</v>
      </c>
    </row>
    <row r="2127" spans="1:3" hidden="1" x14ac:dyDescent="0.55000000000000004">
      <c r="A2127">
        <v>5400745117</v>
      </c>
      <c r="B2127">
        <v>27</v>
      </c>
      <c r="C2127" t="s">
        <v>0</v>
      </c>
    </row>
    <row r="2128" spans="1:3" x14ac:dyDescent="0.55000000000000004">
      <c r="A2128">
        <v>5400754865</v>
      </c>
      <c r="B2128">
        <v>7</v>
      </c>
      <c r="C2128" t="s">
        <v>756</v>
      </c>
    </row>
    <row r="2129" spans="1:3" x14ac:dyDescent="0.55000000000000004">
      <c r="A2129">
        <v>5400755684</v>
      </c>
      <c r="B2129">
        <v>7</v>
      </c>
      <c r="C2129" t="s">
        <v>0</v>
      </c>
    </row>
    <row r="2130" spans="1:3" x14ac:dyDescent="0.55000000000000004">
      <c r="A2130">
        <v>5400802807</v>
      </c>
      <c r="B2130">
        <v>14</v>
      </c>
      <c r="C2130" t="s">
        <v>757</v>
      </c>
    </row>
    <row r="2131" spans="1:3" x14ac:dyDescent="0.55000000000000004">
      <c r="A2131">
        <v>5400803626</v>
      </c>
      <c r="B2131">
        <v>14</v>
      </c>
      <c r="C2131" t="s">
        <v>0</v>
      </c>
    </row>
    <row r="2132" spans="1:3" x14ac:dyDescent="0.55000000000000004">
      <c r="A2132">
        <v>5400815333</v>
      </c>
      <c r="B2132">
        <v>15</v>
      </c>
      <c r="C2132" t="s">
        <v>758</v>
      </c>
    </row>
    <row r="2133" spans="1:3" x14ac:dyDescent="0.55000000000000004">
      <c r="A2133">
        <v>5400816151</v>
      </c>
      <c r="B2133">
        <v>15</v>
      </c>
      <c r="C2133" t="s">
        <v>0</v>
      </c>
    </row>
    <row r="2134" spans="1:3" hidden="1" x14ac:dyDescent="0.55000000000000004">
      <c r="A2134">
        <v>5400825979</v>
      </c>
      <c r="B2134">
        <v>25</v>
      </c>
      <c r="C2134" t="s">
        <v>759</v>
      </c>
    </row>
    <row r="2135" spans="1:3" hidden="1" x14ac:dyDescent="0.55000000000000004">
      <c r="A2135">
        <v>5400826798</v>
      </c>
      <c r="B2135">
        <v>25</v>
      </c>
      <c r="C2135" t="s">
        <v>0</v>
      </c>
    </row>
    <row r="2136" spans="1:3" x14ac:dyDescent="0.55000000000000004">
      <c r="A2136">
        <v>5400833320</v>
      </c>
      <c r="B2136">
        <v>16</v>
      </c>
      <c r="C2136" t="s">
        <v>760</v>
      </c>
    </row>
    <row r="2137" spans="1:3" x14ac:dyDescent="0.55000000000000004">
      <c r="A2137">
        <v>5400834139</v>
      </c>
      <c r="B2137">
        <v>16</v>
      </c>
      <c r="C2137" t="s">
        <v>0</v>
      </c>
    </row>
    <row r="2138" spans="1:3" x14ac:dyDescent="0.55000000000000004">
      <c r="A2138">
        <v>5400908900</v>
      </c>
      <c r="B2138">
        <v>10</v>
      </c>
      <c r="C2138" t="s">
        <v>761</v>
      </c>
    </row>
    <row r="2139" spans="1:3" x14ac:dyDescent="0.55000000000000004">
      <c r="A2139">
        <v>5400909718</v>
      </c>
      <c r="B2139">
        <v>10</v>
      </c>
      <c r="C2139" t="s">
        <v>0</v>
      </c>
    </row>
    <row r="2140" spans="1:3" x14ac:dyDescent="0.55000000000000004">
      <c r="A2140">
        <v>5400947647</v>
      </c>
      <c r="B2140">
        <v>12</v>
      </c>
      <c r="C2140" t="s">
        <v>762</v>
      </c>
    </row>
    <row r="2141" spans="1:3" x14ac:dyDescent="0.55000000000000004">
      <c r="A2141">
        <v>5400948466</v>
      </c>
      <c r="B2141">
        <v>12</v>
      </c>
      <c r="C2141" t="s">
        <v>0</v>
      </c>
    </row>
    <row r="2142" spans="1:3" hidden="1" x14ac:dyDescent="0.55000000000000004">
      <c r="A2142">
        <v>5400997159</v>
      </c>
      <c r="B2142">
        <v>29</v>
      </c>
      <c r="C2142" t="s">
        <v>763</v>
      </c>
    </row>
    <row r="2143" spans="1:3" hidden="1" x14ac:dyDescent="0.55000000000000004">
      <c r="A2143">
        <v>5400997979</v>
      </c>
      <c r="B2143">
        <v>29</v>
      </c>
      <c r="C2143" t="s">
        <v>0</v>
      </c>
    </row>
    <row r="2144" spans="1:3" hidden="1" x14ac:dyDescent="0.55000000000000004">
      <c r="A2144">
        <v>5401048922</v>
      </c>
      <c r="B2144">
        <v>26</v>
      </c>
      <c r="C2144" t="s">
        <v>764</v>
      </c>
    </row>
    <row r="2145" spans="1:3" hidden="1" x14ac:dyDescent="0.55000000000000004">
      <c r="A2145">
        <v>5401049741</v>
      </c>
      <c r="B2145">
        <v>26</v>
      </c>
      <c r="C2145" t="s">
        <v>0</v>
      </c>
    </row>
    <row r="2146" spans="1:3" x14ac:dyDescent="0.55000000000000004">
      <c r="A2146">
        <v>5401061855</v>
      </c>
      <c r="B2146">
        <v>9</v>
      </c>
      <c r="C2146" t="s">
        <v>765</v>
      </c>
    </row>
    <row r="2147" spans="1:3" x14ac:dyDescent="0.55000000000000004">
      <c r="A2147">
        <v>5401062673</v>
      </c>
      <c r="B2147">
        <v>9</v>
      </c>
      <c r="C2147" t="s">
        <v>0</v>
      </c>
    </row>
    <row r="2148" spans="1:3" x14ac:dyDescent="0.55000000000000004">
      <c r="A2148">
        <v>5401068438</v>
      </c>
      <c r="B2148">
        <v>5</v>
      </c>
      <c r="C2148" t="s">
        <v>766</v>
      </c>
    </row>
    <row r="2149" spans="1:3" x14ac:dyDescent="0.55000000000000004">
      <c r="A2149">
        <v>5401069256</v>
      </c>
      <c r="B2149">
        <v>5</v>
      </c>
      <c r="C2149" t="s">
        <v>0</v>
      </c>
    </row>
    <row r="2150" spans="1:3" x14ac:dyDescent="0.55000000000000004">
      <c r="A2150">
        <v>5401169700</v>
      </c>
      <c r="B2150">
        <v>17</v>
      </c>
      <c r="C2150" t="s">
        <v>767</v>
      </c>
    </row>
    <row r="2151" spans="1:3" x14ac:dyDescent="0.55000000000000004">
      <c r="A2151">
        <v>5401170518</v>
      </c>
      <c r="B2151">
        <v>17</v>
      </c>
      <c r="C2151" t="s">
        <v>0</v>
      </c>
    </row>
    <row r="2152" spans="1:3" x14ac:dyDescent="0.55000000000000004">
      <c r="A2152">
        <v>5401236168</v>
      </c>
      <c r="B2152">
        <v>13</v>
      </c>
      <c r="C2152" t="s">
        <v>768</v>
      </c>
    </row>
    <row r="2153" spans="1:3" x14ac:dyDescent="0.55000000000000004">
      <c r="A2153">
        <v>5401236986</v>
      </c>
      <c r="B2153">
        <v>13</v>
      </c>
      <c r="C2153" t="s">
        <v>0</v>
      </c>
    </row>
    <row r="2154" spans="1:3" x14ac:dyDescent="0.55000000000000004">
      <c r="A2154">
        <v>5401252301</v>
      </c>
      <c r="B2154">
        <v>3</v>
      </c>
      <c r="C2154" t="s">
        <v>769</v>
      </c>
    </row>
    <row r="2155" spans="1:3" x14ac:dyDescent="0.55000000000000004">
      <c r="A2155">
        <v>5401253120</v>
      </c>
      <c r="B2155">
        <v>3</v>
      </c>
      <c r="C2155" t="s">
        <v>0</v>
      </c>
    </row>
    <row r="2156" spans="1:3" hidden="1" x14ac:dyDescent="0.55000000000000004">
      <c r="A2156">
        <v>5401336153</v>
      </c>
      <c r="B2156">
        <v>32</v>
      </c>
      <c r="C2156" t="s">
        <v>770</v>
      </c>
    </row>
    <row r="2157" spans="1:3" hidden="1" x14ac:dyDescent="0.55000000000000004">
      <c r="A2157">
        <v>5401336971</v>
      </c>
      <c r="B2157">
        <v>32</v>
      </c>
      <c r="C2157" t="s">
        <v>0</v>
      </c>
    </row>
    <row r="2158" spans="1:3" hidden="1" x14ac:dyDescent="0.55000000000000004">
      <c r="A2158">
        <v>5415385595</v>
      </c>
      <c r="B2158">
        <v>34</v>
      </c>
      <c r="C2158" t="s">
        <v>771</v>
      </c>
    </row>
    <row r="2159" spans="1:3" x14ac:dyDescent="0.55000000000000004">
      <c r="A2159">
        <v>5415423481</v>
      </c>
      <c r="B2159">
        <v>8</v>
      </c>
      <c r="C2159" t="s">
        <v>771</v>
      </c>
    </row>
    <row r="2160" spans="1:3" hidden="1" x14ac:dyDescent="0.55000000000000004">
      <c r="A2160">
        <v>5415500214</v>
      </c>
      <c r="B2160">
        <v>28</v>
      </c>
      <c r="C2160" t="s">
        <v>771</v>
      </c>
    </row>
    <row r="2161" spans="1:3" hidden="1" x14ac:dyDescent="0.55000000000000004">
      <c r="A2161">
        <v>5415539461</v>
      </c>
      <c r="B2161">
        <v>21</v>
      </c>
      <c r="C2161" t="s">
        <v>772</v>
      </c>
    </row>
    <row r="2162" spans="1:3" x14ac:dyDescent="0.55000000000000004">
      <c r="A2162">
        <v>5415541172</v>
      </c>
      <c r="B2162">
        <v>11</v>
      </c>
      <c r="C2162" t="s">
        <v>771</v>
      </c>
    </row>
    <row r="2163" spans="1:3" hidden="1" x14ac:dyDescent="0.55000000000000004">
      <c r="A2163">
        <v>5415562172</v>
      </c>
      <c r="B2163">
        <v>31</v>
      </c>
      <c r="C2163" t="s">
        <v>771</v>
      </c>
    </row>
    <row r="2164" spans="1:3" x14ac:dyDescent="0.55000000000000004">
      <c r="A2164">
        <v>5415586832</v>
      </c>
      <c r="B2164">
        <v>2</v>
      </c>
      <c r="C2164" t="s">
        <v>771</v>
      </c>
    </row>
    <row r="2165" spans="1:3" x14ac:dyDescent="0.55000000000000004">
      <c r="A2165">
        <v>5415601368</v>
      </c>
      <c r="B2165">
        <v>6</v>
      </c>
      <c r="C2165" t="s">
        <v>771</v>
      </c>
    </row>
    <row r="2166" spans="1:3" hidden="1" x14ac:dyDescent="0.55000000000000004">
      <c r="A2166">
        <v>5415602633</v>
      </c>
      <c r="B2166">
        <v>30</v>
      </c>
      <c r="C2166" t="s">
        <v>771</v>
      </c>
    </row>
    <row r="2167" spans="1:3" hidden="1" x14ac:dyDescent="0.55000000000000004">
      <c r="A2167">
        <v>5415608881</v>
      </c>
      <c r="B2167">
        <v>24</v>
      </c>
      <c r="C2167" t="s">
        <v>773</v>
      </c>
    </row>
    <row r="2168" spans="1:3" hidden="1" x14ac:dyDescent="0.55000000000000004">
      <c r="A2168">
        <v>5415641743</v>
      </c>
      <c r="B2168">
        <v>23</v>
      </c>
      <c r="C2168" t="s">
        <v>774</v>
      </c>
    </row>
    <row r="2169" spans="1:3" hidden="1" x14ac:dyDescent="0.55000000000000004">
      <c r="A2169">
        <v>5415673235</v>
      </c>
      <c r="B2169">
        <v>21</v>
      </c>
      <c r="C2169" t="s">
        <v>775</v>
      </c>
    </row>
    <row r="2170" spans="1:3" x14ac:dyDescent="0.55000000000000004">
      <c r="A2170">
        <v>5415699070</v>
      </c>
      <c r="B2170">
        <v>4</v>
      </c>
      <c r="C2170" t="s">
        <v>771</v>
      </c>
    </row>
    <row r="2171" spans="1:3" hidden="1" x14ac:dyDescent="0.55000000000000004">
      <c r="A2171">
        <v>5415703241</v>
      </c>
      <c r="B2171">
        <v>20</v>
      </c>
      <c r="C2171" t="s">
        <v>776</v>
      </c>
    </row>
    <row r="2172" spans="1:3" hidden="1" x14ac:dyDescent="0.55000000000000004">
      <c r="A2172">
        <v>5415713850</v>
      </c>
      <c r="B2172">
        <v>33</v>
      </c>
      <c r="C2172" t="s">
        <v>771</v>
      </c>
    </row>
    <row r="2173" spans="1:3" x14ac:dyDescent="0.55000000000000004">
      <c r="A2173">
        <v>5415732908</v>
      </c>
      <c r="B2173">
        <v>1</v>
      </c>
      <c r="C2173" t="s">
        <v>771</v>
      </c>
    </row>
    <row r="2174" spans="1:3" hidden="1" x14ac:dyDescent="0.55000000000000004">
      <c r="A2174">
        <v>5415744157</v>
      </c>
      <c r="B2174">
        <v>27</v>
      </c>
      <c r="C2174" t="s">
        <v>771</v>
      </c>
    </row>
    <row r="2175" spans="1:3" x14ac:dyDescent="0.55000000000000004">
      <c r="A2175">
        <v>5415752482</v>
      </c>
      <c r="B2175">
        <v>7</v>
      </c>
      <c r="C2175" t="s">
        <v>771</v>
      </c>
    </row>
    <row r="2176" spans="1:3" hidden="1" x14ac:dyDescent="0.55000000000000004">
      <c r="A2176">
        <v>5415754797</v>
      </c>
      <c r="B2176">
        <v>21</v>
      </c>
      <c r="C2176" t="s">
        <v>777</v>
      </c>
    </row>
    <row r="2177" spans="1:3" hidden="1" x14ac:dyDescent="0.55000000000000004">
      <c r="A2177">
        <v>5415757956</v>
      </c>
      <c r="B2177">
        <v>23</v>
      </c>
      <c r="C2177" t="s">
        <v>778</v>
      </c>
    </row>
    <row r="2178" spans="1:3" hidden="1" x14ac:dyDescent="0.55000000000000004">
      <c r="A2178">
        <v>5415795188</v>
      </c>
      <c r="B2178">
        <v>21</v>
      </c>
      <c r="C2178" t="s">
        <v>779</v>
      </c>
    </row>
    <row r="2179" spans="1:3" x14ac:dyDescent="0.55000000000000004">
      <c r="A2179">
        <v>5415800809</v>
      </c>
      <c r="B2179">
        <v>14</v>
      </c>
      <c r="C2179" t="s">
        <v>771</v>
      </c>
    </row>
    <row r="2180" spans="1:3" x14ac:dyDescent="0.55000000000000004">
      <c r="A2180">
        <v>5415813261</v>
      </c>
      <c r="B2180">
        <v>15</v>
      </c>
      <c r="C2180" t="s">
        <v>771</v>
      </c>
    </row>
    <row r="2181" spans="1:3" hidden="1" x14ac:dyDescent="0.55000000000000004">
      <c r="A2181">
        <v>5415826015</v>
      </c>
      <c r="B2181">
        <v>25</v>
      </c>
      <c r="C2181" t="s">
        <v>771</v>
      </c>
    </row>
    <row r="2182" spans="1:3" x14ac:dyDescent="0.55000000000000004">
      <c r="A2182">
        <v>5415831466</v>
      </c>
      <c r="B2182">
        <v>16</v>
      </c>
      <c r="C2182" t="s">
        <v>771</v>
      </c>
    </row>
    <row r="2183" spans="1:3" hidden="1" x14ac:dyDescent="0.55000000000000004">
      <c r="A2183">
        <v>5415843233</v>
      </c>
      <c r="B2183">
        <v>21</v>
      </c>
      <c r="C2183" t="s">
        <v>780</v>
      </c>
    </row>
    <row r="2184" spans="1:3" hidden="1" x14ac:dyDescent="0.55000000000000004">
      <c r="A2184">
        <v>5415848333</v>
      </c>
      <c r="B2184">
        <v>24</v>
      </c>
      <c r="C2184" t="s">
        <v>781</v>
      </c>
    </row>
    <row r="2185" spans="1:3" hidden="1" x14ac:dyDescent="0.55000000000000004">
      <c r="A2185">
        <v>5415853097</v>
      </c>
      <c r="B2185">
        <v>21</v>
      </c>
      <c r="C2185" t="s">
        <v>782</v>
      </c>
    </row>
    <row r="2186" spans="1:3" hidden="1" x14ac:dyDescent="0.55000000000000004">
      <c r="A2186">
        <v>5415854411</v>
      </c>
      <c r="B2186">
        <v>22</v>
      </c>
      <c r="C2186" t="s">
        <v>783</v>
      </c>
    </row>
    <row r="2187" spans="1:3" hidden="1" x14ac:dyDescent="0.55000000000000004">
      <c r="A2187">
        <v>5415856464</v>
      </c>
      <c r="B2187">
        <v>24</v>
      </c>
      <c r="C2187" t="s">
        <v>784</v>
      </c>
    </row>
    <row r="2188" spans="1:3" hidden="1" x14ac:dyDescent="0.55000000000000004">
      <c r="A2188">
        <v>5415875775</v>
      </c>
      <c r="B2188">
        <v>21</v>
      </c>
      <c r="C2188" t="s">
        <v>785</v>
      </c>
    </row>
    <row r="2189" spans="1:3" x14ac:dyDescent="0.55000000000000004">
      <c r="A2189">
        <v>5415907192</v>
      </c>
      <c r="B2189">
        <v>10</v>
      </c>
      <c r="C2189" t="s">
        <v>771</v>
      </c>
    </row>
    <row r="2190" spans="1:3" x14ac:dyDescent="0.55000000000000004">
      <c r="A2190">
        <v>5415945047</v>
      </c>
      <c r="B2190">
        <v>12</v>
      </c>
      <c r="C2190" t="s">
        <v>771</v>
      </c>
    </row>
    <row r="2191" spans="1:3" hidden="1" x14ac:dyDescent="0.55000000000000004">
      <c r="A2191">
        <v>5415947413</v>
      </c>
      <c r="B2191">
        <v>21</v>
      </c>
      <c r="C2191" t="s">
        <v>786</v>
      </c>
    </row>
    <row r="2192" spans="1:3" hidden="1" x14ac:dyDescent="0.55000000000000004">
      <c r="A2192">
        <v>5415975750</v>
      </c>
      <c r="B2192">
        <v>21</v>
      </c>
      <c r="C2192" t="s">
        <v>787</v>
      </c>
    </row>
    <row r="2193" spans="1:3" hidden="1" x14ac:dyDescent="0.55000000000000004">
      <c r="A2193">
        <v>5415995491</v>
      </c>
      <c r="B2193">
        <v>29</v>
      </c>
      <c r="C2193" t="s">
        <v>771</v>
      </c>
    </row>
    <row r="2194" spans="1:3" hidden="1" x14ac:dyDescent="0.55000000000000004">
      <c r="A2194">
        <v>5416048984</v>
      </c>
      <c r="B2194">
        <v>26</v>
      </c>
      <c r="C2194" t="s">
        <v>771</v>
      </c>
    </row>
    <row r="2195" spans="1:3" x14ac:dyDescent="0.55000000000000004">
      <c r="A2195">
        <v>5416059189</v>
      </c>
      <c r="B2195">
        <v>9</v>
      </c>
      <c r="C2195" t="s">
        <v>771</v>
      </c>
    </row>
    <row r="2196" spans="1:3" x14ac:dyDescent="0.55000000000000004">
      <c r="A2196">
        <v>5416065823</v>
      </c>
      <c r="B2196">
        <v>5</v>
      </c>
      <c r="C2196" t="s">
        <v>771</v>
      </c>
    </row>
    <row r="2197" spans="1:3" hidden="1" x14ac:dyDescent="0.55000000000000004">
      <c r="A2197">
        <v>5416070787</v>
      </c>
      <c r="B2197">
        <v>21</v>
      </c>
      <c r="C2197" t="s">
        <v>788</v>
      </c>
    </row>
    <row r="2198" spans="1:3" hidden="1" x14ac:dyDescent="0.55000000000000004">
      <c r="A2198">
        <v>5416099749</v>
      </c>
      <c r="B2198">
        <v>21</v>
      </c>
      <c r="C2198" t="s">
        <v>789</v>
      </c>
    </row>
    <row r="2199" spans="1:3" hidden="1" x14ac:dyDescent="0.55000000000000004">
      <c r="A2199">
        <v>5416122020</v>
      </c>
      <c r="B2199">
        <v>21</v>
      </c>
      <c r="C2199" t="s">
        <v>790</v>
      </c>
    </row>
    <row r="2200" spans="1:3" x14ac:dyDescent="0.55000000000000004">
      <c r="A2200">
        <v>5416167573</v>
      </c>
      <c r="B2200">
        <v>17</v>
      </c>
      <c r="C2200" t="s">
        <v>771</v>
      </c>
    </row>
    <row r="2201" spans="1:3" hidden="1" x14ac:dyDescent="0.55000000000000004">
      <c r="A2201">
        <v>5416192611</v>
      </c>
      <c r="B2201">
        <v>20</v>
      </c>
      <c r="C2201" t="s">
        <v>791</v>
      </c>
    </row>
    <row r="2202" spans="1:3" hidden="1" x14ac:dyDescent="0.55000000000000004">
      <c r="A2202">
        <v>5416226939</v>
      </c>
      <c r="B2202">
        <v>21</v>
      </c>
      <c r="C2202" t="s">
        <v>792</v>
      </c>
    </row>
    <row r="2203" spans="1:3" x14ac:dyDescent="0.55000000000000004">
      <c r="A2203">
        <v>5416234584</v>
      </c>
      <c r="B2203">
        <v>13</v>
      </c>
      <c r="C2203" t="s">
        <v>771</v>
      </c>
    </row>
    <row r="2204" spans="1:3" x14ac:dyDescent="0.55000000000000004">
      <c r="A2204">
        <v>5416250052</v>
      </c>
      <c r="B2204">
        <v>3</v>
      </c>
      <c r="C2204" t="s">
        <v>771</v>
      </c>
    </row>
    <row r="2205" spans="1:3" hidden="1" x14ac:dyDescent="0.55000000000000004">
      <c r="A2205">
        <v>5416309713</v>
      </c>
      <c r="B2205">
        <v>21</v>
      </c>
      <c r="C2205" t="s">
        <v>793</v>
      </c>
    </row>
    <row r="2206" spans="1:3" hidden="1" x14ac:dyDescent="0.55000000000000004">
      <c r="A2206">
        <v>5416324959</v>
      </c>
      <c r="B2206">
        <v>21</v>
      </c>
      <c r="C2206" t="s">
        <v>794</v>
      </c>
    </row>
    <row r="2207" spans="1:3" hidden="1" x14ac:dyDescent="0.55000000000000004">
      <c r="A2207">
        <v>5416335141</v>
      </c>
      <c r="B2207">
        <v>21</v>
      </c>
      <c r="C2207" t="s">
        <v>795</v>
      </c>
    </row>
    <row r="2208" spans="1:3" hidden="1" x14ac:dyDescent="0.55000000000000004">
      <c r="A2208">
        <v>5416336234</v>
      </c>
      <c r="B2208">
        <v>32</v>
      </c>
      <c r="C2208" t="s">
        <v>771</v>
      </c>
    </row>
    <row r="2209" spans="1:3" hidden="1" x14ac:dyDescent="0.55000000000000004">
      <c r="A2209">
        <v>5416472112</v>
      </c>
      <c r="B2209">
        <v>19</v>
      </c>
      <c r="C2209" t="s">
        <v>796</v>
      </c>
    </row>
    <row r="2210" spans="1:3" hidden="1" x14ac:dyDescent="0.55000000000000004">
      <c r="A2210">
        <v>5440384286</v>
      </c>
      <c r="B2210">
        <v>34</v>
      </c>
      <c r="C2210" t="s">
        <v>43</v>
      </c>
    </row>
    <row r="2211" spans="1:3" x14ac:dyDescent="0.55000000000000004">
      <c r="A2211">
        <v>5440422218</v>
      </c>
      <c r="B2211">
        <v>8</v>
      </c>
      <c r="C2211" t="s">
        <v>43</v>
      </c>
    </row>
    <row r="2212" spans="1:3" hidden="1" x14ac:dyDescent="0.55000000000000004">
      <c r="A2212">
        <v>5440498906</v>
      </c>
      <c r="B2212">
        <v>28</v>
      </c>
      <c r="C2212" t="s">
        <v>43</v>
      </c>
    </row>
    <row r="2213" spans="1:3" x14ac:dyDescent="0.55000000000000004">
      <c r="A2213">
        <v>5440539863</v>
      </c>
      <c r="B2213">
        <v>11</v>
      </c>
      <c r="C2213" t="s">
        <v>43</v>
      </c>
    </row>
    <row r="2214" spans="1:3" hidden="1" x14ac:dyDescent="0.55000000000000004">
      <c r="A2214">
        <v>5440560863</v>
      </c>
      <c r="B2214">
        <v>31</v>
      </c>
      <c r="C2214" t="s">
        <v>43</v>
      </c>
    </row>
    <row r="2215" spans="1:3" x14ac:dyDescent="0.55000000000000004">
      <c r="A2215">
        <v>5440585523</v>
      </c>
      <c r="B2215">
        <v>2</v>
      </c>
      <c r="C2215" t="s">
        <v>43</v>
      </c>
    </row>
    <row r="2216" spans="1:3" x14ac:dyDescent="0.55000000000000004">
      <c r="A2216">
        <v>5440600059</v>
      </c>
      <c r="B2216">
        <v>6</v>
      </c>
      <c r="C2216" t="s">
        <v>43</v>
      </c>
    </row>
    <row r="2217" spans="1:3" hidden="1" x14ac:dyDescent="0.55000000000000004">
      <c r="A2217">
        <v>5440601324</v>
      </c>
      <c r="B2217">
        <v>30</v>
      </c>
      <c r="C2217" t="s">
        <v>43</v>
      </c>
    </row>
    <row r="2218" spans="1:3" x14ac:dyDescent="0.55000000000000004">
      <c r="A2218">
        <v>5440697761</v>
      </c>
      <c r="B2218">
        <v>4</v>
      </c>
      <c r="C2218" t="s">
        <v>43</v>
      </c>
    </row>
    <row r="2219" spans="1:3" hidden="1" x14ac:dyDescent="0.55000000000000004">
      <c r="A2219">
        <v>5440712541</v>
      </c>
      <c r="B2219">
        <v>33</v>
      </c>
      <c r="C2219" t="s">
        <v>43</v>
      </c>
    </row>
    <row r="2220" spans="1:3" x14ac:dyDescent="0.55000000000000004">
      <c r="A2220">
        <v>5440731599</v>
      </c>
      <c r="B2220">
        <v>1</v>
      </c>
      <c r="C2220" t="s">
        <v>43</v>
      </c>
    </row>
    <row r="2221" spans="1:3" hidden="1" x14ac:dyDescent="0.55000000000000004">
      <c r="A2221">
        <v>5440742848</v>
      </c>
      <c r="B2221">
        <v>27</v>
      </c>
      <c r="C2221" t="s">
        <v>43</v>
      </c>
    </row>
    <row r="2222" spans="1:3" x14ac:dyDescent="0.55000000000000004">
      <c r="A2222">
        <v>5440751173</v>
      </c>
      <c r="B2222">
        <v>7</v>
      </c>
      <c r="C2222" t="s">
        <v>43</v>
      </c>
    </row>
    <row r="2223" spans="1:3" x14ac:dyDescent="0.55000000000000004">
      <c r="A2223">
        <v>5440799500</v>
      </c>
      <c r="B2223">
        <v>14</v>
      </c>
      <c r="C2223" t="s">
        <v>43</v>
      </c>
    </row>
    <row r="2224" spans="1:3" x14ac:dyDescent="0.55000000000000004">
      <c r="A2224">
        <v>5440811952</v>
      </c>
      <c r="B2224">
        <v>15</v>
      </c>
      <c r="C2224" t="s">
        <v>43</v>
      </c>
    </row>
    <row r="2225" spans="1:3" hidden="1" x14ac:dyDescent="0.55000000000000004">
      <c r="A2225">
        <v>5440824706</v>
      </c>
      <c r="B2225">
        <v>25</v>
      </c>
      <c r="C2225" t="s">
        <v>43</v>
      </c>
    </row>
    <row r="2226" spans="1:3" x14ac:dyDescent="0.55000000000000004">
      <c r="A2226">
        <v>5440830157</v>
      </c>
      <c r="B2226">
        <v>16</v>
      </c>
      <c r="C2226" t="s">
        <v>43</v>
      </c>
    </row>
    <row r="2227" spans="1:3" x14ac:dyDescent="0.55000000000000004">
      <c r="A2227">
        <v>5440905883</v>
      </c>
      <c r="B2227">
        <v>10</v>
      </c>
      <c r="C2227" t="s">
        <v>43</v>
      </c>
    </row>
    <row r="2228" spans="1:3" x14ac:dyDescent="0.55000000000000004">
      <c r="A2228">
        <v>5440943738</v>
      </c>
      <c r="B2228">
        <v>12</v>
      </c>
      <c r="C2228" t="s">
        <v>43</v>
      </c>
    </row>
    <row r="2229" spans="1:3" hidden="1" x14ac:dyDescent="0.55000000000000004">
      <c r="A2229">
        <v>5440994182</v>
      </c>
      <c r="B2229">
        <v>29</v>
      </c>
      <c r="C2229" t="s">
        <v>43</v>
      </c>
    </row>
    <row r="2230" spans="1:3" hidden="1" x14ac:dyDescent="0.55000000000000004">
      <c r="A2230">
        <v>5441047675</v>
      </c>
      <c r="B2230">
        <v>26</v>
      </c>
      <c r="C2230" t="s">
        <v>43</v>
      </c>
    </row>
    <row r="2231" spans="1:3" x14ac:dyDescent="0.55000000000000004">
      <c r="A2231">
        <v>5441057880</v>
      </c>
      <c r="B2231">
        <v>9</v>
      </c>
      <c r="C2231" t="s">
        <v>43</v>
      </c>
    </row>
    <row r="2232" spans="1:3" x14ac:dyDescent="0.55000000000000004">
      <c r="A2232">
        <v>5441064514</v>
      </c>
      <c r="B2232">
        <v>5</v>
      </c>
      <c r="C2232" t="s">
        <v>43</v>
      </c>
    </row>
    <row r="2233" spans="1:3" x14ac:dyDescent="0.55000000000000004">
      <c r="A2233">
        <v>5441166264</v>
      </c>
      <c r="B2233">
        <v>17</v>
      </c>
      <c r="C2233" t="s">
        <v>43</v>
      </c>
    </row>
    <row r="2234" spans="1:3" x14ac:dyDescent="0.55000000000000004">
      <c r="A2234">
        <v>5441233275</v>
      </c>
      <c r="B2234">
        <v>13</v>
      </c>
      <c r="C2234" t="s">
        <v>43</v>
      </c>
    </row>
    <row r="2235" spans="1:3" x14ac:dyDescent="0.55000000000000004">
      <c r="A2235">
        <v>5441248743</v>
      </c>
      <c r="B2235">
        <v>3</v>
      </c>
      <c r="C2235" t="s">
        <v>43</v>
      </c>
    </row>
    <row r="2236" spans="1:3" hidden="1" x14ac:dyDescent="0.55000000000000004">
      <c r="A2236">
        <v>5441334925</v>
      </c>
      <c r="B2236">
        <v>32</v>
      </c>
      <c r="C2236" t="s">
        <v>43</v>
      </c>
    </row>
    <row r="2237" spans="1:3" hidden="1" x14ac:dyDescent="0.55000000000000004">
      <c r="A2237">
        <v>5700353039</v>
      </c>
      <c r="B2237">
        <v>34</v>
      </c>
      <c r="C2237" t="s">
        <v>0</v>
      </c>
    </row>
    <row r="2238" spans="1:3" hidden="1" x14ac:dyDescent="0.55000000000000004">
      <c r="A2238">
        <v>5700387306</v>
      </c>
      <c r="B2238">
        <v>34</v>
      </c>
      <c r="C2238" t="s">
        <v>797</v>
      </c>
    </row>
    <row r="2239" spans="1:3" x14ac:dyDescent="0.55000000000000004">
      <c r="A2239">
        <v>5700392102</v>
      </c>
      <c r="B2239">
        <v>8</v>
      </c>
      <c r="C2239" t="s">
        <v>0</v>
      </c>
    </row>
    <row r="2240" spans="1:3" x14ac:dyDescent="0.55000000000000004">
      <c r="A2240">
        <v>5700426194</v>
      </c>
      <c r="B2240">
        <v>8</v>
      </c>
      <c r="C2240" t="s">
        <v>798</v>
      </c>
    </row>
    <row r="2241" spans="1:3" hidden="1" x14ac:dyDescent="0.55000000000000004">
      <c r="A2241">
        <v>5700467658</v>
      </c>
      <c r="B2241">
        <v>28</v>
      </c>
      <c r="C2241" t="s">
        <v>0</v>
      </c>
    </row>
    <row r="2242" spans="1:3" hidden="1" x14ac:dyDescent="0.55000000000000004">
      <c r="A2242">
        <v>5700501384</v>
      </c>
      <c r="B2242">
        <v>28</v>
      </c>
      <c r="C2242" t="s">
        <v>799</v>
      </c>
    </row>
    <row r="2243" spans="1:3" x14ac:dyDescent="0.55000000000000004">
      <c r="A2243">
        <v>5700509236</v>
      </c>
      <c r="B2243">
        <v>11</v>
      </c>
      <c r="C2243" t="s">
        <v>0</v>
      </c>
    </row>
    <row r="2244" spans="1:3" hidden="1" x14ac:dyDescent="0.55000000000000004">
      <c r="A2244">
        <v>5700529616</v>
      </c>
      <c r="B2244">
        <v>31</v>
      </c>
      <c r="C2244" t="s">
        <v>0</v>
      </c>
    </row>
    <row r="2245" spans="1:3" x14ac:dyDescent="0.55000000000000004">
      <c r="A2245">
        <v>5700542704</v>
      </c>
      <c r="B2245">
        <v>11</v>
      </c>
      <c r="C2245" t="s">
        <v>800</v>
      </c>
    </row>
    <row r="2246" spans="1:3" x14ac:dyDescent="0.55000000000000004">
      <c r="A2246">
        <v>5700554340</v>
      </c>
      <c r="B2246">
        <v>2</v>
      </c>
      <c r="C2246" t="s">
        <v>0</v>
      </c>
    </row>
    <row r="2247" spans="1:3" hidden="1" x14ac:dyDescent="0.55000000000000004">
      <c r="A2247">
        <v>5700563861</v>
      </c>
      <c r="B2247">
        <v>31</v>
      </c>
      <c r="C2247" t="s">
        <v>801</v>
      </c>
    </row>
    <row r="2248" spans="1:3" x14ac:dyDescent="0.55000000000000004">
      <c r="A2248">
        <v>5700569410</v>
      </c>
      <c r="B2248">
        <v>6</v>
      </c>
      <c r="C2248" t="s">
        <v>0</v>
      </c>
    </row>
    <row r="2249" spans="1:3" hidden="1" x14ac:dyDescent="0.55000000000000004">
      <c r="A2249">
        <v>5700570077</v>
      </c>
      <c r="B2249">
        <v>30</v>
      </c>
      <c r="C2249" t="s">
        <v>0</v>
      </c>
    </row>
    <row r="2250" spans="1:3" x14ac:dyDescent="0.55000000000000004">
      <c r="A2250">
        <v>5700588511</v>
      </c>
      <c r="B2250">
        <v>2</v>
      </c>
      <c r="C2250" t="s">
        <v>802</v>
      </c>
    </row>
    <row r="2251" spans="1:3" x14ac:dyDescent="0.55000000000000004">
      <c r="A2251">
        <v>5700603113</v>
      </c>
      <c r="B2251">
        <v>6</v>
      </c>
      <c r="C2251" t="s">
        <v>803</v>
      </c>
    </row>
    <row r="2252" spans="1:3" hidden="1" x14ac:dyDescent="0.55000000000000004">
      <c r="A2252">
        <v>5700604384</v>
      </c>
      <c r="B2252">
        <v>30</v>
      </c>
      <c r="C2252" t="s">
        <v>804</v>
      </c>
    </row>
    <row r="2253" spans="1:3" x14ac:dyDescent="0.55000000000000004">
      <c r="A2253">
        <v>5700666590</v>
      </c>
      <c r="B2253">
        <v>4</v>
      </c>
      <c r="C2253" t="s">
        <v>0</v>
      </c>
    </row>
    <row r="2254" spans="1:3" hidden="1" x14ac:dyDescent="0.55000000000000004">
      <c r="A2254">
        <v>5700681291</v>
      </c>
      <c r="B2254">
        <v>33</v>
      </c>
      <c r="C2254" t="s">
        <v>0</v>
      </c>
    </row>
    <row r="2255" spans="1:3" x14ac:dyDescent="0.55000000000000004">
      <c r="A2255">
        <v>5700700471</v>
      </c>
      <c r="B2255">
        <v>1</v>
      </c>
      <c r="C2255" t="s">
        <v>0</v>
      </c>
    </row>
    <row r="2256" spans="1:3" x14ac:dyDescent="0.55000000000000004">
      <c r="A2256">
        <v>5700700733</v>
      </c>
      <c r="B2256">
        <v>4</v>
      </c>
      <c r="C2256" t="s">
        <v>805</v>
      </c>
    </row>
    <row r="2257" spans="1:3" hidden="1" x14ac:dyDescent="0.55000000000000004">
      <c r="A2257">
        <v>5700711601</v>
      </c>
      <c r="B2257">
        <v>27</v>
      </c>
      <c r="C2257" t="s">
        <v>0</v>
      </c>
    </row>
    <row r="2258" spans="1:3" hidden="1" x14ac:dyDescent="0.55000000000000004">
      <c r="A2258">
        <v>5700715911</v>
      </c>
      <c r="B2258">
        <v>33</v>
      </c>
      <c r="C2258" t="s">
        <v>806</v>
      </c>
    </row>
    <row r="2259" spans="1:3" x14ac:dyDescent="0.55000000000000004">
      <c r="A2259">
        <v>5700721187</v>
      </c>
      <c r="B2259">
        <v>7</v>
      </c>
      <c r="C2259" t="s">
        <v>0</v>
      </c>
    </row>
    <row r="2260" spans="1:3" x14ac:dyDescent="0.55000000000000004">
      <c r="A2260">
        <v>5700734089</v>
      </c>
      <c r="B2260">
        <v>1</v>
      </c>
      <c r="C2260" t="s">
        <v>807</v>
      </c>
    </row>
    <row r="2261" spans="1:3" hidden="1" x14ac:dyDescent="0.55000000000000004">
      <c r="A2261">
        <v>5700745866</v>
      </c>
      <c r="B2261">
        <v>27</v>
      </c>
      <c r="C2261" t="s">
        <v>808</v>
      </c>
    </row>
    <row r="2262" spans="1:3" x14ac:dyDescent="0.55000000000000004">
      <c r="A2262">
        <v>5700755056</v>
      </c>
      <c r="B2262">
        <v>7</v>
      </c>
      <c r="C2262" t="s">
        <v>809</v>
      </c>
    </row>
    <row r="2263" spans="1:3" x14ac:dyDescent="0.55000000000000004">
      <c r="A2263">
        <v>5700768329</v>
      </c>
      <c r="B2263">
        <v>14</v>
      </c>
      <c r="C2263" t="s">
        <v>0</v>
      </c>
    </row>
    <row r="2264" spans="1:3" x14ac:dyDescent="0.55000000000000004">
      <c r="A2264">
        <v>5700781288</v>
      </c>
      <c r="B2264">
        <v>15</v>
      </c>
      <c r="C2264" t="s">
        <v>0</v>
      </c>
    </row>
    <row r="2265" spans="1:3" hidden="1" x14ac:dyDescent="0.55000000000000004">
      <c r="A2265">
        <v>5700793456</v>
      </c>
      <c r="B2265">
        <v>25</v>
      </c>
      <c r="C2265" t="s">
        <v>0</v>
      </c>
    </row>
    <row r="2266" spans="1:3" x14ac:dyDescent="0.55000000000000004">
      <c r="A2266">
        <v>5700798948</v>
      </c>
      <c r="B2266">
        <v>16</v>
      </c>
      <c r="C2266" t="s">
        <v>0</v>
      </c>
    </row>
    <row r="2267" spans="1:3" x14ac:dyDescent="0.55000000000000004">
      <c r="A2267">
        <v>5700802841</v>
      </c>
      <c r="B2267">
        <v>14</v>
      </c>
      <c r="C2267" t="s">
        <v>810</v>
      </c>
    </row>
    <row r="2268" spans="1:3" x14ac:dyDescent="0.55000000000000004">
      <c r="A2268">
        <v>5700815005</v>
      </c>
      <c r="B2268">
        <v>15</v>
      </c>
      <c r="C2268" t="s">
        <v>811</v>
      </c>
    </row>
    <row r="2269" spans="1:3" hidden="1" x14ac:dyDescent="0.55000000000000004">
      <c r="A2269">
        <v>5700826851</v>
      </c>
      <c r="B2269">
        <v>25</v>
      </c>
      <c r="C2269" t="s">
        <v>812</v>
      </c>
    </row>
    <row r="2270" spans="1:3" x14ac:dyDescent="0.55000000000000004">
      <c r="A2270">
        <v>5700832690</v>
      </c>
      <c r="B2270">
        <v>16</v>
      </c>
      <c r="C2270" t="s">
        <v>813</v>
      </c>
    </row>
    <row r="2271" spans="1:3" x14ac:dyDescent="0.55000000000000004">
      <c r="A2271">
        <v>5700875219</v>
      </c>
      <c r="B2271">
        <v>10</v>
      </c>
      <c r="C2271" t="s">
        <v>0</v>
      </c>
    </row>
    <row r="2272" spans="1:3" x14ac:dyDescent="0.55000000000000004">
      <c r="A2272">
        <v>5700909001</v>
      </c>
      <c r="B2272">
        <v>10</v>
      </c>
      <c r="C2272" t="s">
        <v>814</v>
      </c>
    </row>
    <row r="2273" spans="1:3" x14ac:dyDescent="0.55000000000000004">
      <c r="A2273">
        <v>5700913654</v>
      </c>
      <c r="B2273">
        <v>12</v>
      </c>
      <c r="C2273" t="s">
        <v>0</v>
      </c>
    </row>
    <row r="2274" spans="1:3" x14ac:dyDescent="0.55000000000000004">
      <c r="A2274">
        <v>5700947281</v>
      </c>
      <c r="B2274">
        <v>12</v>
      </c>
      <c r="C2274" t="s">
        <v>815</v>
      </c>
    </row>
    <row r="2275" spans="1:3" hidden="1" x14ac:dyDescent="0.55000000000000004">
      <c r="A2275">
        <v>5700962973</v>
      </c>
      <c r="B2275">
        <v>29</v>
      </c>
      <c r="C2275" t="s">
        <v>0</v>
      </c>
    </row>
    <row r="2276" spans="1:3" hidden="1" x14ac:dyDescent="0.55000000000000004">
      <c r="A2276">
        <v>5700996099</v>
      </c>
      <c r="B2276">
        <v>29</v>
      </c>
      <c r="C2276" t="s">
        <v>816</v>
      </c>
    </row>
    <row r="2277" spans="1:3" hidden="1" x14ac:dyDescent="0.55000000000000004">
      <c r="A2277">
        <v>5701016425</v>
      </c>
      <c r="B2277">
        <v>26</v>
      </c>
      <c r="C2277" t="s">
        <v>0</v>
      </c>
    </row>
    <row r="2278" spans="1:3" x14ac:dyDescent="0.55000000000000004">
      <c r="A2278">
        <v>5701027803</v>
      </c>
      <c r="B2278">
        <v>9</v>
      </c>
      <c r="C2278" t="s">
        <v>0</v>
      </c>
    </row>
    <row r="2279" spans="1:3" x14ac:dyDescent="0.55000000000000004">
      <c r="A2279">
        <v>5701034773</v>
      </c>
      <c r="B2279">
        <v>5</v>
      </c>
      <c r="C2279" t="s">
        <v>0</v>
      </c>
    </row>
    <row r="2280" spans="1:3" hidden="1" x14ac:dyDescent="0.55000000000000004">
      <c r="A2280">
        <v>5701050312</v>
      </c>
      <c r="B2280">
        <v>26</v>
      </c>
      <c r="C2280" t="s">
        <v>817</v>
      </c>
    </row>
    <row r="2281" spans="1:3" x14ac:dyDescent="0.55000000000000004">
      <c r="A2281">
        <v>5701061605</v>
      </c>
      <c r="B2281">
        <v>9</v>
      </c>
      <c r="C2281" t="s">
        <v>818</v>
      </c>
    </row>
    <row r="2282" spans="1:3" x14ac:dyDescent="0.55000000000000004">
      <c r="A2282">
        <v>5701068595</v>
      </c>
      <c r="B2282">
        <v>5</v>
      </c>
      <c r="C2282" t="s">
        <v>819</v>
      </c>
    </row>
    <row r="2283" spans="1:3" x14ac:dyDescent="0.55000000000000004">
      <c r="A2283">
        <v>5701135055</v>
      </c>
      <c r="B2283">
        <v>17</v>
      </c>
      <c r="C2283" t="s">
        <v>0</v>
      </c>
    </row>
    <row r="2284" spans="1:3" x14ac:dyDescent="0.55000000000000004">
      <c r="A2284">
        <v>5701168903</v>
      </c>
      <c r="B2284">
        <v>17</v>
      </c>
      <c r="C2284" t="s">
        <v>820</v>
      </c>
    </row>
    <row r="2285" spans="1:3" x14ac:dyDescent="0.55000000000000004">
      <c r="A2285">
        <v>5701202380</v>
      </c>
      <c r="B2285">
        <v>13</v>
      </c>
      <c r="C2285" t="s">
        <v>0</v>
      </c>
    </row>
    <row r="2286" spans="1:3" x14ac:dyDescent="0.55000000000000004">
      <c r="A2286">
        <v>5701218723</v>
      </c>
      <c r="B2286">
        <v>3</v>
      </c>
      <c r="C2286" t="s">
        <v>0</v>
      </c>
    </row>
    <row r="2287" spans="1:3" x14ac:dyDescent="0.55000000000000004">
      <c r="A2287">
        <v>5701236033</v>
      </c>
      <c r="B2287">
        <v>13</v>
      </c>
      <c r="C2287" t="s">
        <v>821</v>
      </c>
    </row>
    <row r="2288" spans="1:3" x14ac:dyDescent="0.55000000000000004">
      <c r="A2288">
        <v>5701252510</v>
      </c>
      <c r="B2288">
        <v>3</v>
      </c>
      <c r="C2288" t="s">
        <v>822</v>
      </c>
    </row>
    <row r="2289" spans="1:3" hidden="1" x14ac:dyDescent="0.55000000000000004">
      <c r="A2289">
        <v>5701303710</v>
      </c>
      <c r="B2289">
        <v>32</v>
      </c>
      <c r="C2289" t="s">
        <v>0</v>
      </c>
    </row>
    <row r="2290" spans="1:3" hidden="1" x14ac:dyDescent="0.55000000000000004">
      <c r="A2290">
        <v>5701337128</v>
      </c>
      <c r="B2290">
        <v>32</v>
      </c>
      <c r="C2290" t="s">
        <v>823</v>
      </c>
    </row>
    <row r="2291" spans="1:3" hidden="1" x14ac:dyDescent="0.55000000000000004">
      <c r="A2291">
        <v>5715354365</v>
      </c>
      <c r="B2291">
        <v>34</v>
      </c>
      <c r="C2291" t="s">
        <v>824</v>
      </c>
    </row>
    <row r="2292" spans="1:3" x14ac:dyDescent="0.55000000000000004">
      <c r="A2292">
        <v>5715392250</v>
      </c>
      <c r="B2292">
        <v>8</v>
      </c>
      <c r="C2292" t="s">
        <v>824</v>
      </c>
    </row>
    <row r="2293" spans="1:3" hidden="1" x14ac:dyDescent="0.55000000000000004">
      <c r="A2293">
        <v>5715464424</v>
      </c>
      <c r="B2293">
        <v>24</v>
      </c>
      <c r="C2293" t="s">
        <v>825</v>
      </c>
    </row>
    <row r="2294" spans="1:3" hidden="1" x14ac:dyDescent="0.55000000000000004">
      <c r="A2294">
        <v>5715468984</v>
      </c>
      <c r="B2294">
        <v>28</v>
      </c>
      <c r="C2294" t="s">
        <v>824</v>
      </c>
    </row>
    <row r="2295" spans="1:3" x14ac:dyDescent="0.55000000000000004">
      <c r="A2295">
        <v>5715509941</v>
      </c>
      <c r="B2295">
        <v>11</v>
      </c>
      <c r="C2295" t="s">
        <v>824</v>
      </c>
    </row>
    <row r="2296" spans="1:3" hidden="1" x14ac:dyDescent="0.55000000000000004">
      <c r="A2296">
        <v>5715530942</v>
      </c>
      <c r="B2296">
        <v>31</v>
      </c>
      <c r="C2296" t="s">
        <v>824</v>
      </c>
    </row>
    <row r="2297" spans="1:3" x14ac:dyDescent="0.55000000000000004">
      <c r="A2297">
        <v>5715555600</v>
      </c>
      <c r="B2297">
        <v>2</v>
      </c>
      <c r="C2297" t="s">
        <v>824</v>
      </c>
    </row>
    <row r="2298" spans="1:3" x14ac:dyDescent="0.55000000000000004">
      <c r="A2298">
        <v>5715570137</v>
      </c>
      <c r="B2298">
        <v>6</v>
      </c>
      <c r="C2298" t="s">
        <v>824</v>
      </c>
    </row>
    <row r="2299" spans="1:3" hidden="1" x14ac:dyDescent="0.55000000000000004">
      <c r="A2299">
        <v>5715571403</v>
      </c>
      <c r="B2299">
        <v>30</v>
      </c>
      <c r="C2299" t="s">
        <v>824</v>
      </c>
    </row>
    <row r="2300" spans="1:3" hidden="1" x14ac:dyDescent="0.55000000000000004">
      <c r="A2300">
        <v>5715603010</v>
      </c>
      <c r="B2300">
        <v>23</v>
      </c>
      <c r="C2300" t="s">
        <v>826</v>
      </c>
    </row>
    <row r="2301" spans="1:3" hidden="1" x14ac:dyDescent="0.55000000000000004">
      <c r="A2301">
        <v>5715620025</v>
      </c>
      <c r="B2301">
        <v>21</v>
      </c>
      <c r="C2301" t="s">
        <v>827</v>
      </c>
    </row>
    <row r="2302" spans="1:3" hidden="1" x14ac:dyDescent="0.55000000000000004">
      <c r="A2302">
        <v>5715644180</v>
      </c>
      <c r="B2302">
        <v>21</v>
      </c>
      <c r="C2302" t="s">
        <v>828</v>
      </c>
    </row>
    <row r="2303" spans="1:3" x14ac:dyDescent="0.55000000000000004">
      <c r="A2303">
        <v>5715667839</v>
      </c>
      <c r="B2303">
        <v>4</v>
      </c>
      <c r="C2303" t="s">
        <v>824</v>
      </c>
    </row>
    <row r="2304" spans="1:3" hidden="1" x14ac:dyDescent="0.55000000000000004">
      <c r="A2304">
        <v>5715682620</v>
      </c>
      <c r="B2304">
        <v>33</v>
      </c>
      <c r="C2304" t="s">
        <v>824</v>
      </c>
    </row>
    <row r="2305" spans="1:3" hidden="1" x14ac:dyDescent="0.55000000000000004">
      <c r="A2305">
        <v>5715683926</v>
      </c>
      <c r="B2305">
        <v>20</v>
      </c>
      <c r="C2305" t="s">
        <v>829</v>
      </c>
    </row>
    <row r="2306" spans="1:3" x14ac:dyDescent="0.55000000000000004">
      <c r="A2306">
        <v>5715701677</v>
      </c>
      <c r="B2306">
        <v>1</v>
      </c>
      <c r="C2306" t="s">
        <v>824</v>
      </c>
    </row>
    <row r="2307" spans="1:3" hidden="1" x14ac:dyDescent="0.55000000000000004">
      <c r="A2307">
        <v>5715712927</v>
      </c>
      <c r="B2307">
        <v>27</v>
      </c>
      <c r="C2307" t="s">
        <v>824</v>
      </c>
    </row>
    <row r="2308" spans="1:3" hidden="1" x14ac:dyDescent="0.55000000000000004">
      <c r="A2308">
        <v>5715719297</v>
      </c>
      <c r="B2308">
        <v>23</v>
      </c>
      <c r="C2308" t="s">
        <v>830</v>
      </c>
    </row>
    <row r="2309" spans="1:3" x14ac:dyDescent="0.55000000000000004">
      <c r="A2309">
        <v>5715721251</v>
      </c>
      <c r="B2309">
        <v>7</v>
      </c>
      <c r="C2309" t="s">
        <v>824</v>
      </c>
    </row>
    <row r="2310" spans="1:3" hidden="1" x14ac:dyDescent="0.55000000000000004">
      <c r="A2310">
        <v>5715741219</v>
      </c>
      <c r="B2310">
        <v>21</v>
      </c>
      <c r="C2310" t="s">
        <v>831</v>
      </c>
    </row>
    <row r="2311" spans="1:3" x14ac:dyDescent="0.55000000000000004">
      <c r="A2311">
        <v>5715769578</v>
      </c>
      <c r="B2311">
        <v>14</v>
      </c>
      <c r="C2311" t="s">
        <v>824</v>
      </c>
    </row>
    <row r="2312" spans="1:3" x14ac:dyDescent="0.55000000000000004">
      <c r="A2312">
        <v>5715782030</v>
      </c>
      <c r="B2312">
        <v>15</v>
      </c>
      <c r="C2312" t="s">
        <v>824</v>
      </c>
    </row>
    <row r="2313" spans="1:3" hidden="1" x14ac:dyDescent="0.55000000000000004">
      <c r="A2313">
        <v>5715785488</v>
      </c>
      <c r="B2313">
        <v>21</v>
      </c>
      <c r="C2313" t="s">
        <v>832</v>
      </c>
    </row>
    <row r="2314" spans="1:3" hidden="1" x14ac:dyDescent="0.55000000000000004">
      <c r="A2314">
        <v>5715794785</v>
      </c>
      <c r="B2314">
        <v>25</v>
      </c>
      <c r="C2314" t="s">
        <v>824</v>
      </c>
    </row>
    <row r="2315" spans="1:3" x14ac:dyDescent="0.55000000000000004">
      <c r="A2315">
        <v>5715800236</v>
      </c>
      <c r="B2315">
        <v>16</v>
      </c>
      <c r="C2315" t="s">
        <v>824</v>
      </c>
    </row>
    <row r="2316" spans="1:3" hidden="1" x14ac:dyDescent="0.55000000000000004">
      <c r="A2316">
        <v>5715814070</v>
      </c>
      <c r="B2316">
        <v>21</v>
      </c>
      <c r="C2316" t="s">
        <v>833</v>
      </c>
    </row>
    <row r="2317" spans="1:3" hidden="1" x14ac:dyDescent="0.55000000000000004">
      <c r="A2317">
        <v>5715840099</v>
      </c>
      <c r="B2317">
        <v>21</v>
      </c>
      <c r="C2317" t="s">
        <v>834</v>
      </c>
    </row>
    <row r="2318" spans="1:3" hidden="1" x14ac:dyDescent="0.55000000000000004">
      <c r="A2318">
        <v>5715844726</v>
      </c>
      <c r="B2318">
        <v>22</v>
      </c>
      <c r="C2318" t="s">
        <v>835</v>
      </c>
    </row>
    <row r="2319" spans="1:3" x14ac:dyDescent="0.55000000000000004">
      <c r="A2319">
        <v>5715875961</v>
      </c>
      <c r="B2319">
        <v>10</v>
      </c>
      <c r="C2319" t="s">
        <v>824</v>
      </c>
    </row>
    <row r="2320" spans="1:3" x14ac:dyDescent="0.55000000000000004">
      <c r="A2320">
        <v>5715913816</v>
      </c>
      <c r="B2320">
        <v>12</v>
      </c>
      <c r="C2320" t="s">
        <v>824</v>
      </c>
    </row>
    <row r="2321" spans="1:3" hidden="1" x14ac:dyDescent="0.55000000000000004">
      <c r="A2321">
        <v>5715937703</v>
      </c>
      <c r="B2321">
        <v>21</v>
      </c>
      <c r="C2321" t="s">
        <v>836</v>
      </c>
    </row>
    <row r="2322" spans="1:3" hidden="1" x14ac:dyDescent="0.55000000000000004">
      <c r="A2322">
        <v>5715964261</v>
      </c>
      <c r="B2322">
        <v>29</v>
      </c>
      <c r="C2322" t="s">
        <v>824</v>
      </c>
    </row>
    <row r="2323" spans="1:3" hidden="1" x14ac:dyDescent="0.55000000000000004">
      <c r="A2323">
        <v>5715966086</v>
      </c>
      <c r="B2323">
        <v>21</v>
      </c>
      <c r="C2323" t="s">
        <v>837</v>
      </c>
    </row>
    <row r="2324" spans="1:3" hidden="1" x14ac:dyDescent="0.55000000000000004">
      <c r="A2324">
        <v>5716017753</v>
      </c>
      <c r="B2324">
        <v>26</v>
      </c>
      <c r="C2324" t="s">
        <v>824</v>
      </c>
    </row>
    <row r="2325" spans="1:3" x14ac:dyDescent="0.55000000000000004">
      <c r="A2325">
        <v>5716027958</v>
      </c>
      <c r="B2325">
        <v>9</v>
      </c>
      <c r="C2325" t="s">
        <v>824</v>
      </c>
    </row>
    <row r="2326" spans="1:3" x14ac:dyDescent="0.55000000000000004">
      <c r="A2326">
        <v>5716034592</v>
      </c>
      <c r="B2326">
        <v>5</v>
      </c>
      <c r="C2326" t="s">
        <v>824</v>
      </c>
    </row>
    <row r="2327" spans="1:3" hidden="1" x14ac:dyDescent="0.55000000000000004">
      <c r="A2327">
        <v>5716048322</v>
      </c>
      <c r="B2327">
        <v>20</v>
      </c>
      <c r="C2327" t="s">
        <v>838</v>
      </c>
    </row>
    <row r="2328" spans="1:3" hidden="1" x14ac:dyDescent="0.55000000000000004">
      <c r="A2328">
        <v>5716061157</v>
      </c>
      <c r="B2328">
        <v>21</v>
      </c>
      <c r="C2328" t="s">
        <v>839</v>
      </c>
    </row>
    <row r="2329" spans="1:3" hidden="1" x14ac:dyDescent="0.55000000000000004">
      <c r="A2329">
        <v>5716075343</v>
      </c>
      <c r="B2329">
        <v>21</v>
      </c>
      <c r="C2329" t="s">
        <v>840</v>
      </c>
    </row>
    <row r="2330" spans="1:3" hidden="1" x14ac:dyDescent="0.55000000000000004">
      <c r="A2330">
        <v>5716079022</v>
      </c>
      <c r="B2330">
        <v>24</v>
      </c>
      <c r="C2330" t="s">
        <v>841</v>
      </c>
    </row>
    <row r="2331" spans="1:3" hidden="1" x14ac:dyDescent="0.55000000000000004">
      <c r="A2331">
        <v>5716087759</v>
      </c>
      <c r="B2331">
        <v>24</v>
      </c>
      <c r="C2331" t="s">
        <v>842</v>
      </c>
    </row>
    <row r="2332" spans="1:3" hidden="1" x14ac:dyDescent="0.55000000000000004">
      <c r="A2332">
        <v>5716093483</v>
      </c>
      <c r="B2332">
        <v>21</v>
      </c>
      <c r="C2332" t="s">
        <v>843</v>
      </c>
    </row>
    <row r="2333" spans="1:3" hidden="1" x14ac:dyDescent="0.55000000000000004">
      <c r="A2333">
        <v>5716112151</v>
      </c>
      <c r="B2333">
        <v>21</v>
      </c>
      <c r="C2333" t="s">
        <v>844</v>
      </c>
    </row>
    <row r="2334" spans="1:3" x14ac:dyDescent="0.55000000000000004">
      <c r="A2334">
        <v>5716136343</v>
      </c>
      <c r="B2334">
        <v>17</v>
      </c>
      <c r="C2334" t="s">
        <v>824</v>
      </c>
    </row>
    <row r="2335" spans="1:3" x14ac:dyDescent="0.55000000000000004">
      <c r="A2335">
        <v>5716203353</v>
      </c>
      <c r="B2335">
        <v>13</v>
      </c>
      <c r="C2335" t="s">
        <v>824</v>
      </c>
    </row>
    <row r="2336" spans="1:3" hidden="1" x14ac:dyDescent="0.55000000000000004">
      <c r="A2336">
        <v>5716217298</v>
      </c>
      <c r="B2336">
        <v>21</v>
      </c>
      <c r="C2336" t="s">
        <v>845</v>
      </c>
    </row>
    <row r="2337" spans="1:3" x14ac:dyDescent="0.55000000000000004">
      <c r="A2337">
        <v>5716218821</v>
      </c>
      <c r="B2337">
        <v>3</v>
      </c>
      <c r="C2337" t="s">
        <v>824</v>
      </c>
    </row>
    <row r="2338" spans="1:3" hidden="1" x14ac:dyDescent="0.55000000000000004">
      <c r="A2338">
        <v>5716299934</v>
      </c>
      <c r="B2338">
        <v>21</v>
      </c>
      <c r="C2338" t="s">
        <v>846</v>
      </c>
    </row>
    <row r="2339" spans="1:3" hidden="1" x14ac:dyDescent="0.55000000000000004">
      <c r="A2339">
        <v>5716305002</v>
      </c>
      <c r="B2339">
        <v>32</v>
      </c>
      <c r="C2339" t="s">
        <v>824</v>
      </c>
    </row>
    <row r="2340" spans="1:3" hidden="1" x14ac:dyDescent="0.55000000000000004">
      <c r="A2340">
        <v>5716337405</v>
      </c>
      <c r="B2340">
        <v>19</v>
      </c>
      <c r="C2340" t="s">
        <v>847</v>
      </c>
    </row>
    <row r="2341" spans="1:3" hidden="1" x14ac:dyDescent="0.55000000000000004">
      <c r="A2341">
        <v>5740353655</v>
      </c>
      <c r="B2341">
        <v>34</v>
      </c>
      <c r="C2341" t="s">
        <v>43</v>
      </c>
    </row>
    <row r="2342" spans="1:3" x14ac:dyDescent="0.55000000000000004">
      <c r="A2342">
        <v>5740414930</v>
      </c>
      <c r="B2342">
        <v>8</v>
      </c>
      <c r="C2342" t="s">
        <v>43</v>
      </c>
    </row>
    <row r="2343" spans="1:3" hidden="1" x14ac:dyDescent="0.55000000000000004">
      <c r="A2343">
        <v>5740468274</v>
      </c>
      <c r="B2343">
        <v>28</v>
      </c>
      <c r="C2343" t="s">
        <v>43</v>
      </c>
    </row>
    <row r="2344" spans="1:3" x14ac:dyDescent="0.55000000000000004">
      <c r="A2344">
        <v>5740508693</v>
      </c>
      <c r="B2344">
        <v>11</v>
      </c>
      <c r="C2344" t="s">
        <v>43</v>
      </c>
    </row>
    <row r="2345" spans="1:3" hidden="1" x14ac:dyDescent="0.55000000000000004">
      <c r="A2345">
        <v>5740530232</v>
      </c>
      <c r="B2345">
        <v>31</v>
      </c>
      <c r="C2345" t="s">
        <v>43</v>
      </c>
    </row>
    <row r="2346" spans="1:3" x14ac:dyDescent="0.55000000000000004">
      <c r="A2346">
        <v>5740554291</v>
      </c>
      <c r="B2346">
        <v>2</v>
      </c>
      <c r="C2346" t="s">
        <v>43</v>
      </c>
    </row>
    <row r="2347" spans="1:3" x14ac:dyDescent="0.55000000000000004">
      <c r="A2347">
        <v>5740568829</v>
      </c>
      <c r="B2347">
        <v>6</v>
      </c>
      <c r="C2347" t="s">
        <v>43</v>
      </c>
    </row>
    <row r="2348" spans="1:3" hidden="1" x14ac:dyDescent="0.55000000000000004">
      <c r="A2348">
        <v>5740570841</v>
      </c>
      <c r="B2348">
        <v>30</v>
      </c>
      <c r="C2348" t="s">
        <v>43</v>
      </c>
    </row>
    <row r="2349" spans="1:3" x14ac:dyDescent="0.55000000000000004">
      <c r="A2349">
        <v>5740666531</v>
      </c>
      <c r="B2349">
        <v>4</v>
      </c>
      <c r="C2349" t="s">
        <v>43</v>
      </c>
    </row>
    <row r="2350" spans="1:3" hidden="1" x14ac:dyDescent="0.55000000000000004">
      <c r="A2350">
        <v>5740682370</v>
      </c>
      <c r="B2350">
        <v>33</v>
      </c>
      <c r="C2350" t="s">
        <v>43</v>
      </c>
    </row>
    <row r="2351" spans="1:3" x14ac:dyDescent="0.55000000000000004">
      <c r="A2351">
        <v>5740700369</v>
      </c>
      <c r="B2351">
        <v>1</v>
      </c>
      <c r="C2351" t="s">
        <v>43</v>
      </c>
    </row>
    <row r="2352" spans="1:3" hidden="1" x14ac:dyDescent="0.55000000000000004">
      <c r="A2352">
        <v>5740713122</v>
      </c>
      <c r="B2352">
        <v>27</v>
      </c>
      <c r="C2352" t="s">
        <v>43</v>
      </c>
    </row>
    <row r="2353" spans="1:3" x14ac:dyDescent="0.55000000000000004">
      <c r="A2353">
        <v>5740719943</v>
      </c>
      <c r="B2353">
        <v>7</v>
      </c>
      <c r="C2353" t="s">
        <v>43</v>
      </c>
    </row>
    <row r="2354" spans="1:3" x14ac:dyDescent="0.55000000000000004">
      <c r="A2354">
        <v>5740768270</v>
      </c>
      <c r="B2354">
        <v>14</v>
      </c>
      <c r="C2354" t="s">
        <v>43</v>
      </c>
    </row>
    <row r="2355" spans="1:3" x14ac:dyDescent="0.55000000000000004">
      <c r="A2355">
        <v>5740780722</v>
      </c>
      <c r="B2355">
        <v>15</v>
      </c>
      <c r="C2355" t="s">
        <v>43</v>
      </c>
    </row>
    <row r="2356" spans="1:3" hidden="1" x14ac:dyDescent="0.55000000000000004">
      <c r="A2356">
        <v>5740794090</v>
      </c>
      <c r="B2356">
        <v>25</v>
      </c>
      <c r="C2356" t="s">
        <v>43</v>
      </c>
    </row>
    <row r="2357" spans="1:3" x14ac:dyDescent="0.55000000000000004">
      <c r="A2357">
        <v>5740802196</v>
      </c>
      <c r="B2357">
        <v>16</v>
      </c>
      <c r="C2357" t="s">
        <v>43</v>
      </c>
    </row>
    <row r="2358" spans="1:3" x14ac:dyDescent="0.55000000000000004">
      <c r="A2358">
        <v>5740874653</v>
      </c>
      <c r="B2358">
        <v>10</v>
      </c>
      <c r="C2358" t="s">
        <v>43</v>
      </c>
    </row>
    <row r="2359" spans="1:3" x14ac:dyDescent="0.55000000000000004">
      <c r="A2359">
        <v>5740912508</v>
      </c>
      <c r="B2359">
        <v>12</v>
      </c>
      <c r="C2359" t="s">
        <v>43</v>
      </c>
    </row>
    <row r="2360" spans="1:3" hidden="1" x14ac:dyDescent="0.55000000000000004">
      <c r="A2360">
        <v>5740966091</v>
      </c>
      <c r="B2360">
        <v>29</v>
      </c>
      <c r="C2360" t="s">
        <v>43</v>
      </c>
    </row>
    <row r="2361" spans="1:3" hidden="1" x14ac:dyDescent="0.55000000000000004">
      <c r="A2361">
        <v>5741017207</v>
      </c>
      <c r="B2361">
        <v>26</v>
      </c>
      <c r="C2361" t="s">
        <v>43</v>
      </c>
    </row>
    <row r="2362" spans="1:3" x14ac:dyDescent="0.55000000000000004">
      <c r="A2362">
        <v>5741026650</v>
      </c>
      <c r="B2362">
        <v>9</v>
      </c>
      <c r="C2362" t="s">
        <v>43</v>
      </c>
    </row>
    <row r="2363" spans="1:3" x14ac:dyDescent="0.55000000000000004">
      <c r="A2363">
        <v>5741033284</v>
      </c>
      <c r="B2363">
        <v>5</v>
      </c>
      <c r="C2363" t="s">
        <v>43</v>
      </c>
    </row>
    <row r="2364" spans="1:3" x14ac:dyDescent="0.55000000000000004">
      <c r="A2364">
        <v>5741138303</v>
      </c>
      <c r="B2364">
        <v>17</v>
      </c>
      <c r="C2364" t="s">
        <v>43</v>
      </c>
    </row>
    <row r="2365" spans="1:3" x14ac:dyDescent="0.55000000000000004">
      <c r="A2365">
        <v>5741202045</v>
      </c>
      <c r="B2365">
        <v>13</v>
      </c>
      <c r="C2365" t="s">
        <v>43</v>
      </c>
    </row>
    <row r="2366" spans="1:3" x14ac:dyDescent="0.55000000000000004">
      <c r="A2366">
        <v>5741217527</v>
      </c>
      <c r="B2366">
        <v>3</v>
      </c>
      <c r="C2366" t="s">
        <v>43</v>
      </c>
    </row>
    <row r="2367" spans="1:3" hidden="1" x14ac:dyDescent="0.55000000000000004">
      <c r="A2367">
        <v>5741305196</v>
      </c>
      <c r="B2367">
        <v>32</v>
      </c>
      <c r="C2367" t="s">
        <v>43</v>
      </c>
    </row>
    <row r="2368" spans="1:3" hidden="1" x14ac:dyDescent="0.55000000000000004">
      <c r="A2368">
        <v>6000385546</v>
      </c>
      <c r="B2368">
        <v>34</v>
      </c>
      <c r="C2368" t="s">
        <v>848</v>
      </c>
    </row>
    <row r="2369" spans="1:3" hidden="1" x14ac:dyDescent="0.55000000000000004">
      <c r="A2369">
        <v>6000386366</v>
      </c>
      <c r="B2369">
        <v>34</v>
      </c>
      <c r="C2369" t="s">
        <v>0</v>
      </c>
    </row>
    <row r="2370" spans="1:3" x14ac:dyDescent="0.55000000000000004">
      <c r="A2370">
        <v>6000426476</v>
      </c>
      <c r="B2370">
        <v>8</v>
      </c>
      <c r="C2370" t="s">
        <v>849</v>
      </c>
    </row>
    <row r="2371" spans="1:3" x14ac:dyDescent="0.55000000000000004">
      <c r="A2371">
        <v>6000427294</v>
      </c>
      <c r="B2371">
        <v>8</v>
      </c>
      <c r="C2371" t="s">
        <v>0</v>
      </c>
    </row>
    <row r="2372" spans="1:3" hidden="1" x14ac:dyDescent="0.55000000000000004">
      <c r="A2372">
        <v>6000500179</v>
      </c>
      <c r="B2372">
        <v>28</v>
      </c>
      <c r="C2372" t="s">
        <v>850</v>
      </c>
    </row>
    <row r="2373" spans="1:3" hidden="1" x14ac:dyDescent="0.55000000000000004">
      <c r="A2373">
        <v>6000500999</v>
      </c>
      <c r="B2373">
        <v>28</v>
      </c>
      <c r="C2373" t="s">
        <v>0</v>
      </c>
    </row>
    <row r="2374" spans="1:3" x14ac:dyDescent="0.55000000000000004">
      <c r="A2374">
        <v>6000543115</v>
      </c>
      <c r="B2374">
        <v>11</v>
      </c>
      <c r="C2374" t="s">
        <v>851</v>
      </c>
    </row>
    <row r="2375" spans="1:3" x14ac:dyDescent="0.55000000000000004">
      <c r="A2375">
        <v>6000543935</v>
      </c>
      <c r="B2375">
        <v>11</v>
      </c>
      <c r="C2375" t="s">
        <v>0</v>
      </c>
    </row>
    <row r="2376" spans="1:3" hidden="1" x14ac:dyDescent="0.55000000000000004">
      <c r="A2376">
        <v>6000562073</v>
      </c>
      <c r="B2376">
        <v>31</v>
      </c>
      <c r="C2376" t="s">
        <v>852</v>
      </c>
    </row>
    <row r="2377" spans="1:3" hidden="1" x14ac:dyDescent="0.55000000000000004">
      <c r="A2377">
        <v>6000562892</v>
      </c>
      <c r="B2377">
        <v>31</v>
      </c>
      <c r="C2377" t="s">
        <v>0</v>
      </c>
    </row>
    <row r="2378" spans="1:3" x14ac:dyDescent="0.55000000000000004">
      <c r="A2378">
        <v>6000587968</v>
      </c>
      <c r="B2378">
        <v>2</v>
      </c>
      <c r="C2378" t="s">
        <v>853</v>
      </c>
    </row>
    <row r="2379" spans="1:3" x14ac:dyDescent="0.55000000000000004">
      <c r="A2379">
        <v>6000588785</v>
      </c>
      <c r="B2379">
        <v>2</v>
      </c>
      <c r="C2379" t="s">
        <v>0</v>
      </c>
    </row>
    <row r="2380" spans="1:3" hidden="1" x14ac:dyDescent="0.55000000000000004">
      <c r="A2380">
        <v>6000602545</v>
      </c>
      <c r="B2380">
        <v>30</v>
      </c>
      <c r="C2380" t="s">
        <v>854</v>
      </c>
    </row>
    <row r="2381" spans="1:3" x14ac:dyDescent="0.55000000000000004">
      <c r="A2381">
        <v>6000603301</v>
      </c>
      <c r="B2381">
        <v>6</v>
      </c>
      <c r="C2381" t="s">
        <v>855</v>
      </c>
    </row>
    <row r="2382" spans="1:3" hidden="1" x14ac:dyDescent="0.55000000000000004">
      <c r="A2382">
        <v>6000603364</v>
      </c>
      <c r="B2382">
        <v>30</v>
      </c>
      <c r="C2382" t="s">
        <v>0</v>
      </c>
    </row>
    <row r="2383" spans="1:3" x14ac:dyDescent="0.55000000000000004">
      <c r="A2383">
        <v>6000604119</v>
      </c>
      <c r="B2383">
        <v>6</v>
      </c>
      <c r="C2383" t="s">
        <v>0</v>
      </c>
    </row>
    <row r="2384" spans="1:3" x14ac:dyDescent="0.55000000000000004">
      <c r="A2384">
        <v>6000700161</v>
      </c>
      <c r="B2384">
        <v>4</v>
      </c>
      <c r="C2384" t="s">
        <v>856</v>
      </c>
    </row>
    <row r="2385" spans="1:3" x14ac:dyDescent="0.55000000000000004">
      <c r="A2385">
        <v>6000700979</v>
      </c>
      <c r="B2385">
        <v>4</v>
      </c>
      <c r="C2385" t="s">
        <v>0</v>
      </c>
    </row>
    <row r="2386" spans="1:3" hidden="1" x14ac:dyDescent="0.55000000000000004">
      <c r="A2386">
        <v>6000713763</v>
      </c>
      <c r="B2386">
        <v>33</v>
      </c>
      <c r="C2386" t="s">
        <v>857</v>
      </c>
    </row>
    <row r="2387" spans="1:3" hidden="1" x14ac:dyDescent="0.55000000000000004">
      <c r="A2387">
        <v>6000714583</v>
      </c>
      <c r="B2387">
        <v>33</v>
      </c>
      <c r="C2387" t="s">
        <v>0</v>
      </c>
    </row>
    <row r="2388" spans="1:3" x14ac:dyDescent="0.55000000000000004">
      <c r="A2388">
        <v>6000734413</v>
      </c>
      <c r="B2388">
        <v>1</v>
      </c>
      <c r="C2388" t="s">
        <v>858</v>
      </c>
    </row>
    <row r="2389" spans="1:3" x14ac:dyDescent="0.55000000000000004">
      <c r="A2389">
        <v>6000735232</v>
      </c>
      <c r="B2389">
        <v>1</v>
      </c>
      <c r="C2389" t="s">
        <v>0</v>
      </c>
    </row>
    <row r="2390" spans="1:3" hidden="1" x14ac:dyDescent="0.55000000000000004">
      <c r="A2390">
        <v>6000744214</v>
      </c>
      <c r="B2390">
        <v>27</v>
      </c>
      <c r="C2390" t="s">
        <v>859</v>
      </c>
    </row>
    <row r="2391" spans="1:3" hidden="1" x14ac:dyDescent="0.55000000000000004">
      <c r="A2391">
        <v>6000745033</v>
      </c>
      <c r="B2391">
        <v>27</v>
      </c>
      <c r="C2391" t="s">
        <v>0</v>
      </c>
    </row>
    <row r="2392" spans="1:3" x14ac:dyDescent="0.55000000000000004">
      <c r="A2392">
        <v>6000755564</v>
      </c>
      <c r="B2392">
        <v>7</v>
      </c>
      <c r="C2392" t="s">
        <v>860</v>
      </c>
    </row>
    <row r="2393" spans="1:3" x14ac:dyDescent="0.55000000000000004">
      <c r="A2393">
        <v>6000756382</v>
      </c>
      <c r="B2393">
        <v>7</v>
      </c>
      <c r="C2393" t="s">
        <v>0</v>
      </c>
    </row>
    <row r="2394" spans="1:3" x14ac:dyDescent="0.55000000000000004">
      <c r="A2394">
        <v>6000802215</v>
      </c>
      <c r="B2394">
        <v>14</v>
      </c>
      <c r="C2394" t="s">
        <v>861</v>
      </c>
    </row>
    <row r="2395" spans="1:3" x14ac:dyDescent="0.55000000000000004">
      <c r="A2395">
        <v>6000803033</v>
      </c>
      <c r="B2395">
        <v>14</v>
      </c>
      <c r="C2395" t="s">
        <v>0</v>
      </c>
    </row>
    <row r="2396" spans="1:3" x14ac:dyDescent="0.55000000000000004">
      <c r="A2396">
        <v>6000814844</v>
      </c>
      <c r="B2396">
        <v>15</v>
      </c>
      <c r="C2396" t="s">
        <v>862</v>
      </c>
    </row>
    <row r="2397" spans="1:3" x14ac:dyDescent="0.55000000000000004">
      <c r="A2397">
        <v>6000815662</v>
      </c>
      <c r="B2397">
        <v>15</v>
      </c>
      <c r="C2397" t="s">
        <v>0</v>
      </c>
    </row>
    <row r="2398" spans="1:3" hidden="1" x14ac:dyDescent="0.55000000000000004">
      <c r="A2398">
        <v>6000825923</v>
      </c>
      <c r="B2398">
        <v>25</v>
      </c>
      <c r="C2398" t="s">
        <v>863</v>
      </c>
    </row>
    <row r="2399" spans="1:3" hidden="1" x14ac:dyDescent="0.55000000000000004">
      <c r="A2399">
        <v>6000826743</v>
      </c>
      <c r="B2399">
        <v>25</v>
      </c>
      <c r="C2399" t="s">
        <v>0</v>
      </c>
    </row>
    <row r="2400" spans="1:3" x14ac:dyDescent="0.55000000000000004">
      <c r="A2400">
        <v>6000832006</v>
      </c>
      <c r="B2400">
        <v>16</v>
      </c>
      <c r="C2400" t="s">
        <v>864</v>
      </c>
    </row>
    <row r="2401" spans="1:3" x14ac:dyDescent="0.55000000000000004">
      <c r="A2401">
        <v>6000832824</v>
      </c>
      <c r="B2401">
        <v>16</v>
      </c>
      <c r="C2401" t="s">
        <v>0</v>
      </c>
    </row>
    <row r="2402" spans="1:3" x14ac:dyDescent="0.55000000000000004">
      <c r="A2402">
        <v>6000909185</v>
      </c>
      <c r="B2402">
        <v>10</v>
      </c>
      <c r="C2402" t="s">
        <v>865</v>
      </c>
    </row>
    <row r="2403" spans="1:3" x14ac:dyDescent="0.55000000000000004">
      <c r="A2403">
        <v>6000910004</v>
      </c>
      <c r="B2403">
        <v>10</v>
      </c>
      <c r="C2403" t="s">
        <v>0</v>
      </c>
    </row>
    <row r="2404" spans="1:3" x14ac:dyDescent="0.55000000000000004">
      <c r="A2404">
        <v>6000947205</v>
      </c>
      <c r="B2404">
        <v>12</v>
      </c>
      <c r="C2404" t="s">
        <v>866</v>
      </c>
    </row>
    <row r="2405" spans="1:3" x14ac:dyDescent="0.55000000000000004">
      <c r="A2405">
        <v>6000948024</v>
      </c>
      <c r="B2405">
        <v>12</v>
      </c>
      <c r="C2405" t="s">
        <v>0</v>
      </c>
    </row>
    <row r="2406" spans="1:3" hidden="1" x14ac:dyDescent="0.55000000000000004">
      <c r="A2406">
        <v>6000996363</v>
      </c>
      <c r="B2406">
        <v>29</v>
      </c>
      <c r="C2406" t="s">
        <v>867</v>
      </c>
    </row>
    <row r="2407" spans="1:3" hidden="1" x14ac:dyDescent="0.55000000000000004">
      <c r="A2407">
        <v>6000997181</v>
      </c>
      <c r="B2407">
        <v>29</v>
      </c>
      <c r="C2407" t="s">
        <v>0</v>
      </c>
    </row>
    <row r="2408" spans="1:3" hidden="1" x14ac:dyDescent="0.55000000000000004">
      <c r="A2408">
        <v>6001048883</v>
      </c>
      <c r="B2408">
        <v>26</v>
      </c>
      <c r="C2408" t="s">
        <v>868</v>
      </c>
    </row>
    <row r="2409" spans="1:3" hidden="1" x14ac:dyDescent="0.55000000000000004">
      <c r="A2409">
        <v>6001049705</v>
      </c>
      <c r="B2409">
        <v>26</v>
      </c>
      <c r="C2409" t="s">
        <v>0</v>
      </c>
    </row>
    <row r="2410" spans="1:3" x14ac:dyDescent="0.55000000000000004">
      <c r="A2410">
        <v>6001061440</v>
      </c>
      <c r="B2410">
        <v>9</v>
      </c>
      <c r="C2410" t="s">
        <v>869</v>
      </c>
    </row>
    <row r="2411" spans="1:3" x14ac:dyDescent="0.55000000000000004">
      <c r="A2411">
        <v>6001062258</v>
      </c>
      <c r="B2411">
        <v>9</v>
      </c>
      <c r="C2411" t="s">
        <v>0</v>
      </c>
    </row>
    <row r="2412" spans="1:3" x14ac:dyDescent="0.55000000000000004">
      <c r="A2412">
        <v>6001068775</v>
      </c>
      <c r="B2412">
        <v>5</v>
      </c>
      <c r="C2412" t="s">
        <v>870</v>
      </c>
    </row>
    <row r="2413" spans="1:3" x14ac:dyDescent="0.55000000000000004">
      <c r="A2413">
        <v>6001069593</v>
      </c>
      <c r="B2413">
        <v>5</v>
      </c>
      <c r="C2413" t="s">
        <v>0</v>
      </c>
    </row>
    <row r="2414" spans="1:3" x14ac:dyDescent="0.55000000000000004">
      <c r="A2414">
        <v>6001168205</v>
      </c>
      <c r="B2414">
        <v>17</v>
      </c>
      <c r="C2414" t="s">
        <v>871</v>
      </c>
    </row>
    <row r="2415" spans="1:3" x14ac:dyDescent="0.55000000000000004">
      <c r="A2415">
        <v>6001169024</v>
      </c>
      <c r="B2415">
        <v>17</v>
      </c>
      <c r="C2415" t="s">
        <v>0</v>
      </c>
    </row>
    <row r="2416" spans="1:3" x14ac:dyDescent="0.55000000000000004">
      <c r="A2416">
        <v>6001236624</v>
      </c>
      <c r="B2416">
        <v>13</v>
      </c>
      <c r="C2416" t="s">
        <v>872</v>
      </c>
    </row>
    <row r="2417" spans="1:3" x14ac:dyDescent="0.55000000000000004">
      <c r="A2417">
        <v>6001237443</v>
      </c>
      <c r="B2417">
        <v>13</v>
      </c>
      <c r="C2417" t="s">
        <v>0</v>
      </c>
    </row>
    <row r="2418" spans="1:3" x14ac:dyDescent="0.55000000000000004">
      <c r="A2418">
        <v>6001253392</v>
      </c>
      <c r="B2418">
        <v>3</v>
      </c>
      <c r="C2418" t="s">
        <v>873</v>
      </c>
    </row>
    <row r="2419" spans="1:3" x14ac:dyDescent="0.55000000000000004">
      <c r="A2419">
        <v>6001254210</v>
      </c>
      <c r="B2419">
        <v>3</v>
      </c>
      <c r="C2419" t="s">
        <v>0</v>
      </c>
    </row>
    <row r="2420" spans="1:3" hidden="1" x14ac:dyDescent="0.55000000000000004">
      <c r="A2420">
        <v>6001336153</v>
      </c>
      <c r="B2420">
        <v>32</v>
      </c>
      <c r="C2420" t="s">
        <v>874</v>
      </c>
    </row>
    <row r="2421" spans="1:3" hidden="1" x14ac:dyDescent="0.55000000000000004">
      <c r="A2421">
        <v>6001336971</v>
      </c>
      <c r="B2421">
        <v>32</v>
      </c>
      <c r="C2421" t="s">
        <v>0</v>
      </c>
    </row>
    <row r="2422" spans="1:3" hidden="1" x14ac:dyDescent="0.55000000000000004">
      <c r="A2422">
        <v>6015385597</v>
      </c>
      <c r="B2422">
        <v>34</v>
      </c>
      <c r="C2422" t="s">
        <v>875</v>
      </c>
    </row>
    <row r="2423" spans="1:3" x14ac:dyDescent="0.55000000000000004">
      <c r="A2423">
        <v>6015423587</v>
      </c>
      <c r="B2423">
        <v>8</v>
      </c>
      <c r="C2423" t="s">
        <v>875</v>
      </c>
    </row>
    <row r="2424" spans="1:3" hidden="1" x14ac:dyDescent="0.55000000000000004">
      <c r="A2424">
        <v>6015500216</v>
      </c>
      <c r="B2424">
        <v>28</v>
      </c>
      <c r="C2424" t="s">
        <v>875</v>
      </c>
    </row>
    <row r="2425" spans="1:3" x14ac:dyDescent="0.55000000000000004">
      <c r="A2425">
        <v>6015548326</v>
      </c>
      <c r="B2425">
        <v>11</v>
      </c>
      <c r="C2425" t="s">
        <v>875</v>
      </c>
    </row>
    <row r="2426" spans="1:3" hidden="1" x14ac:dyDescent="0.55000000000000004">
      <c r="A2426">
        <v>6015562220</v>
      </c>
      <c r="B2426">
        <v>31</v>
      </c>
      <c r="C2426" t="s">
        <v>875</v>
      </c>
    </row>
    <row r="2427" spans="1:3" x14ac:dyDescent="0.55000000000000004">
      <c r="A2427">
        <v>6015586893</v>
      </c>
      <c r="B2427">
        <v>2</v>
      </c>
      <c r="C2427" t="s">
        <v>875</v>
      </c>
    </row>
    <row r="2428" spans="1:3" x14ac:dyDescent="0.55000000000000004">
      <c r="A2428">
        <v>6015601383</v>
      </c>
      <c r="B2428">
        <v>6</v>
      </c>
      <c r="C2428" t="s">
        <v>875</v>
      </c>
    </row>
    <row r="2429" spans="1:3" hidden="1" x14ac:dyDescent="0.55000000000000004">
      <c r="A2429">
        <v>6015602650</v>
      </c>
      <c r="B2429">
        <v>30</v>
      </c>
      <c r="C2429" t="s">
        <v>875</v>
      </c>
    </row>
    <row r="2430" spans="1:3" hidden="1" x14ac:dyDescent="0.55000000000000004">
      <c r="A2430">
        <v>6015675604</v>
      </c>
      <c r="B2430">
        <v>24</v>
      </c>
      <c r="C2430" t="s">
        <v>876</v>
      </c>
    </row>
    <row r="2431" spans="1:3" x14ac:dyDescent="0.55000000000000004">
      <c r="A2431">
        <v>6015699131</v>
      </c>
      <c r="B2431">
        <v>4</v>
      </c>
      <c r="C2431" t="s">
        <v>875</v>
      </c>
    </row>
    <row r="2432" spans="1:3" hidden="1" x14ac:dyDescent="0.55000000000000004">
      <c r="A2432">
        <v>6015706363</v>
      </c>
      <c r="B2432">
        <v>21</v>
      </c>
      <c r="C2432" t="s">
        <v>877</v>
      </c>
    </row>
    <row r="2433" spans="1:3" hidden="1" x14ac:dyDescent="0.55000000000000004">
      <c r="A2433">
        <v>6015708669</v>
      </c>
      <c r="B2433">
        <v>23</v>
      </c>
      <c r="C2433" t="s">
        <v>878</v>
      </c>
    </row>
    <row r="2434" spans="1:3" hidden="1" x14ac:dyDescent="0.55000000000000004">
      <c r="A2434">
        <v>6015713852</v>
      </c>
      <c r="B2434">
        <v>33</v>
      </c>
      <c r="C2434" t="s">
        <v>875</v>
      </c>
    </row>
    <row r="2435" spans="1:3" hidden="1" x14ac:dyDescent="0.55000000000000004">
      <c r="A2435">
        <v>6015724638</v>
      </c>
      <c r="B2435">
        <v>21</v>
      </c>
      <c r="C2435" t="s">
        <v>879</v>
      </c>
    </row>
    <row r="2436" spans="1:3" x14ac:dyDescent="0.55000000000000004">
      <c r="A2436">
        <v>6015733014</v>
      </c>
      <c r="B2436">
        <v>1</v>
      </c>
      <c r="C2436" t="s">
        <v>875</v>
      </c>
    </row>
    <row r="2437" spans="1:3" hidden="1" x14ac:dyDescent="0.55000000000000004">
      <c r="A2437">
        <v>6015744159</v>
      </c>
      <c r="B2437">
        <v>27</v>
      </c>
      <c r="C2437" t="s">
        <v>875</v>
      </c>
    </row>
    <row r="2438" spans="1:3" x14ac:dyDescent="0.55000000000000004">
      <c r="A2438">
        <v>6015752542</v>
      </c>
      <c r="B2438">
        <v>7</v>
      </c>
      <c r="C2438" t="s">
        <v>875</v>
      </c>
    </row>
    <row r="2439" spans="1:3" hidden="1" x14ac:dyDescent="0.55000000000000004">
      <c r="A2439">
        <v>6015770855</v>
      </c>
      <c r="B2439">
        <v>20</v>
      </c>
      <c r="C2439" t="s">
        <v>880</v>
      </c>
    </row>
    <row r="2440" spans="1:3" hidden="1" x14ac:dyDescent="0.55000000000000004">
      <c r="A2440">
        <v>6015790045</v>
      </c>
      <c r="B2440">
        <v>24</v>
      </c>
      <c r="C2440" t="s">
        <v>881</v>
      </c>
    </row>
    <row r="2441" spans="1:3" x14ac:dyDescent="0.55000000000000004">
      <c r="A2441">
        <v>6015800915</v>
      </c>
      <c r="B2441">
        <v>14</v>
      </c>
      <c r="C2441" t="s">
        <v>875</v>
      </c>
    </row>
    <row r="2442" spans="1:3" x14ac:dyDescent="0.55000000000000004">
      <c r="A2442">
        <v>6015813321</v>
      </c>
      <c r="B2442">
        <v>15</v>
      </c>
      <c r="C2442" t="s">
        <v>875</v>
      </c>
    </row>
    <row r="2443" spans="1:3" hidden="1" x14ac:dyDescent="0.55000000000000004">
      <c r="A2443">
        <v>6015824888</v>
      </c>
      <c r="B2443">
        <v>23</v>
      </c>
      <c r="C2443" t="s">
        <v>882</v>
      </c>
    </row>
    <row r="2444" spans="1:3" hidden="1" x14ac:dyDescent="0.55000000000000004">
      <c r="A2444">
        <v>6015826017</v>
      </c>
      <c r="B2444">
        <v>25</v>
      </c>
      <c r="C2444" t="s">
        <v>875</v>
      </c>
    </row>
    <row r="2445" spans="1:3" x14ac:dyDescent="0.55000000000000004">
      <c r="A2445">
        <v>6015831481</v>
      </c>
      <c r="B2445">
        <v>16</v>
      </c>
      <c r="C2445" t="s">
        <v>875</v>
      </c>
    </row>
    <row r="2446" spans="1:3" hidden="1" x14ac:dyDescent="0.55000000000000004">
      <c r="A2446">
        <v>6015878913</v>
      </c>
      <c r="B2446">
        <v>21</v>
      </c>
      <c r="C2446" t="s">
        <v>883</v>
      </c>
    </row>
    <row r="2447" spans="1:3" hidden="1" x14ac:dyDescent="0.55000000000000004">
      <c r="A2447">
        <v>6015906304</v>
      </c>
      <c r="B2447">
        <v>24</v>
      </c>
      <c r="C2447" t="s">
        <v>884</v>
      </c>
    </row>
    <row r="2448" spans="1:3" x14ac:dyDescent="0.55000000000000004">
      <c r="A2448">
        <v>6015907298</v>
      </c>
      <c r="B2448">
        <v>10</v>
      </c>
      <c r="C2448" t="s">
        <v>875</v>
      </c>
    </row>
    <row r="2449" spans="1:3" hidden="1" x14ac:dyDescent="0.55000000000000004">
      <c r="A2449">
        <v>6015940781</v>
      </c>
      <c r="B2449">
        <v>22</v>
      </c>
      <c r="C2449" t="s">
        <v>885</v>
      </c>
    </row>
    <row r="2450" spans="1:3" x14ac:dyDescent="0.55000000000000004">
      <c r="A2450">
        <v>6015945107</v>
      </c>
      <c r="B2450">
        <v>12</v>
      </c>
      <c r="C2450" t="s">
        <v>875</v>
      </c>
    </row>
    <row r="2451" spans="1:3" hidden="1" x14ac:dyDescent="0.55000000000000004">
      <c r="A2451">
        <v>6015995552</v>
      </c>
      <c r="B2451">
        <v>29</v>
      </c>
      <c r="C2451" t="s">
        <v>875</v>
      </c>
    </row>
    <row r="2452" spans="1:3" hidden="1" x14ac:dyDescent="0.55000000000000004">
      <c r="A2452">
        <v>6016048986</v>
      </c>
      <c r="B2452">
        <v>26</v>
      </c>
      <c r="C2452" t="s">
        <v>875</v>
      </c>
    </row>
    <row r="2453" spans="1:3" x14ac:dyDescent="0.55000000000000004">
      <c r="A2453">
        <v>6016059249</v>
      </c>
      <c r="B2453">
        <v>9</v>
      </c>
      <c r="C2453" t="s">
        <v>875</v>
      </c>
    </row>
    <row r="2454" spans="1:3" x14ac:dyDescent="0.55000000000000004">
      <c r="A2454">
        <v>6016065929</v>
      </c>
      <c r="B2454">
        <v>5</v>
      </c>
      <c r="C2454" t="s">
        <v>875</v>
      </c>
    </row>
    <row r="2455" spans="1:3" x14ac:dyDescent="0.55000000000000004">
      <c r="A2455">
        <v>6016167588</v>
      </c>
      <c r="B2455">
        <v>17</v>
      </c>
      <c r="C2455" t="s">
        <v>875</v>
      </c>
    </row>
    <row r="2456" spans="1:3" hidden="1" x14ac:dyDescent="0.55000000000000004">
      <c r="A2456">
        <v>6016176314</v>
      </c>
      <c r="B2456">
        <v>21</v>
      </c>
      <c r="C2456" t="s">
        <v>886</v>
      </c>
    </row>
    <row r="2457" spans="1:3" x14ac:dyDescent="0.55000000000000004">
      <c r="A2457">
        <v>6016234599</v>
      </c>
      <c r="B2457">
        <v>13</v>
      </c>
      <c r="C2457" t="s">
        <v>875</v>
      </c>
    </row>
    <row r="2458" spans="1:3" x14ac:dyDescent="0.55000000000000004">
      <c r="A2458">
        <v>6016250158</v>
      </c>
      <c r="B2458">
        <v>3</v>
      </c>
      <c r="C2458" t="s">
        <v>875</v>
      </c>
    </row>
    <row r="2459" spans="1:3" hidden="1" x14ac:dyDescent="0.55000000000000004">
      <c r="A2459">
        <v>6016259481</v>
      </c>
      <c r="B2459">
        <v>20</v>
      </c>
      <c r="C2459" t="s">
        <v>887</v>
      </c>
    </row>
    <row r="2460" spans="1:3" hidden="1" x14ac:dyDescent="0.55000000000000004">
      <c r="A2460">
        <v>6016301474</v>
      </c>
      <c r="B2460">
        <v>21</v>
      </c>
      <c r="C2460" t="s">
        <v>888</v>
      </c>
    </row>
    <row r="2461" spans="1:3" hidden="1" x14ac:dyDescent="0.55000000000000004">
      <c r="A2461">
        <v>6016336233</v>
      </c>
      <c r="B2461">
        <v>32</v>
      </c>
      <c r="C2461" t="s">
        <v>875</v>
      </c>
    </row>
    <row r="2462" spans="1:3" hidden="1" x14ac:dyDescent="0.55000000000000004">
      <c r="A2462">
        <v>6016433323</v>
      </c>
      <c r="B2462">
        <v>19</v>
      </c>
      <c r="C2462" t="s">
        <v>889</v>
      </c>
    </row>
    <row r="2463" spans="1:3" hidden="1" x14ac:dyDescent="0.55000000000000004">
      <c r="A2463">
        <v>6016455372</v>
      </c>
      <c r="B2463">
        <v>21</v>
      </c>
      <c r="C2463" t="s">
        <v>890</v>
      </c>
    </row>
    <row r="2464" spans="1:3" hidden="1" x14ac:dyDescent="0.55000000000000004">
      <c r="A2464">
        <v>6016552338</v>
      </c>
      <c r="B2464">
        <v>21</v>
      </c>
      <c r="C2464" t="s">
        <v>891</v>
      </c>
    </row>
    <row r="2465" spans="1:3" hidden="1" x14ac:dyDescent="0.55000000000000004">
      <c r="A2465">
        <v>6016587963</v>
      </c>
      <c r="B2465">
        <v>21</v>
      </c>
      <c r="C2465" t="s">
        <v>892</v>
      </c>
    </row>
    <row r="2466" spans="1:3" hidden="1" x14ac:dyDescent="0.55000000000000004">
      <c r="A2466">
        <v>6016678042</v>
      </c>
      <c r="B2466">
        <v>21</v>
      </c>
      <c r="C2466" t="s">
        <v>893</v>
      </c>
    </row>
    <row r="2467" spans="1:3" hidden="1" x14ac:dyDescent="0.55000000000000004">
      <c r="A2467">
        <v>6017061518</v>
      </c>
      <c r="B2467">
        <v>21</v>
      </c>
      <c r="C2467" t="s">
        <v>894</v>
      </c>
    </row>
    <row r="2468" spans="1:3" hidden="1" x14ac:dyDescent="0.55000000000000004">
      <c r="A2468">
        <v>6017068436</v>
      </c>
      <c r="B2468">
        <v>21</v>
      </c>
      <c r="C2468" t="s">
        <v>895</v>
      </c>
    </row>
    <row r="2469" spans="1:3" hidden="1" x14ac:dyDescent="0.55000000000000004">
      <c r="A2469">
        <v>6017081230</v>
      </c>
      <c r="B2469">
        <v>21</v>
      </c>
      <c r="C2469" t="s">
        <v>896</v>
      </c>
    </row>
    <row r="2470" spans="1:3" hidden="1" x14ac:dyDescent="0.55000000000000004">
      <c r="A2470">
        <v>6017123912</v>
      </c>
      <c r="B2470">
        <v>21</v>
      </c>
      <c r="C2470" t="s">
        <v>897</v>
      </c>
    </row>
    <row r="2471" spans="1:3" hidden="1" x14ac:dyDescent="0.55000000000000004">
      <c r="A2471">
        <v>6017318564</v>
      </c>
      <c r="B2471">
        <v>21</v>
      </c>
      <c r="C2471" t="s">
        <v>898</v>
      </c>
    </row>
    <row r="2472" spans="1:3" hidden="1" x14ac:dyDescent="0.55000000000000004">
      <c r="A2472">
        <v>6017366894</v>
      </c>
      <c r="B2472">
        <v>21</v>
      </c>
      <c r="C2472" t="s">
        <v>899</v>
      </c>
    </row>
    <row r="2473" spans="1:3" hidden="1" x14ac:dyDescent="0.55000000000000004">
      <c r="A2473">
        <v>6018561267</v>
      </c>
      <c r="B2473">
        <v>21</v>
      </c>
      <c r="C2473" t="s">
        <v>900</v>
      </c>
    </row>
    <row r="2474" spans="1:3" hidden="1" x14ac:dyDescent="0.55000000000000004">
      <c r="A2474">
        <v>6040384288</v>
      </c>
      <c r="B2474">
        <v>34</v>
      </c>
      <c r="C2474" t="s">
        <v>43</v>
      </c>
    </row>
    <row r="2475" spans="1:3" x14ac:dyDescent="0.55000000000000004">
      <c r="A2475">
        <v>6040422187</v>
      </c>
      <c r="B2475">
        <v>8</v>
      </c>
      <c r="C2475" t="s">
        <v>43</v>
      </c>
    </row>
    <row r="2476" spans="1:3" hidden="1" x14ac:dyDescent="0.55000000000000004">
      <c r="A2476">
        <v>6040498907</v>
      </c>
      <c r="B2476">
        <v>28</v>
      </c>
      <c r="C2476" t="s">
        <v>43</v>
      </c>
    </row>
    <row r="2477" spans="1:3" x14ac:dyDescent="0.55000000000000004">
      <c r="A2477">
        <v>6040539878</v>
      </c>
      <c r="B2477">
        <v>11</v>
      </c>
      <c r="C2477" t="s">
        <v>43</v>
      </c>
    </row>
    <row r="2478" spans="1:3" hidden="1" x14ac:dyDescent="0.55000000000000004">
      <c r="A2478">
        <v>6040560865</v>
      </c>
      <c r="B2478">
        <v>31</v>
      </c>
      <c r="C2478" t="s">
        <v>43</v>
      </c>
    </row>
    <row r="2479" spans="1:3" x14ac:dyDescent="0.55000000000000004">
      <c r="A2479">
        <v>6040585538</v>
      </c>
      <c r="B2479">
        <v>2</v>
      </c>
      <c r="C2479" t="s">
        <v>43</v>
      </c>
    </row>
    <row r="2480" spans="1:3" x14ac:dyDescent="0.55000000000000004">
      <c r="A2480">
        <v>6040600074</v>
      </c>
      <c r="B2480">
        <v>6</v>
      </c>
      <c r="C2480" t="s">
        <v>43</v>
      </c>
    </row>
    <row r="2481" spans="1:3" hidden="1" x14ac:dyDescent="0.55000000000000004">
      <c r="A2481">
        <v>6040601341</v>
      </c>
      <c r="B2481">
        <v>30</v>
      </c>
      <c r="C2481" t="s">
        <v>43</v>
      </c>
    </row>
    <row r="2482" spans="1:3" x14ac:dyDescent="0.55000000000000004">
      <c r="A2482">
        <v>6040697776</v>
      </c>
      <c r="B2482">
        <v>4</v>
      </c>
      <c r="C2482" t="s">
        <v>43</v>
      </c>
    </row>
    <row r="2483" spans="1:3" hidden="1" x14ac:dyDescent="0.55000000000000004">
      <c r="A2483">
        <v>6040712543</v>
      </c>
      <c r="B2483">
        <v>33</v>
      </c>
      <c r="C2483" t="s">
        <v>43</v>
      </c>
    </row>
    <row r="2484" spans="1:3" x14ac:dyDescent="0.55000000000000004">
      <c r="A2484">
        <v>6040731614</v>
      </c>
      <c r="B2484">
        <v>1</v>
      </c>
      <c r="C2484" t="s">
        <v>43</v>
      </c>
    </row>
    <row r="2485" spans="1:3" hidden="1" x14ac:dyDescent="0.55000000000000004">
      <c r="A2485">
        <v>6040742850</v>
      </c>
      <c r="B2485">
        <v>27</v>
      </c>
      <c r="C2485" t="s">
        <v>43</v>
      </c>
    </row>
    <row r="2486" spans="1:3" x14ac:dyDescent="0.55000000000000004">
      <c r="A2486">
        <v>6040751188</v>
      </c>
      <c r="B2486">
        <v>7</v>
      </c>
      <c r="C2486" t="s">
        <v>43</v>
      </c>
    </row>
    <row r="2487" spans="1:3" x14ac:dyDescent="0.55000000000000004">
      <c r="A2487">
        <v>6040799515</v>
      </c>
      <c r="B2487">
        <v>14</v>
      </c>
      <c r="C2487" t="s">
        <v>43</v>
      </c>
    </row>
    <row r="2488" spans="1:3" x14ac:dyDescent="0.55000000000000004">
      <c r="A2488">
        <v>6040811967</v>
      </c>
      <c r="B2488">
        <v>15</v>
      </c>
      <c r="C2488" t="s">
        <v>43</v>
      </c>
    </row>
    <row r="2489" spans="1:3" hidden="1" x14ac:dyDescent="0.55000000000000004">
      <c r="A2489">
        <v>6040824708</v>
      </c>
      <c r="B2489">
        <v>25</v>
      </c>
      <c r="C2489" t="s">
        <v>43</v>
      </c>
    </row>
    <row r="2490" spans="1:3" x14ac:dyDescent="0.55000000000000004">
      <c r="A2490">
        <v>6040830172</v>
      </c>
      <c r="B2490">
        <v>16</v>
      </c>
      <c r="C2490" t="s">
        <v>43</v>
      </c>
    </row>
    <row r="2491" spans="1:3" x14ac:dyDescent="0.55000000000000004">
      <c r="A2491">
        <v>6040905898</v>
      </c>
      <c r="B2491">
        <v>10</v>
      </c>
      <c r="C2491" t="s">
        <v>43</v>
      </c>
    </row>
    <row r="2492" spans="1:3" x14ac:dyDescent="0.55000000000000004">
      <c r="A2492">
        <v>6040943753</v>
      </c>
      <c r="B2492">
        <v>12</v>
      </c>
      <c r="C2492" t="s">
        <v>43</v>
      </c>
    </row>
    <row r="2493" spans="1:3" hidden="1" x14ac:dyDescent="0.55000000000000004">
      <c r="A2493">
        <v>6040994197</v>
      </c>
      <c r="B2493">
        <v>29</v>
      </c>
      <c r="C2493" t="s">
        <v>43</v>
      </c>
    </row>
    <row r="2494" spans="1:3" hidden="1" x14ac:dyDescent="0.55000000000000004">
      <c r="A2494">
        <v>6041047677</v>
      </c>
      <c r="B2494">
        <v>26</v>
      </c>
      <c r="C2494" t="s">
        <v>43</v>
      </c>
    </row>
    <row r="2495" spans="1:3" x14ac:dyDescent="0.55000000000000004">
      <c r="A2495">
        <v>6041057895</v>
      </c>
      <c r="B2495">
        <v>9</v>
      </c>
      <c r="C2495" t="s">
        <v>43</v>
      </c>
    </row>
    <row r="2496" spans="1:3" x14ac:dyDescent="0.55000000000000004">
      <c r="A2496">
        <v>6041064529</v>
      </c>
      <c r="B2496">
        <v>5</v>
      </c>
      <c r="C2496" t="s">
        <v>43</v>
      </c>
    </row>
    <row r="2497" spans="1:3" x14ac:dyDescent="0.55000000000000004">
      <c r="A2497">
        <v>6041166279</v>
      </c>
      <c r="B2497">
        <v>17</v>
      </c>
      <c r="C2497" t="s">
        <v>43</v>
      </c>
    </row>
    <row r="2498" spans="1:3" x14ac:dyDescent="0.55000000000000004">
      <c r="A2498">
        <v>6041233290</v>
      </c>
      <c r="B2498">
        <v>13</v>
      </c>
      <c r="C2498" t="s">
        <v>43</v>
      </c>
    </row>
    <row r="2499" spans="1:3" x14ac:dyDescent="0.55000000000000004">
      <c r="A2499">
        <v>6041248758</v>
      </c>
      <c r="B2499">
        <v>3</v>
      </c>
      <c r="C2499" t="s">
        <v>43</v>
      </c>
    </row>
    <row r="2500" spans="1:3" hidden="1" x14ac:dyDescent="0.55000000000000004">
      <c r="A2500">
        <v>6041334924</v>
      </c>
      <c r="B2500">
        <v>32</v>
      </c>
      <c r="C2500" t="s">
        <v>43</v>
      </c>
    </row>
    <row r="2501" spans="1:3" hidden="1" x14ac:dyDescent="0.55000000000000004">
      <c r="A2501">
        <v>6300353072</v>
      </c>
      <c r="B2501">
        <v>34</v>
      </c>
      <c r="C2501" t="s">
        <v>0</v>
      </c>
    </row>
    <row r="2502" spans="1:3" hidden="1" x14ac:dyDescent="0.55000000000000004">
      <c r="A2502">
        <v>6300387320</v>
      </c>
      <c r="B2502">
        <v>34</v>
      </c>
      <c r="C2502" t="s">
        <v>901</v>
      </c>
    </row>
    <row r="2503" spans="1:3" x14ac:dyDescent="0.55000000000000004">
      <c r="A2503">
        <v>6300393428</v>
      </c>
      <c r="B2503">
        <v>8</v>
      </c>
      <c r="C2503" t="s">
        <v>0</v>
      </c>
    </row>
    <row r="2504" spans="1:3" x14ac:dyDescent="0.55000000000000004">
      <c r="A2504">
        <v>6300429052</v>
      </c>
      <c r="B2504">
        <v>8</v>
      </c>
      <c r="C2504" t="s">
        <v>902</v>
      </c>
    </row>
    <row r="2505" spans="1:3" hidden="1" x14ac:dyDescent="0.55000000000000004">
      <c r="A2505">
        <v>6300467691</v>
      </c>
      <c r="B2505">
        <v>28</v>
      </c>
      <c r="C2505" t="s">
        <v>0</v>
      </c>
    </row>
    <row r="2506" spans="1:3" hidden="1" x14ac:dyDescent="0.55000000000000004">
      <c r="A2506">
        <v>6300501458</v>
      </c>
      <c r="B2506">
        <v>28</v>
      </c>
      <c r="C2506" t="s">
        <v>903</v>
      </c>
    </row>
    <row r="2507" spans="1:3" x14ac:dyDescent="0.55000000000000004">
      <c r="A2507">
        <v>6300510535</v>
      </c>
      <c r="B2507">
        <v>11</v>
      </c>
      <c r="C2507" t="s">
        <v>0</v>
      </c>
    </row>
    <row r="2508" spans="1:3" hidden="1" x14ac:dyDescent="0.55000000000000004">
      <c r="A2508">
        <v>6300529649</v>
      </c>
      <c r="B2508">
        <v>31</v>
      </c>
      <c r="C2508" t="s">
        <v>0</v>
      </c>
    </row>
    <row r="2509" spans="1:3" x14ac:dyDescent="0.55000000000000004">
      <c r="A2509">
        <v>6300546321</v>
      </c>
      <c r="B2509">
        <v>11</v>
      </c>
      <c r="C2509" t="s">
        <v>904</v>
      </c>
    </row>
    <row r="2510" spans="1:3" x14ac:dyDescent="0.55000000000000004">
      <c r="A2510">
        <v>6300555611</v>
      </c>
      <c r="B2510">
        <v>2</v>
      </c>
      <c r="C2510" t="s">
        <v>0</v>
      </c>
    </row>
    <row r="2511" spans="1:3" hidden="1" x14ac:dyDescent="0.55000000000000004">
      <c r="A2511">
        <v>6300563913</v>
      </c>
      <c r="B2511">
        <v>31</v>
      </c>
      <c r="C2511" t="s">
        <v>905</v>
      </c>
    </row>
    <row r="2512" spans="1:3" hidden="1" x14ac:dyDescent="0.55000000000000004">
      <c r="A2512">
        <v>6300570110</v>
      </c>
      <c r="B2512">
        <v>30</v>
      </c>
      <c r="C2512" t="s">
        <v>0</v>
      </c>
    </row>
    <row r="2513" spans="1:3" x14ac:dyDescent="0.55000000000000004">
      <c r="A2513">
        <v>6300570659</v>
      </c>
      <c r="B2513">
        <v>6</v>
      </c>
      <c r="C2513" t="s">
        <v>0</v>
      </c>
    </row>
    <row r="2514" spans="1:3" x14ac:dyDescent="0.55000000000000004">
      <c r="A2514">
        <v>6300591557</v>
      </c>
      <c r="B2514">
        <v>2</v>
      </c>
      <c r="C2514" t="s">
        <v>906</v>
      </c>
    </row>
    <row r="2515" spans="1:3" hidden="1" x14ac:dyDescent="0.55000000000000004">
      <c r="A2515">
        <v>6300604703</v>
      </c>
      <c r="B2515">
        <v>30</v>
      </c>
      <c r="C2515" t="s">
        <v>907</v>
      </c>
    </row>
    <row r="2516" spans="1:3" x14ac:dyDescent="0.55000000000000004">
      <c r="A2516">
        <v>6300606344</v>
      </c>
      <c r="B2516">
        <v>6</v>
      </c>
      <c r="C2516" t="s">
        <v>908</v>
      </c>
    </row>
    <row r="2517" spans="1:3" x14ac:dyDescent="0.55000000000000004">
      <c r="A2517">
        <v>6300667747</v>
      </c>
      <c r="B2517">
        <v>4</v>
      </c>
      <c r="C2517" t="s">
        <v>0</v>
      </c>
    </row>
    <row r="2518" spans="1:3" hidden="1" x14ac:dyDescent="0.55000000000000004">
      <c r="A2518">
        <v>6300681327</v>
      </c>
      <c r="B2518">
        <v>33</v>
      </c>
      <c r="C2518" t="s">
        <v>0</v>
      </c>
    </row>
    <row r="2519" spans="1:3" x14ac:dyDescent="0.55000000000000004">
      <c r="A2519">
        <v>6300701840</v>
      </c>
      <c r="B2519">
        <v>1</v>
      </c>
      <c r="C2519" t="s">
        <v>0</v>
      </c>
    </row>
    <row r="2520" spans="1:3" x14ac:dyDescent="0.55000000000000004">
      <c r="A2520">
        <v>6300703512</v>
      </c>
      <c r="B2520">
        <v>4</v>
      </c>
      <c r="C2520" t="s">
        <v>909</v>
      </c>
    </row>
    <row r="2521" spans="1:3" hidden="1" x14ac:dyDescent="0.55000000000000004">
      <c r="A2521">
        <v>6300711634</v>
      </c>
      <c r="B2521">
        <v>27</v>
      </c>
      <c r="C2521" t="s">
        <v>0</v>
      </c>
    </row>
    <row r="2522" spans="1:3" hidden="1" x14ac:dyDescent="0.55000000000000004">
      <c r="A2522">
        <v>6300715935</v>
      </c>
      <c r="B2522">
        <v>33</v>
      </c>
      <c r="C2522" t="s">
        <v>910</v>
      </c>
    </row>
    <row r="2523" spans="1:3" x14ac:dyDescent="0.55000000000000004">
      <c r="A2523">
        <v>6300722451</v>
      </c>
      <c r="B2523">
        <v>7</v>
      </c>
      <c r="C2523" t="s">
        <v>0</v>
      </c>
    </row>
    <row r="2524" spans="1:3" x14ac:dyDescent="0.55000000000000004">
      <c r="A2524">
        <v>6300737586</v>
      </c>
      <c r="B2524">
        <v>1</v>
      </c>
      <c r="C2524" t="s">
        <v>911</v>
      </c>
    </row>
    <row r="2525" spans="1:3" hidden="1" x14ac:dyDescent="0.55000000000000004">
      <c r="A2525">
        <v>6300745976</v>
      </c>
      <c r="B2525">
        <v>27</v>
      </c>
      <c r="C2525" t="s">
        <v>912</v>
      </c>
    </row>
    <row r="2526" spans="1:3" x14ac:dyDescent="0.55000000000000004">
      <c r="A2526">
        <v>6300757791</v>
      </c>
      <c r="B2526">
        <v>7</v>
      </c>
      <c r="C2526" t="s">
        <v>913</v>
      </c>
    </row>
    <row r="2527" spans="1:3" x14ac:dyDescent="0.55000000000000004">
      <c r="A2527">
        <v>6300769579</v>
      </c>
      <c r="B2527">
        <v>14</v>
      </c>
      <c r="C2527" t="s">
        <v>0</v>
      </c>
    </row>
    <row r="2528" spans="1:3" x14ac:dyDescent="0.55000000000000004">
      <c r="A2528">
        <v>6300782507</v>
      </c>
      <c r="B2528">
        <v>15</v>
      </c>
      <c r="C2528" t="s">
        <v>0</v>
      </c>
    </row>
    <row r="2529" spans="1:3" hidden="1" x14ac:dyDescent="0.55000000000000004">
      <c r="A2529">
        <v>6300793492</v>
      </c>
      <c r="B2529">
        <v>25</v>
      </c>
      <c r="C2529" t="s">
        <v>0</v>
      </c>
    </row>
    <row r="2530" spans="1:3" x14ac:dyDescent="0.55000000000000004">
      <c r="A2530">
        <v>6300798948</v>
      </c>
      <c r="B2530">
        <v>16</v>
      </c>
      <c r="C2530" t="s">
        <v>0</v>
      </c>
    </row>
    <row r="2531" spans="1:3" x14ac:dyDescent="0.55000000000000004">
      <c r="A2531">
        <v>6300805318</v>
      </c>
      <c r="B2531">
        <v>14</v>
      </c>
      <c r="C2531" t="s">
        <v>914</v>
      </c>
    </row>
    <row r="2532" spans="1:3" x14ac:dyDescent="0.55000000000000004">
      <c r="A2532">
        <v>6300817811</v>
      </c>
      <c r="B2532">
        <v>15</v>
      </c>
      <c r="C2532" t="s">
        <v>915</v>
      </c>
    </row>
    <row r="2533" spans="1:3" hidden="1" x14ac:dyDescent="0.55000000000000004">
      <c r="A2533">
        <v>6300826905</v>
      </c>
      <c r="B2533">
        <v>25</v>
      </c>
      <c r="C2533" t="s">
        <v>916</v>
      </c>
    </row>
    <row r="2534" spans="1:3" x14ac:dyDescent="0.55000000000000004">
      <c r="A2534">
        <v>6300834298</v>
      </c>
      <c r="B2534">
        <v>16</v>
      </c>
      <c r="C2534" t="s">
        <v>917</v>
      </c>
    </row>
    <row r="2535" spans="1:3" x14ac:dyDescent="0.55000000000000004">
      <c r="A2535">
        <v>6300876498</v>
      </c>
      <c r="B2535">
        <v>10</v>
      </c>
      <c r="C2535" t="s">
        <v>0</v>
      </c>
    </row>
    <row r="2536" spans="1:3" x14ac:dyDescent="0.55000000000000004">
      <c r="A2536">
        <v>6300912284</v>
      </c>
      <c r="B2536">
        <v>10</v>
      </c>
      <c r="C2536" t="s">
        <v>918</v>
      </c>
    </row>
    <row r="2537" spans="1:3" x14ac:dyDescent="0.55000000000000004">
      <c r="A2537">
        <v>6300914872</v>
      </c>
      <c r="B2537">
        <v>12</v>
      </c>
      <c r="C2537" t="s">
        <v>0</v>
      </c>
    </row>
    <row r="2538" spans="1:3" x14ac:dyDescent="0.55000000000000004">
      <c r="A2538">
        <v>6300950134</v>
      </c>
      <c r="B2538">
        <v>12</v>
      </c>
      <c r="C2538" t="s">
        <v>919</v>
      </c>
    </row>
    <row r="2539" spans="1:3" hidden="1" x14ac:dyDescent="0.55000000000000004">
      <c r="A2539">
        <v>6300962973</v>
      </c>
      <c r="B2539">
        <v>29</v>
      </c>
      <c r="C2539" t="s">
        <v>0</v>
      </c>
    </row>
    <row r="2540" spans="1:3" hidden="1" x14ac:dyDescent="0.55000000000000004">
      <c r="A2540">
        <v>6300998417</v>
      </c>
      <c r="B2540">
        <v>29</v>
      </c>
      <c r="C2540" t="s">
        <v>920</v>
      </c>
    </row>
    <row r="2541" spans="1:3" hidden="1" x14ac:dyDescent="0.55000000000000004">
      <c r="A2541">
        <v>6301016461</v>
      </c>
      <c r="B2541">
        <v>26</v>
      </c>
      <c r="C2541" t="s">
        <v>0</v>
      </c>
    </row>
    <row r="2542" spans="1:3" x14ac:dyDescent="0.55000000000000004">
      <c r="A2542">
        <v>6301029019</v>
      </c>
      <c r="B2542">
        <v>9</v>
      </c>
      <c r="C2542" t="s">
        <v>0</v>
      </c>
    </row>
    <row r="2543" spans="1:3" x14ac:dyDescent="0.55000000000000004">
      <c r="A2543">
        <v>6301036119</v>
      </c>
      <c r="B2543">
        <v>5</v>
      </c>
      <c r="C2543" t="s">
        <v>0</v>
      </c>
    </row>
    <row r="2544" spans="1:3" hidden="1" x14ac:dyDescent="0.55000000000000004">
      <c r="A2544">
        <v>6301050337</v>
      </c>
      <c r="B2544">
        <v>26</v>
      </c>
      <c r="C2544" t="s">
        <v>921</v>
      </c>
    </row>
    <row r="2545" spans="1:3" x14ac:dyDescent="0.55000000000000004">
      <c r="A2545">
        <v>6301064461</v>
      </c>
      <c r="B2545">
        <v>9</v>
      </c>
      <c r="C2545" t="s">
        <v>922</v>
      </c>
    </row>
    <row r="2546" spans="1:3" x14ac:dyDescent="0.55000000000000004">
      <c r="A2546">
        <v>6301072043</v>
      </c>
      <c r="B2546">
        <v>5</v>
      </c>
      <c r="C2546" t="s">
        <v>923</v>
      </c>
    </row>
    <row r="2547" spans="1:3" x14ac:dyDescent="0.55000000000000004">
      <c r="A2547">
        <v>6301135055</v>
      </c>
      <c r="B2547">
        <v>17</v>
      </c>
      <c r="C2547" t="s">
        <v>0</v>
      </c>
    </row>
    <row r="2548" spans="1:3" x14ac:dyDescent="0.55000000000000004">
      <c r="A2548">
        <v>6301170870</v>
      </c>
      <c r="B2548">
        <v>17</v>
      </c>
      <c r="C2548" t="s">
        <v>924</v>
      </c>
    </row>
    <row r="2549" spans="1:3" x14ac:dyDescent="0.55000000000000004">
      <c r="A2549">
        <v>6301203692</v>
      </c>
      <c r="B2549">
        <v>13</v>
      </c>
      <c r="C2549" t="s">
        <v>0</v>
      </c>
    </row>
    <row r="2550" spans="1:3" x14ac:dyDescent="0.55000000000000004">
      <c r="A2550">
        <v>6301220006</v>
      </c>
      <c r="B2550">
        <v>3</v>
      </c>
      <c r="C2550" t="s">
        <v>0</v>
      </c>
    </row>
    <row r="2551" spans="1:3" x14ac:dyDescent="0.55000000000000004">
      <c r="A2551">
        <v>6301239590</v>
      </c>
      <c r="B2551">
        <v>13</v>
      </c>
      <c r="C2551" t="s">
        <v>925</v>
      </c>
    </row>
    <row r="2552" spans="1:3" x14ac:dyDescent="0.55000000000000004">
      <c r="A2552">
        <v>6301255656</v>
      </c>
      <c r="B2552">
        <v>3</v>
      </c>
      <c r="C2552" t="s">
        <v>926</v>
      </c>
    </row>
    <row r="2553" spans="1:3" hidden="1" x14ac:dyDescent="0.55000000000000004">
      <c r="A2553">
        <v>6301303678</v>
      </c>
      <c r="B2553">
        <v>32</v>
      </c>
      <c r="C2553" t="s">
        <v>0</v>
      </c>
    </row>
    <row r="2554" spans="1:3" hidden="1" x14ac:dyDescent="0.55000000000000004">
      <c r="A2554">
        <v>6301337091</v>
      </c>
      <c r="B2554">
        <v>32</v>
      </c>
      <c r="C2554" t="s">
        <v>927</v>
      </c>
    </row>
    <row r="2555" spans="1:3" hidden="1" x14ac:dyDescent="0.55000000000000004">
      <c r="A2555">
        <v>6315354364</v>
      </c>
      <c r="B2555">
        <v>34</v>
      </c>
      <c r="C2555" t="s">
        <v>928</v>
      </c>
    </row>
    <row r="2556" spans="1:3" x14ac:dyDescent="0.55000000000000004">
      <c r="A2556">
        <v>6315392250</v>
      </c>
      <c r="B2556">
        <v>8</v>
      </c>
      <c r="C2556" t="s">
        <v>928</v>
      </c>
    </row>
    <row r="2557" spans="1:3" hidden="1" x14ac:dyDescent="0.55000000000000004">
      <c r="A2557">
        <v>6315468983</v>
      </c>
      <c r="B2557">
        <v>28</v>
      </c>
      <c r="C2557" t="s">
        <v>928</v>
      </c>
    </row>
    <row r="2558" spans="1:3" hidden="1" x14ac:dyDescent="0.55000000000000004">
      <c r="A2558">
        <v>6315491098</v>
      </c>
      <c r="B2558">
        <v>21</v>
      </c>
      <c r="C2558" t="s">
        <v>929</v>
      </c>
    </row>
    <row r="2559" spans="1:3" x14ac:dyDescent="0.55000000000000004">
      <c r="A2559">
        <v>6315509941</v>
      </c>
      <c r="B2559">
        <v>11</v>
      </c>
      <c r="C2559" t="s">
        <v>928</v>
      </c>
    </row>
    <row r="2560" spans="1:3" hidden="1" x14ac:dyDescent="0.55000000000000004">
      <c r="A2560">
        <v>6315521572</v>
      </c>
      <c r="B2560">
        <v>24</v>
      </c>
      <c r="C2560" t="s">
        <v>930</v>
      </c>
    </row>
    <row r="2561" spans="1:3" hidden="1" x14ac:dyDescent="0.55000000000000004">
      <c r="A2561">
        <v>6315530941</v>
      </c>
      <c r="B2561">
        <v>31</v>
      </c>
      <c r="C2561" t="s">
        <v>928</v>
      </c>
    </row>
    <row r="2562" spans="1:3" x14ac:dyDescent="0.55000000000000004">
      <c r="A2562">
        <v>6315555601</v>
      </c>
      <c r="B2562">
        <v>2</v>
      </c>
      <c r="C2562" t="s">
        <v>928</v>
      </c>
    </row>
    <row r="2563" spans="1:3" x14ac:dyDescent="0.55000000000000004">
      <c r="A2563">
        <v>6315570137</v>
      </c>
      <c r="B2563">
        <v>6</v>
      </c>
      <c r="C2563" t="s">
        <v>928</v>
      </c>
    </row>
    <row r="2564" spans="1:3" hidden="1" x14ac:dyDescent="0.55000000000000004">
      <c r="A2564">
        <v>6315571402</v>
      </c>
      <c r="B2564">
        <v>30</v>
      </c>
      <c r="C2564" t="s">
        <v>928</v>
      </c>
    </row>
    <row r="2565" spans="1:3" hidden="1" x14ac:dyDescent="0.55000000000000004">
      <c r="A2565">
        <v>6315591385</v>
      </c>
      <c r="B2565">
        <v>21</v>
      </c>
      <c r="C2565" t="s">
        <v>931</v>
      </c>
    </row>
    <row r="2566" spans="1:3" hidden="1" x14ac:dyDescent="0.55000000000000004">
      <c r="A2566">
        <v>6315650375</v>
      </c>
      <c r="B2566">
        <v>23</v>
      </c>
      <c r="C2566" t="s">
        <v>932</v>
      </c>
    </row>
    <row r="2567" spans="1:3" x14ac:dyDescent="0.55000000000000004">
      <c r="A2567">
        <v>6315667839</v>
      </c>
      <c r="B2567">
        <v>4</v>
      </c>
      <c r="C2567" t="s">
        <v>928</v>
      </c>
    </row>
    <row r="2568" spans="1:3" hidden="1" x14ac:dyDescent="0.55000000000000004">
      <c r="A2568">
        <v>6315676171</v>
      </c>
      <c r="B2568">
        <v>21</v>
      </c>
      <c r="C2568" t="s">
        <v>933</v>
      </c>
    </row>
    <row r="2569" spans="1:3" hidden="1" x14ac:dyDescent="0.55000000000000004">
      <c r="A2569">
        <v>6315682619</v>
      </c>
      <c r="B2569">
        <v>33</v>
      </c>
      <c r="C2569" t="s">
        <v>928</v>
      </c>
    </row>
    <row r="2570" spans="1:3" x14ac:dyDescent="0.55000000000000004">
      <c r="A2570">
        <v>6315701677</v>
      </c>
      <c r="B2570">
        <v>1</v>
      </c>
      <c r="C2570" t="s">
        <v>928</v>
      </c>
    </row>
    <row r="2571" spans="1:3" hidden="1" x14ac:dyDescent="0.55000000000000004">
      <c r="A2571">
        <v>6315712926</v>
      </c>
      <c r="B2571">
        <v>27</v>
      </c>
      <c r="C2571" t="s">
        <v>928</v>
      </c>
    </row>
    <row r="2572" spans="1:3" x14ac:dyDescent="0.55000000000000004">
      <c r="A2572">
        <v>6315721251</v>
      </c>
      <c r="B2572">
        <v>7</v>
      </c>
      <c r="C2572" t="s">
        <v>928</v>
      </c>
    </row>
    <row r="2573" spans="1:3" hidden="1" x14ac:dyDescent="0.55000000000000004">
      <c r="A2573">
        <v>6315760948</v>
      </c>
      <c r="B2573">
        <v>24</v>
      </c>
      <c r="C2573" t="s">
        <v>934</v>
      </c>
    </row>
    <row r="2574" spans="1:3" hidden="1" x14ac:dyDescent="0.55000000000000004">
      <c r="A2574">
        <v>6315762655</v>
      </c>
      <c r="B2574">
        <v>21</v>
      </c>
      <c r="C2574" t="s">
        <v>935</v>
      </c>
    </row>
    <row r="2575" spans="1:3" hidden="1" x14ac:dyDescent="0.55000000000000004">
      <c r="A2575">
        <v>6315766592</v>
      </c>
      <c r="B2575">
        <v>23</v>
      </c>
      <c r="C2575" t="s">
        <v>936</v>
      </c>
    </row>
    <row r="2576" spans="1:3" x14ac:dyDescent="0.55000000000000004">
      <c r="A2576">
        <v>6315769578</v>
      </c>
      <c r="B2576">
        <v>14</v>
      </c>
      <c r="C2576" t="s">
        <v>928</v>
      </c>
    </row>
    <row r="2577" spans="1:3" x14ac:dyDescent="0.55000000000000004">
      <c r="A2577">
        <v>6315782030</v>
      </c>
      <c r="B2577">
        <v>15</v>
      </c>
      <c r="C2577" t="s">
        <v>928</v>
      </c>
    </row>
    <row r="2578" spans="1:3" hidden="1" x14ac:dyDescent="0.55000000000000004">
      <c r="A2578">
        <v>6315794784</v>
      </c>
      <c r="B2578">
        <v>25</v>
      </c>
      <c r="C2578" t="s">
        <v>928</v>
      </c>
    </row>
    <row r="2579" spans="1:3" x14ac:dyDescent="0.55000000000000004">
      <c r="A2579">
        <v>6315800236</v>
      </c>
      <c r="B2579">
        <v>16</v>
      </c>
      <c r="C2579" t="s">
        <v>928</v>
      </c>
    </row>
    <row r="2580" spans="1:3" hidden="1" x14ac:dyDescent="0.55000000000000004">
      <c r="A2580">
        <v>6315827292</v>
      </c>
      <c r="B2580">
        <v>21</v>
      </c>
      <c r="C2580" t="s">
        <v>937</v>
      </c>
    </row>
    <row r="2581" spans="1:3" hidden="1" x14ac:dyDescent="0.55000000000000004">
      <c r="A2581">
        <v>6315849781</v>
      </c>
      <c r="B2581">
        <v>21</v>
      </c>
      <c r="C2581" t="s">
        <v>938</v>
      </c>
    </row>
    <row r="2582" spans="1:3" hidden="1" x14ac:dyDescent="0.55000000000000004">
      <c r="A2582">
        <v>6315875700</v>
      </c>
      <c r="B2582">
        <v>20</v>
      </c>
      <c r="C2582" t="s">
        <v>939</v>
      </c>
    </row>
    <row r="2583" spans="1:3" x14ac:dyDescent="0.55000000000000004">
      <c r="A2583">
        <v>6315875961</v>
      </c>
      <c r="B2583">
        <v>10</v>
      </c>
      <c r="C2583" t="s">
        <v>928</v>
      </c>
    </row>
    <row r="2584" spans="1:3" hidden="1" x14ac:dyDescent="0.55000000000000004">
      <c r="A2584">
        <v>6315877234</v>
      </c>
      <c r="B2584">
        <v>24</v>
      </c>
      <c r="C2584" t="s">
        <v>940</v>
      </c>
    </row>
    <row r="2585" spans="1:3" hidden="1" x14ac:dyDescent="0.55000000000000004">
      <c r="A2585">
        <v>6315896054</v>
      </c>
      <c r="B2585">
        <v>21</v>
      </c>
      <c r="C2585" t="s">
        <v>941</v>
      </c>
    </row>
    <row r="2586" spans="1:3" x14ac:dyDescent="0.55000000000000004">
      <c r="A2586">
        <v>6315913816</v>
      </c>
      <c r="B2586">
        <v>12</v>
      </c>
      <c r="C2586" t="s">
        <v>928</v>
      </c>
    </row>
    <row r="2587" spans="1:3" hidden="1" x14ac:dyDescent="0.55000000000000004">
      <c r="A2587">
        <v>6315931066</v>
      </c>
      <c r="B2587">
        <v>22</v>
      </c>
      <c r="C2587" t="s">
        <v>942</v>
      </c>
    </row>
    <row r="2588" spans="1:3" hidden="1" x14ac:dyDescent="0.55000000000000004">
      <c r="A2588">
        <v>6315964261</v>
      </c>
      <c r="B2588">
        <v>29</v>
      </c>
      <c r="C2588" t="s">
        <v>928</v>
      </c>
    </row>
    <row r="2589" spans="1:3" hidden="1" x14ac:dyDescent="0.55000000000000004">
      <c r="A2589">
        <v>6316003292</v>
      </c>
      <c r="B2589">
        <v>21</v>
      </c>
      <c r="C2589" t="s">
        <v>943</v>
      </c>
    </row>
    <row r="2590" spans="1:3" hidden="1" x14ac:dyDescent="0.55000000000000004">
      <c r="A2590">
        <v>6316017753</v>
      </c>
      <c r="B2590">
        <v>26</v>
      </c>
      <c r="C2590" t="s">
        <v>928</v>
      </c>
    </row>
    <row r="2591" spans="1:3" hidden="1" x14ac:dyDescent="0.55000000000000004">
      <c r="A2591">
        <v>6316023158</v>
      </c>
      <c r="B2591">
        <v>21</v>
      </c>
      <c r="C2591" t="s">
        <v>944</v>
      </c>
    </row>
    <row r="2592" spans="1:3" x14ac:dyDescent="0.55000000000000004">
      <c r="A2592">
        <v>6316027958</v>
      </c>
      <c r="B2592">
        <v>9</v>
      </c>
      <c r="C2592" t="s">
        <v>928</v>
      </c>
    </row>
    <row r="2593" spans="1:3" x14ac:dyDescent="0.55000000000000004">
      <c r="A2593">
        <v>6316034592</v>
      </c>
      <c r="B2593">
        <v>5</v>
      </c>
      <c r="C2593" t="s">
        <v>928</v>
      </c>
    </row>
    <row r="2594" spans="1:3" hidden="1" x14ac:dyDescent="0.55000000000000004">
      <c r="A2594">
        <v>6316061886</v>
      </c>
      <c r="B2594">
        <v>21</v>
      </c>
      <c r="C2594" t="s">
        <v>945</v>
      </c>
    </row>
    <row r="2595" spans="1:3" hidden="1" x14ac:dyDescent="0.55000000000000004">
      <c r="A2595">
        <v>6316115075</v>
      </c>
      <c r="B2595">
        <v>20</v>
      </c>
      <c r="C2595" t="s">
        <v>946</v>
      </c>
    </row>
    <row r="2596" spans="1:3" x14ac:dyDescent="0.55000000000000004">
      <c r="A2596">
        <v>6316136343</v>
      </c>
      <c r="B2596">
        <v>17</v>
      </c>
      <c r="C2596" t="s">
        <v>928</v>
      </c>
    </row>
    <row r="2597" spans="1:3" hidden="1" x14ac:dyDescent="0.55000000000000004">
      <c r="A2597">
        <v>6316151760</v>
      </c>
      <c r="B2597">
        <v>21</v>
      </c>
      <c r="C2597" t="s">
        <v>947</v>
      </c>
    </row>
    <row r="2598" spans="1:3" x14ac:dyDescent="0.55000000000000004">
      <c r="A2598">
        <v>6316203353</v>
      </c>
      <c r="B2598">
        <v>13</v>
      </c>
      <c r="C2598" t="s">
        <v>928</v>
      </c>
    </row>
    <row r="2599" spans="1:3" x14ac:dyDescent="0.55000000000000004">
      <c r="A2599">
        <v>6316218821</v>
      </c>
      <c r="B2599">
        <v>3</v>
      </c>
      <c r="C2599" t="s">
        <v>928</v>
      </c>
    </row>
    <row r="2600" spans="1:3" hidden="1" x14ac:dyDescent="0.55000000000000004">
      <c r="A2600">
        <v>6316260355</v>
      </c>
      <c r="B2600">
        <v>21</v>
      </c>
      <c r="C2600" t="s">
        <v>948</v>
      </c>
    </row>
    <row r="2601" spans="1:3" hidden="1" x14ac:dyDescent="0.55000000000000004">
      <c r="A2601">
        <v>6316305005</v>
      </c>
      <c r="B2601">
        <v>32</v>
      </c>
      <c r="C2601" t="s">
        <v>928</v>
      </c>
    </row>
    <row r="2602" spans="1:3" hidden="1" x14ac:dyDescent="0.55000000000000004">
      <c r="A2602">
        <v>6316408607</v>
      </c>
      <c r="B2602">
        <v>21</v>
      </c>
      <c r="C2602" t="s">
        <v>949</v>
      </c>
    </row>
    <row r="2603" spans="1:3" hidden="1" x14ac:dyDescent="0.55000000000000004">
      <c r="A2603">
        <v>6316423648</v>
      </c>
      <c r="B2603">
        <v>19</v>
      </c>
      <c r="C2603" t="s">
        <v>950</v>
      </c>
    </row>
    <row r="2604" spans="1:3" hidden="1" x14ac:dyDescent="0.55000000000000004">
      <c r="A2604">
        <v>6316462875</v>
      </c>
      <c r="B2604">
        <v>21</v>
      </c>
      <c r="C2604" t="s">
        <v>951</v>
      </c>
    </row>
    <row r="2605" spans="1:3" hidden="1" x14ac:dyDescent="0.55000000000000004">
      <c r="A2605">
        <v>6316474883</v>
      </c>
      <c r="B2605">
        <v>21</v>
      </c>
      <c r="C2605" t="s">
        <v>952</v>
      </c>
    </row>
    <row r="2606" spans="1:3" hidden="1" x14ac:dyDescent="0.55000000000000004">
      <c r="A2606">
        <v>6316514881</v>
      </c>
      <c r="B2606">
        <v>21</v>
      </c>
      <c r="C2606" t="s">
        <v>953</v>
      </c>
    </row>
    <row r="2607" spans="1:3" hidden="1" x14ac:dyDescent="0.55000000000000004">
      <c r="A2607">
        <v>6316531750</v>
      </c>
      <c r="B2607">
        <v>21</v>
      </c>
      <c r="C2607" t="s">
        <v>954</v>
      </c>
    </row>
    <row r="2608" spans="1:3" hidden="1" x14ac:dyDescent="0.55000000000000004">
      <c r="A2608">
        <v>6316563729</v>
      </c>
      <c r="B2608">
        <v>21</v>
      </c>
      <c r="C2608" t="s">
        <v>955</v>
      </c>
    </row>
    <row r="2609" spans="1:3" hidden="1" x14ac:dyDescent="0.55000000000000004">
      <c r="A2609">
        <v>6340353653</v>
      </c>
      <c r="B2609">
        <v>34</v>
      </c>
      <c r="C2609" t="s">
        <v>43</v>
      </c>
    </row>
    <row r="2610" spans="1:3" x14ac:dyDescent="0.55000000000000004">
      <c r="A2610">
        <v>6340390942</v>
      </c>
      <c r="B2610">
        <v>8</v>
      </c>
      <c r="C2610" t="s">
        <v>43</v>
      </c>
    </row>
    <row r="2611" spans="1:3" hidden="1" x14ac:dyDescent="0.55000000000000004">
      <c r="A2611">
        <v>6340468272</v>
      </c>
      <c r="B2611">
        <v>28</v>
      </c>
      <c r="C2611" t="s">
        <v>43</v>
      </c>
    </row>
    <row r="2612" spans="1:3" x14ac:dyDescent="0.55000000000000004">
      <c r="A2612">
        <v>6340508633</v>
      </c>
      <c r="B2612">
        <v>11</v>
      </c>
      <c r="C2612" t="s">
        <v>43</v>
      </c>
    </row>
    <row r="2613" spans="1:3" hidden="1" x14ac:dyDescent="0.55000000000000004">
      <c r="A2613">
        <v>6340530230</v>
      </c>
      <c r="B2613">
        <v>31</v>
      </c>
      <c r="C2613" t="s">
        <v>43</v>
      </c>
    </row>
    <row r="2614" spans="1:3" x14ac:dyDescent="0.55000000000000004">
      <c r="A2614">
        <v>6340554293</v>
      </c>
      <c r="B2614">
        <v>2</v>
      </c>
      <c r="C2614" t="s">
        <v>43</v>
      </c>
    </row>
    <row r="2615" spans="1:3" x14ac:dyDescent="0.55000000000000004">
      <c r="A2615">
        <v>6340568829</v>
      </c>
      <c r="B2615">
        <v>6</v>
      </c>
      <c r="C2615" t="s">
        <v>43</v>
      </c>
    </row>
    <row r="2616" spans="1:3" hidden="1" x14ac:dyDescent="0.55000000000000004">
      <c r="A2616">
        <v>6340570839</v>
      </c>
      <c r="B2616">
        <v>30</v>
      </c>
      <c r="C2616" t="s">
        <v>43</v>
      </c>
    </row>
    <row r="2617" spans="1:3" x14ac:dyDescent="0.55000000000000004">
      <c r="A2617">
        <v>6340666531</v>
      </c>
      <c r="B2617">
        <v>4</v>
      </c>
      <c r="C2617" t="s">
        <v>43</v>
      </c>
    </row>
    <row r="2618" spans="1:3" hidden="1" x14ac:dyDescent="0.55000000000000004">
      <c r="A2618">
        <v>6340682368</v>
      </c>
      <c r="B2618">
        <v>33</v>
      </c>
      <c r="C2618" t="s">
        <v>43</v>
      </c>
    </row>
    <row r="2619" spans="1:3" x14ac:dyDescent="0.55000000000000004">
      <c r="A2619">
        <v>6340700369</v>
      </c>
      <c r="B2619">
        <v>1</v>
      </c>
      <c r="C2619" t="s">
        <v>43</v>
      </c>
    </row>
    <row r="2620" spans="1:3" hidden="1" x14ac:dyDescent="0.55000000000000004">
      <c r="A2620">
        <v>6340713120</v>
      </c>
      <c r="B2620">
        <v>27</v>
      </c>
      <c r="C2620" t="s">
        <v>43</v>
      </c>
    </row>
    <row r="2621" spans="1:3" x14ac:dyDescent="0.55000000000000004">
      <c r="A2621">
        <v>6340719943</v>
      </c>
      <c r="B2621">
        <v>7</v>
      </c>
      <c r="C2621" t="s">
        <v>43</v>
      </c>
    </row>
    <row r="2622" spans="1:3" x14ac:dyDescent="0.55000000000000004">
      <c r="A2622">
        <v>6340768270</v>
      </c>
      <c r="B2622">
        <v>14</v>
      </c>
      <c r="C2622" t="s">
        <v>43</v>
      </c>
    </row>
    <row r="2623" spans="1:3" x14ac:dyDescent="0.55000000000000004">
      <c r="A2623">
        <v>6340780722</v>
      </c>
      <c r="B2623">
        <v>15</v>
      </c>
      <c r="C2623" t="s">
        <v>43</v>
      </c>
    </row>
    <row r="2624" spans="1:3" hidden="1" x14ac:dyDescent="0.55000000000000004">
      <c r="A2624">
        <v>6340794088</v>
      </c>
      <c r="B2624">
        <v>25</v>
      </c>
      <c r="C2624" t="s">
        <v>43</v>
      </c>
    </row>
    <row r="2625" spans="1:3" x14ac:dyDescent="0.55000000000000004">
      <c r="A2625">
        <v>6340802211</v>
      </c>
      <c r="B2625">
        <v>16</v>
      </c>
      <c r="C2625" t="s">
        <v>43</v>
      </c>
    </row>
    <row r="2626" spans="1:3" x14ac:dyDescent="0.55000000000000004">
      <c r="A2626">
        <v>6340874653</v>
      </c>
      <c r="B2626">
        <v>10</v>
      </c>
      <c r="C2626" t="s">
        <v>43</v>
      </c>
    </row>
    <row r="2627" spans="1:3" x14ac:dyDescent="0.55000000000000004">
      <c r="A2627">
        <v>6340912508</v>
      </c>
      <c r="B2627">
        <v>12</v>
      </c>
      <c r="C2627" t="s">
        <v>43</v>
      </c>
    </row>
    <row r="2628" spans="1:3" hidden="1" x14ac:dyDescent="0.55000000000000004">
      <c r="A2628">
        <v>6340966114</v>
      </c>
      <c r="B2628">
        <v>29</v>
      </c>
      <c r="C2628" t="s">
        <v>43</v>
      </c>
    </row>
    <row r="2629" spans="1:3" hidden="1" x14ac:dyDescent="0.55000000000000004">
      <c r="A2629">
        <v>6341017205</v>
      </c>
      <c r="B2629">
        <v>26</v>
      </c>
      <c r="C2629" t="s">
        <v>43</v>
      </c>
    </row>
    <row r="2630" spans="1:3" x14ac:dyDescent="0.55000000000000004">
      <c r="A2630">
        <v>6341026650</v>
      </c>
      <c r="B2630">
        <v>9</v>
      </c>
      <c r="C2630" t="s">
        <v>43</v>
      </c>
    </row>
    <row r="2631" spans="1:3" x14ac:dyDescent="0.55000000000000004">
      <c r="A2631">
        <v>6341033284</v>
      </c>
      <c r="B2631">
        <v>5</v>
      </c>
      <c r="C2631" t="s">
        <v>43</v>
      </c>
    </row>
    <row r="2632" spans="1:3" x14ac:dyDescent="0.55000000000000004">
      <c r="A2632">
        <v>6341138333</v>
      </c>
      <c r="B2632">
        <v>17</v>
      </c>
      <c r="C2632" t="s">
        <v>43</v>
      </c>
    </row>
    <row r="2633" spans="1:3" x14ac:dyDescent="0.55000000000000004">
      <c r="A2633">
        <v>6341202045</v>
      </c>
      <c r="B2633">
        <v>13</v>
      </c>
      <c r="C2633" t="s">
        <v>43</v>
      </c>
    </row>
    <row r="2634" spans="1:3" x14ac:dyDescent="0.55000000000000004">
      <c r="A2634">
        <v>6341217513</v>
      </c>
      <c r="B2634">
        <v>3</v>
      </c>
      <c r="C2634" t="s">
        <v>43</v>
      </c>
    </row>
    <row r="2635" spans="1:3" hidden="1" x14ac:dyDescent="0.55000000000000004">
      <c r="A2635">
        <v>6341305201</v>
      </c>
      <c r="B2635">
        <v>32</v>
      </c>
      <c r="C2635" t="s">
        <v>43</v>
      </c>
    </row>
    <row r="2636" spans="1:3" hidden="1" x14ac:dyDescent="0.55000000000000004">
      <c r="A2636">
        <v>6600385514</v>
      </c>
      <c r="B2636">
        <v>34</v>
      </c>
      <c r="C2636" t="s">
        <v>956</v>
      </c>
    </row>
    <row r="2637" spans="1:3" hidden="1" x14ac:dyDescent="0.55000000000000004">
      <c r="A2637">
        <v>6600386332</v>
      </c>
      <c r="B2637">
        <v>34</v>
      </c>
      <c r="C2637" t="s">
        <v>0</v>
      </c>
    </row>
    <row r="2638" spans="1:3" x14ac:dyDescent="0.55000000000000004">
      <c r="A2638">
        <v>6600426787</v>
      </c>
      <c r="B2638">
        <v>8</v>
      </c>
      <c r="C2638" t="s">
        <v>957</v>
      </c>
    </row>
    <row r="2639" spans="1:3" x14ac:dyDescent="0.55000000000000004">
      <c r="A2639">
        <v>6600427607</v>
      </c>
      <c r="B2639">
        <v>8</v>
      </c>
      <c r="C2639" t="s">
        <v>0</v>
      </c>
    </row>
    <row r="2640" spans="1:3" hidden="1" x14ac:dyDescent="0.55000000000000004">
      <c r="A2640">
        <v>6600500110</v>
      </c>
      <c r="B2640">
        <v>28</v>
      </c>
      <c r="C2640" t="s">
        <v>958</v>
      </c>
    </row>
    <row r="2641" spans="1:3" hidden="1" x14ac:dyDescent="0.55000000000000004">
      <c r="A2641">
        <v>6600500929</v>
      </c>
      <c r="B2641">
        <v>28</v>
      </c>
      <c r="C2641" t="s">
        <v>0</v>
      </c>
    </row>
    <row r="2642" spans="1:3" x14ac:dyDescent="0.55000000000000004">
      <c r="A2642">
        <v>6600543656</v>
      </c>
      <c r="B2642">
        <v>11</v>
      </c>
      <c r="C2642" t="s">
        <v>959</v>
      </c>
    </row>
    <row r="2643" spans="1:3" x14ac:dyDescent="0.55000000000000004">
      <c r="A2643">
        <v>6600544476</v>
      </c>
      <c r="B2643">
        <v>11</v>
      </c>
      <c r="C2643" t="s">
        <v>0</v>
      </c>
    </row>
    <row r="2644" spans="1:3" hidden="1" x14ac:dyDescent="0.55000000000000004">
      <c r="A2644">
        <v>6600562068</v>
      </c>
      <c r="B2644">
        <v>31</v>
      </c>
      <c r="C2644" t="s">
        <v>960</v>
      </c>
    </row>
    <row r="2645" spans="1:3" hidden="1" x14ac:dyDescent="0.55000000000000004">
      <c r="A2645">
        <v>6600562886</v>
      </c>
      <c r="B2645">
        <v>31</v>
      </c>
      <c r="C2645" t="s">
        <v>0</v>
      </c>
    </row>
    <row r="2646" spans="1:3" x14ac:dyDescent="0.55000000000000004">
      <c r="A2646">
        <v>6600588657</v>
      </c>
      <c r="B2646">
        <v>2</v>
      </c>
      <c r="C2646" t="s">
        <v>961</v>
      </c>
    </row>
    <row r="2647" spans="1:3" x14ac:dyDescent="0.55000000000000004">
      <c r="A2647">
        <v>6600589477</v>
      </c>
      <c r="B2647">
        <v>2</v>
      </c>
      <c r="C2647" t="s">
        <v>0</v>
      </c>
    </row>
    <row r="2648" spans="1:3" hidden="1" x14ac:dyDescent="0.55000000000000004">
      <c r="A2648">
        <v>6600602542</v>
      </c>
      <c r="B2648">
        <v>30</v>
      </c>
      <c r="C2648" t="s">
        <v>962</v>
      </c>
    </row>
    <row r="2649" spans="1:3" hidden="1" x14ac:dyDescent="0.55000000000000004">
      <c r="A2649">
        <v>6600603360</v>
      </c>
      <c r="B2649">
        <v>30</v>
      </c>
      <c r="C2649" t="s">
        <v>0</v>
      </c>
    </row>
    <row r="2650" spans="1:3" x14ac:dyDescent="0.55000000000000004">
      <c r="A2650">
        <v>6600603703</v>
      </c>
      <c r="B2650">
        <v>6</v>
      </c>
      <c r="C2650" t="s">
        <v>963</v>
      </c>
    </row>
    <row r="2651" spans="1:3" x14ac:dyDescent="0.55000000000000004">
      <c r="A2651">
        <v>6600604523</v>
      </c>
      <c r="B2651">
        <v>6</v>
      </c>
      <c r="C2651" t="s">
        <v>0</v>
      </c>
    </row>
    <row r="2652" spans="1:3" x14ac:dyDescent="0.55000000000000004">
      <c r="A2652">
        <v>6600700804</v>
      </c>
      <c r="B2652">
        <v>4</v>
      </c>
      <c r="C2652" t="s">
        <v>964</v>
      </c>
    </row>
    <row r="2653" spans="1:3" x14ac:dyDescent="0.55000000000000004">
      <c r="A2653">
        <v>6600701624</v>
      </c>
      <c r="B2653">
        <v>4</v>
      </c>
      <c r="C2653" t="s">
        <v>0</v>
      </c>
    </row>
    <row r="2654" spans="1:3" hidden="1" x14ac:dyDescent="0.55000000000000004">
      <c r="A2654">
        <v>6600713769</v>
      </c>
      <c r="B2654">
        <v>33</v>
      </c>
      <c r="C2654" t="s">
        <v>965</v>
      </c>
    </row>
    <row r="2655" spans="1:3" hidden="1" x14ac:dyDescent="0.55000000000000004">
      <c r="A2655">
        <v>6600714587</v>
      </c>
      <c r="B2655">
        <v>33</v>
      </c>
      <c r="C2655" t="s">
        <v>0</v>
      </c>
    </row>
    <row r="2656" spans="1:3" x14ac:dyDescent="0.55000000000000004">
      <c r="A2656">
        <v>6600734615</v>
      </c>
      <c r="B2656">
        <v>1</v>
      </c>
      <c r="C2656" t="s">
        <v>966</v>
      </c>
    </row>
    <row r="2657" spans="1:3" x14ac:dyDescent="0.55000000000000004">
      <c r="A2657">
        <v>6600735434</v>
      </c>
      <c r="B2657">
        <v>1</v>
      </c>
      <c r="C2657" t="s">
        <v>0</v>
      </c>
    </row>
    <row r="2658" spans="1:3" hidden="1" x14ac:dyDescent="0.55000000000000004">
      <c r="A2658">
        <v>6600744098</v>
      </c>
      <c r="B2658">
        <v>27</v>
      </c>
      <c r="C2658" t="s">
        <v>967</v>
      </c>
    </row>
    <row r="2659" spans="1:3" hidden="1" x14ac:dyDescent="0.55000000000000004">
      <c r="A2659">
        <v>6600744916</v>
      </c>
      <c r="B2659">
        <v>27</v>
      </c>
      <c r="C2659" t="s">
        <v>0</v>
      </c>
    </row>
    <row r="2660" spans="1:3" x14ac:dyDescent="0.55000000000000004">
      <c r="A2660">
        <v>6600755425</v>
      </c>
      <c r="B2660">
        <v>7</v>
      </c>
      <c r="C2660" t="s">
        <v>968</v>
      </c>
    </row>
    <row r="2661" spans="1:3" x14ac:dyDescent="0.55000000000000004">
      <c r="A2661">
        <v>6600756244</v>
      </c>
      <c r="B2661">
        <v>7</v>
      </c>
      <c r="C2661" t="s">
        <v>0</v>
      </c>
    </row>
    <row r="2662" spans="1:3" x14ac:dyDescent="0.55000000000000004">
      <c r="A2662">
        <v>6600802936</v>
      </c>
      <c r="B2662">
        <v>14</v>
      </c>
      <c r="C2662" t="s">
        <v>969</v>
      </c>
    </row>
    <row r="2663" spans="1:3" x14ac:dyDescent="0.55000000000000004">
      <c r="A2663">
        <v>6600803756</v>
      </c>
      <c r="B2663">
        <v>14</v>
      </c>
      <c r="C2663" t="s">
        <v>0</v>
      </c>
    </row>
    <row r="2664" spans="1:3" x14ac:dyDescent="0.55000000000000004">
      <c r="A2664">
        <v>6600815508</v>
      </c>
      <c r="B2664">
        <v>15</v>
      </c>
      <c r="C2664" t="s">
        <v>970</v>
      </c>
    </row>
    <row r="2665" spans="1:3" x14ac:dyDescent="0.55000000000000004">
      <c r="A2665">
        <v>6600816328</v>
      </c>
      <c r="B2665">
        <v>15</v>
      </c>
      <c r="C2665" t="s">
        <v>0</v>
      </c>
    </row>
    <row r="2666" spans="1:3" hidden="1" x14ac:dyDescent="0.55000000000000004">
      <c r="A2666">
        <v>6600825920</v>
      </c>
      <c r="B2666">
        <v>25</v>
      </c>
      <c r="C2666" t="s">
        <v>971</v>
      </c>
    </row>
    <row r="2667" spans="1:3" hidden="1" x14ac:dyDescent="0.55000000000000004">
      <c r="A2667">
        <v>6600826739</v>
      </c>
      <c r="B2667">
        <v>25</v>
      </c>
      <c r="C2667" t="s">
        <v>0</v>
      </c>
    </row>
    <row r="2668" spans="1:3" x14ac:dyDescent="0.55000000000000004">
      <c r="A2668">
        <v>6600831518</v>
      </c>
      <c r="B2668">
        <v>16</v>
      </c>
      <c r="C2668" t="s">
        <v>972</v>
      </c>
    </row>
    <row r="2669" spans="1:3" x14ac:dyDescent="0.55000000000000004">
      <c r="A2669">
        <v>6600832338</v>
      </c>
      <c r="B2669">
        <v>16</v>
      </c>
      <c r="C2669" t="s">
        <v>0</v>
      </c>
    </row>
    <row r="2670" spans="1:3" x14ac:dyDescent="0.55000000000000004">
      <c r="A2670">
        <v>6600909603</v>
      </c>
      <c r="B2670">
        <v>10</v>
      </c>
      <c r="C2670" t="s">
        <v>973</v>
      </c>
    </row>
    <row r="2671" spans="1:3" x14ac:dyDescent="0.55000000000000004">
      <c r="A2671">
        <v>6600910422</v>
      </c>
      <c r="B2671">
        <v>10</v>
      </c>
      <c r="C2671" t="s">
        <v>0</v>
      </c>
    </row>
    <row r="2672" spans="1:3" x14ac:dyDescent="0.55000000000000004">
      <c r="A2672">
        <v>6600947846</v>
      </c>
      <c r="B2672">
        <v>12</v>
      </c>
      <c r="C2672" t="s">
        <v>974</v>
      </c>
    </row>
    <row r="2673" spans="1:3" x14ac:dyDescent="0.55000000000000004">
      <c r="A2673">
        <v>6600948666</v>
      </c>
      <c r="B2673">
        <v>12</v>
      </c>
      <c r="C2673" t="s">
        <v>0</v>
      </c>
    </row>
    <row r="2674" spans="1:3" hidden="1" x14ac:dyDescent="0.55000000000000004">
      <c r="A2674">
        <v>6600995330</v>
      </c>
      <c r="B2674">
        <v>29</v>
      </c>
      <c r="C2674" t="s">
        <v>975</v>
      </c>
    </row>
    <row r="2675" spans="1:3" hidden="1" x14ac:dyDescent="0.55000000000000004">
      <c r="A2675">
        <v>6600996150</v>
      </c>
      <c r="B2675">
        <v>29</v>
      </c>
      <c r="C2675" t="s">
        <v>0</v>
      </c>
    </row>
    <row r="2676" spans="1:3" hidden="1" x14ac:dyDescent="0.55000000000000004">
      <c r="A2676">
        <v>6601048873</v>
      </c>
      <c r="B2676">
        <v>26</v>
      </c>
      <c r="C2676" t="s">
        <v>976</v>
      </c>
    </row>
    <row r="2677" spans="1:3" hidden="1" x14ac:dyDescent="0.55000000000000004">
      <c r="A2677">
        <v>6601049692</v>
      </c>
      <c r="B2677">
        <v>26</v>
      </c>
      <c r="C2677" t="s">
        <v>0</v>
      </c>
    </row>
    <row r="2678" spans="1:3" x14ac:dyDescent="0.55000000000000004">
      <c r="A2678">
        <v>6601062092</v>
      </c>
      <c r="B2678">
        <v>9</v>
      </c>
      <c r="C2678" t="s">
        <v>977</v>
      </c>
    </row>
    <row r="2679" spans="1:3" x14ac:dyDescent="0.55000000000000004">
      <c r="A2679">
        <v>6601062911</v>
      </c>
      <c r="B2679">
        <v>9</v>
      </c>
      <c r="C2679" t="s">
        <v>0</v>
      </c>
    </row>
    <row r="2680" spans="1:3" x14ac:dyDescent="0.55000000000000004">
      <c r="A2680">
        <v>6601068985</v>
      </c>
      <c r="B2680">
        <v>5</v>
      </c>
      <c r="C2680" t="s">
        <v>978</v>
      </c>
    </row>
    <row r="2681" spans="1:3" x14ac:dyDescent="0.55000000000000004">
      <c r="A2681">
        <v>6601069807</v>
      </c>
      <c r="B2681">
        <v>5</v>
      </c>
      <c r="C2681" t="s">
        <v>0</v>
      </c>
    </row>
    <row r="2682" spans="1:3" x14ac:dyDescent="0.55000000000000004">
      <c r="A2682">
        <v>6601167617</v>
      </c>
      <c r="B2682">
        <v>17</v>
      </c>
      <c r="C2682" t="s">
        <v>979</v>
      </c>
    </row>
    <row r="2683" spans="1:3" x14ac:dyDescent="0.55000000000000004">
      <c r="A2683">
        <v>6601168437</v>
      </c>
      <c r="B2683">
        <v>17</v>
      </c>
      <c r="C2683" t="s">
        <v>0</v>
      </c>
    </row>
    <row r="2684" spans="1:3" x14ac:dyDescent="0.55000000000000004">
      <c r="A2684">
        <v>6601237075</v>
      </c>
      <c r="B2684">
        <v>13</v>
      </c>
      <c r="C2684" t="s">
        <v>980</v>
      </c>
    </row>
    <row r="2685" spans="1:3" x14ac:dyDescent="0.55000000000000004">
      <c r="A2685">
        <v>6601237894</v>
      </c>
      <c r="B2685">
        <v>13</v>
      </c>
      <c r="C2685" t="s">
        <v>0</v>
      </c>
    </row>
    <row r="2686" spans="1:3" x14ac:dyDescent="0.55000000000000004">
      <c r="A2686">
        <v>6601253667</v>
      </c>
      <c r="B2686">
        <v>3</v>
      </c>
      <c r="C2686" t="s">
        <v>981</v>
      </c>
    </row>
    <row r="2687" spans="1:3" x14ac:dyDescent="0.55000000000000004">
      <c r="A2687">
        <v>6601254486</v>
      </c>
      <c r="B2687">
        <v>3</v>
      </c>
      <c r="C2687" t="s">
        <v>0</v>
      </c>
    </row>
    <row r="2688" spans="1:3" hidden="1" x14ac:dyDescent="0.55000000000000004">
      <c r="A2688">
        <v>6601336177</v>
      </c>
      <c r="B2688">
        <v>32</v>
      </c>
      <c r="C2688" t="s">
        <v>982</v>
      </c>
    </row>
    <row r="2689" spans="1:3" hidden="1" x14ac:dyDescent="0.55000000000000004">
      <c r="A2689">
        <v>6601336996</v>
      </c>
      <c r="B2689">
        <v>32</v>
      </c>
      <c r="C2689" t="s">
        <v>0</v>
      </c>
    </row>
    <row r="2690" spans="1:3" hidden="1" x14ac:dyDescent="0.55000000000000004">
      <c r="A2690">
        <v>6615385596</v>
      </c>
      <c r="B2690">
        <v>34</v>
      </c>
      <c r="C2690" t="s">
        <v>983</v>
      </c>
    </row>
    <row r="2691" spans="1:3" x14ac:dyDescent="0.55000000000000004">
      <c r="A2691">
        <v>6615423481</v>
      </c>
      <c r="B2691">
        <v>8</v>
      </c>
      <c r="C2691" t="s">
        <v>983</v>
      </c>
    </row>
    <row r="2692" spans="1:3" hidden="1" x14ac:dyDescent="0.55000000000000004">
      <c r="A2692">
        <v>6615500214</v>
      </c>
      <c r="B2692">
        <v>28</v>
      </c>
      <c r="C2692" t="s">
        <v>983</v>
      </c>
    </row>
    <row r="2693" spans="1:3" x14ac:dyDescent="0.55000000000000004">
      <c r="A2693">
        <v>6615541172</v>
      </c>
      <c r="B2693">
        <v>11</v>
      </c>
      <c r="C2693" t="s">
        <v>983</v>
      </c>
    </row>
    <row r="2694" spans="1:3" hidden="1" x14ac:dyDescent="0.55000000000000004">
      <c r="A2694">
        <v>6615562173</v>
      </c>
      <c r="B2694">
        <v>31</v>
      </c>
      <c r="C2694" t="s">
        <v>983</v>
      </c>
    </row>
    <row r="2695" spans="1:3" hidden="1" x14ac:dyDescent="0.55000000000000004">
      <c r="A2695">
        <v>6615581614</v>
      </c>
      <c r="B2695">
        <v>21</v>
      </c>
      <c r="C2695" t="s">
        <v>984</v>
      </c>
    </row>
    <row r="2696" spans="1:3" x14ac:dyDescent="0.55000000000000004">
      <c r="A2696">
        <v>6615586832</v>
      </c>
      <c r="B2696">
        <v>2</v>
      </c>
      <c r="C2696" t="s">
        <v>983</v>
      </c>
    </row>
    <row r="2697" spans="1:3" hidden="1" x14ac:dyDescent="0.55000000000000004">
      <c r="A2697">
        <v>6615598303</v>
      </c>
      <c r="B2697">
        <v>24</v>
      </c>
      <c r="C2697" t="s">
        <v>985</v>
      </c>
    </row>
    <row r="2698" spans="1:3" x14ac:dyDescent="0.55000000000000004">
      <c r="A2698">
        <v>6615601368</v>
      </c>
      <c r="B2698">
        <v>6</v>
      </c>
      <c r="C2698" t="s">
        <v>983</v>
      </c>
    </row>
    <row r="2699" spans="1:3" hidden="1" x14ac:dyDescent="0.55000000000000004">
      <c r="A2699">
        <v>6615602634</v>
      </c>
      <c r="B2699">
        <v>30</v>
      </c>
      <c r="C2699" t="s">
        <v>983</v>
      </c>
    </row>
    <row r="2700" spans="1:3" hidden="1" x14ac:dyDescent="0.55000000000000004">
      <c r="A2700">
        <v>6615631033</v>
      </c>
      <c r="B2700">
        <v>23</v>
      </c>
      <c r="C2700" t="s">
        <v>986</v>
      </c>
    </row>
    <row r="2701" spans="1:3" hidden="1" x14ac:dyDescent="0.55000000000000004">
      <c r="A2701">
        <v>6615666399</v>
      </c>
      <c r="B2701">
        <v>21</v>
      </c>
      <c r="C2701" t="s">
        <v>987</v>
      </c>
    </row>
    <row r="2702" spans="1:3" hidden="1" x14ac:dyDescent="0.55000000000000004">
      <c r="A2702">
        <v>6615677221</v>
      </c>
      <c r="B2702">
        <v>21</v>
      </c>
      <c r="C2702" t="s">
        <v>988</v>
      </c>
    </row>
    <row r="2703" spans="1:3" x14ac:dyDescent="0.55000000000000004">
      <c r="A2703">
        <v>6615699070</v>
      </c>
      <c r="B2703">
        <v>4</v>
      </c>
      <c r="C2703" t="s">
        <v>983</v>
      </c>
    </row>
    <row r="2704" spans="1:3" hidden="1" x14ac:dyDescent="0.55000000000000004">
      <c r="A2704">
        <v>6615713851</v>
      </c>
      <c r="B2704">
        <v>33</v>
      </c>
      <c r="C2704" t="s">
        <v>983</v>
      </c>
    </row>
    <row r="2705" spans="1:3" x14ac:dyDescent="0.55000000000000004">
      <c r="A2705">
        <v>6615732908</v>
      </c>
      <c r="B2705">
        <v>1</v>
      </c>
      <c r="C2705" t="s">
        <v>983</v>
      </c>
    </row>
    <row r="2706" spans="1:3" hidden="1" x14ac:dyDescent="0.55000000000000004">
      <c r="A2706">
        <v>6615744158</v>
      </c>
      <c r="B2706">
        <v>27</v>
      </c>
      <c r="C2706" t="s">
        <v>983</v>
      </c>
    </row>
    <row r="2707" spans="1:3" hidden="1" x14ac:dyDescent="0.55000000000000004">
      <c r="A2707">
        <v>6615747343</v>
      </c>
      <c r="B2707">
        <v>23</v>
      </c>
      <c r="C2707" t="s">
        <v>989</v>
      </c>
    </row>
    <row r="2708" spans="1:3" x14ac:dyDescent="0.55000000000000004">
      <c r="A2708">
        <v>6615752482</v>
      </c>
      <c r="B2708">
        <v>7</v>
      </c>
      <c r="C2708" t="s">
        <v>983</v>
      </c>
    </row>
    <row r="2709" spans="1:3" x14ac:dyDescent="0.55000000000000004">
      <c r="A2709">
        <v>6615800809</v>
      </c>
      <c r="B2709">
        <v>14</v>
      </c>
      <c r="C2709" t="s">
        <v>983</v>
      </c>
    </row>
    <row r="2710" spans="1:3" x14ac:dyDescent="0.55000000000000004">
      <c r="A2710">
        <v>6615813261</v>
      </c>
      <c r="B2710">
        <v>15</v>
      </c>
      <c r="C2710" t="s">
        <v>983</v>
      </c>
    </row>
    <row r="2711" spans="1:3" hidden="1" x14ac:dyDescent="0.55000000000000004">
      <c r="A2711">
        <v>6615817573</v>
      </c>
      <c r="B2711">
        <v>21</v>
      </c>
      <c r="C2711" t="s">
        <v>990</v>
      </c>
    </row>
    <row r="2712" spans="1:3" hidden="1" x14ac:dyDescent="0.55000000000000004">
      <c r="A2712">
        <v>6615826015</v>
      </c>
      <c r="B2712">
        <v>25</v>
      </c>
      <c r="C2712" t="s">
        <v>983</v>
      </c>
    </row>
    <row r="2713" spans="1:3" x14ac:dyDescent="0.55000000000000004">
      <c r="A2713">
        <v>6615831466</v>
      </c>
      <c r="B2713">
        <v>16</v>
      </c>
      <c r="C2713" t="s">
        <v>983</v>
      </c>
    </row>
    <row r="2714" spans="1:3" hidden="1" x14ac:dyDescent="0.55000000000000004">
      <c r="A2714">
        <v>6615836886</v>
      </c>
      <c r="B2714">
        <v>20</v>
      </c>
      <c r="C2714" t="s">
        <v>991</v>
      </c>
    </row>
    <row r="2715" spans="1:3" hidden="1" x14ac:dyDescent="0.55000000000000004">
      <c r="A2715">
        <v>6615840176</v>
      </c>
      <c r="B2715">
        <v>21</v>
      </c>
      <c r="C2715" t="s">
        <v>992</v>
      </c>
    </row>
    <row r="2716" spans="1:3" hidden="1" x14ac:dyDescent="0.55000000000000004">
      <c r="A2716">
        <v>6615897109</v>
      </c>
      <c r="B2716">
        <v>21</v>
      </c>
      <c r="C2716" t="s">
        <v>993</v>
      </c>
    </row>
    <row r="2717" spans="1:3" hidden="1" x14ac:dyDescent="0.55000000000000004">
      <c r="A2717">
        <v>6615902024</v>
      </c>
      <c r="B2717">
        <v>22</v>
      </c>
      <c r="C2717" t="s">
        <v>994</v>
      </c>
    </row>
    <row r="2718" spans="1:3" x14ac:dyDescent="0.55000000000000004">
      <c r="A2718">
        <v>6615907192</v>
      </c>
      <c r="B2718">
        <v>10</v>
      </c>
      <c r="C2718" t="s">
        <v>983</v>
      </c>
    </row>
    <row r="2719" spans="1:3" x14ac:dyDescent="0.55000000000000004">
      <c r="A2719">
        <v>6615945047</v>
      </c>
      <c r="B2719">
        <v>12</v>
      </c>
      <c r="C2719" t="s">
        <v>983</v>
      </c>
    </row>
    <row r="2720" spans="1:3" hidden="1" x14ac:dyDescent="0.55000000000000004">
      <c r="A2720">
        <v>6615962693</v>
      </c>
      <c r="B2720">
        <v>24</v>
      </c>
      <c r="C2720" t="s">
        <v>995</v>
      </c>
    </row>
    <row r="2721" spans="1:3" hidden="1" x14ac:dyDescent="0.55000000000000004">
      <c r="A2721">
        <v>6615970856</v>
      </c>
      <c r="B2721">
        <v>24</v>
      </c>
      <c r="C2721" t="s">
        <v>996</v>
      </c>
    </row>
    <row r="2722" spans="1:3" hidden="1" x14ac:dyDescent="0.55000000000000004">
      <c r="A2722">
        <v>6615995537</v>
      </c>
      <c r="B2722">
        <v>29</v>
      </c>
      <c r="C2722" t="s">
        <v>983</v>
      </c>
    </row>
    <row r="2723" spans="1:3" hidden="1" x14ac:dyDescent="0.55000000000000004">
      <c r="A2723">
        <v>6616013479</v>
      </c>
      <c r="B2723">
        <v>21</v>
      </c>
      <c r="C2723" t="s">
        <v>997</v>
      </c>
    </row>
    <row r="2724" spans="1:3" hidden="1" x14ac:dyDescent="0.55000000000000004">
      <c r="A2724">
        <v>6616048984</v>
      </c>
      <c r="B2724">
        <v>26</v>
      </c>
      <c r="C2724" t="s">
        <v>983</v>
      </c>
    </row>
    <row r="2725" spans="1:3" x14ac:dyDescent="0.55000000000000004">
      <c r="A2725">
        <v>6616059189</v>
      </c>
      <c r="B2725">
        <v>9</v>
      </c>
      <c r="C2725" t="s">
        <v>983</v>
      </c>
    </row>
    <row r="2726" spans="1:3" x14ac:dyDescent="0.55000000000000004">
      <c r="A2726">
        <v>6616065823</v>
      </c>
      <c r="B2726">
        <v>5</v>
      </c>
      <c r="C2726" t="s">
        <v>983</v>
      </c>
    </row>
    <row r="2727" spans="1:3" hidden="1" x14ac:dyDescent="0.55000000000000004">
      <c r="A2727">
        <v>6616076187</v>
      </c>
      <c r="B2727">
        <v>20</v>
      </c>
      <c r="C2727" t="s">
        <v>998</v>
      </c>
    </row>
    <row r="2728" spans="1:3" hidden="1" x14ac:dyDescent="0.55000000000000004">
      <c r="A2728">
        <v>6616142056</v>
      </c>
      <c r="B2728">
        <v>21</v>
      </c>
      <c r="C2728" t="s">
        <v>999</v>
      </c>
    </row>
    <row r="2729" spans="1:3" x14ac:dyDescent="0.55000000000000004">
      <c r="A2729">
        <v>6616167573</v>
      </c>
      <c r="B2729">
        <v>17</v>
      </c>
      <c r="C2729" t="s">
        <v>983</v>
      </c>
    </row>
    <row r="2730" spans="1:3" hidden="1" x14ac:dyDescent="0.55000000000000004">
      <c r="A2730">
        <v>6616179003</v>
      </c>
      <c r="B2730">
        <v>21</v>
      </c>
      <c r="C2730" t="s">
        <v>1000</v>
      </c>
    </row>
    <row r="2731" spans="1:3" x14ac:dyDescent="0.55000000000000004">
      <c r="A2731">
        <v>6616234584</v>
      </c>
      <c r="B2731">
        <v>13</v>
      </c>
      <c r="C2731" t="s">
        <v>983</v>
      </c>
    </row>
    <row r="2732" spans="1:3" hidden="1" x14ac:dyDescent="0.55000000000000004">
      <c r="A2732">
        <v>6616243513</v>
      </c>
      <c r="B2732">
        <v>21</v>
      </c>
      <c r="C2732" t="s">
        <v>1001</v>
      </c>
    </row>
    <row r="2733" spans="1:3" x14ac:dyDescent="0.55000000000000004">
      <c r="A2733">
        <v>6616250052</v>
      </c>
      <c r="B2733">
        <v>3</v>
      </c>
      <c r="C2733" t="s">
        <v>983</v>
      </c>
    </row>
    <row r="2734" spans="1:3" hidden="1" x14ac:dyDescent="0.55000000000000004">
      <c r="A2734">
        <v>6616252886</v>
      </c>
      <c r="B2734">
        <v>21</v>
      </c>
      <c r="C2734" t="s">
        <v>1002</v>
      </c>
    </row>
    <row r="2735" spans="1:3" hidden="1" x14ac:dyDescent="0.55000000000000004">
      <c r="A2735">
        <v>6616336246</v>
      </c>
      <c r="B2735">
        <v>32</v>
      </c>
      <c r="C2735" t="s">
        <v>983</v>
      </c>
    </row>
    <row r="2736" spans="1:3" hidden="1" x14ac:dyDescent="0.55000000000000004">
      <c r="A2736">
        <v>6616394698</v>
      </c>
      <c r="B2736">
        <v>19</v>
      </c>
      <c r="C2736" t="s">
        <v>1003</v>
      </c>
    </row>
    <row r="2737" spans="1:3" hidden="1" x14ac:dyDescent="0.55000000000000004">
      <c r="A2737">
        <v>6616399076</v>
      </c>
      <c r="B2737">
        <v>21</v>
      </c>
      <c r="C2737" t="s">
        <v>1004</v>
      </c>
    </row>
    <row r="2738" spans="1:3" hidden="1" x14ac:dyDescent="0.55000000000000004">
      <c r="A2738">
        <v>6616453170</v>
      </c>
      <c r="B2738">
        <v>21</v>
      </c>
      <c r="C2738" t="s">
        <v>1005</v>
      </c>
    </row>
    <row r="2739" spans="1:3" hidden="1" x14ac:dyDescent="0.55000000000000004">
      <c r="A2739">
        <v>6616465163</v>
      </c>
      <c r="B2739">
        <v>21</v>
      </c>
      <c r="C2739" t="s">
        <v>1006</v>
      </c>
    </row>
    <row r="2740" spans="1:3" hidden="1" x14ac:dyDescent="0.55000000000000004">
      <c r="A2740">
        <v>6616501682</v>
      </c>
      <c r="B2740">
        <v>21</v>
      </c>
      <c r="C2740" t="s">
        <v>1007</v>
      </c>
    </row>
    <row r="2741" spans="1:3" hidden="1" x14ac:dyDescent="0.55000000000000004">
      <c r="A2741">
        <v>6616508423</v>
      </c>
      <c r="B2741">
        <v>21</v>
      </c>
      <c r="C2741" t="s">
        <v>1008</v>
      </c>
    </row>
    <row r="2742" spans="1:3" hidden="1" x14ac:dyDescent="0.55000000000000004">
      <c r="A2742">
        <v>6616755178</v>
      </c>
      <c r="B2742">
        <v>21</v>
      </c>
      <c r="C2742" t="s">
        <v>1009</v>
      </c>
    </row>
    <row r="2743" spans="1:3" hidden="1" x14ac:dyDescent="0.55000000000000004">
      <c r="A2743">
        <v>6640384287</v>
      </c>
      <c r="B2743">
        <v>34</v>
      </c>
      <c r="C2743" t="s">
        <v>43</v>
      </c>
    </row>
    <row r="2744" spans="1:3" x14ac:dyDescent="0.55000000000000004">
      <c r="A2744">
        <v>6640422172</v>
      </c>
      <c r="B2744">
        <v>8</v>
      </c>
      <c r="C2744" t="s">
        <v>43</v>
      </c>
    </row>
    <row r="2745" spans="1:3" hidden="1" x14ac:dyDescent="0.55000000000000004">
      <c r="A2745">
        <v>6640498905</v>
      </c>
      <c r="B2745">
        <v>28</v>
      </c>
      <c r="C2745" t="s">
        <v>43</v>
      </c>
    </row>
    <row r="2746" spans="1:3" x14ac:dyDescent="0.55000000000000004">
      <c r="A2746">
        <v>6640539863</v>
      </c>
      <c r="B2746">
        <v>11</v>
      </c>
      <c r="C2746" t="s">
        <v>43</v>
      </c>
    </row>
    <row r="2747" spans="1:3" hidden="1" x14ac:dyDescent="0.55000000000000004">
      <c r="A2747">
        <v>6640560864</v>
      </c>
      <c r="B2747">
        <v>31</v>
      </c>
      <c r="C2747" t="s">
        <v>43</v>
      </c>
    </row>
    <row r="2748" spans="1:3" x14ac:dyDescent="0.55000000000000004">
      <c r="A2748">
        <v>6640585523</v>
      </c>
      <c r="B2748">
        <v>2</v>
      </c>
      <c r="C2748" t="s">
        <v>43</v>
      </c>
    </row>
    <row r="2749" spans="1:3" x14ac:dyDescent="0.55000000000000004">
      <c r="A2749">
        <v>6640600059</v>
      </c>
      <c r="B2749">
        <v>6</v>
      </c>
      <c r="C2749" t="s">
        <v>43</v>
      </c>
    </row>
    <row r="2750" spans="1:3" hidden="1" x14ac:dyDescent="0.55000000000000004">
      <c r="A2750">
        <v>6640601325</v>
      </c>
      <c r="B2750">
        <v>30</v>
      </c>
      <c r="C2750" t="s">
        <v>43</v>
      </c>
    </row>
    <row r="2751" spans="1:3" x14ac:dyDescent="0.55000000000000004">
      <c r="A2751">
        <v>6640697761</v>
      </c>
      <c r="B2751">
        <v>4</v>
      </c>
      <c r="C2751" t="s">
        <v>43</v>
      </c>
    </row>
    <row r="2752" spans="1:3" hidden="1" x14ac:dyDescent="0.55000000000000004">
      <c r="A2752">
        <v>6640712542</v>
      </c>
      <c r="B2752">
        <v>33</v>
      </c>
      <c r="C2752" t="s">
        <v>43</v>
      </c>
    </row>
    <row r="2753" spans="1:3" x14ac:dyDescent="0.55000000000000004">
      <c r="A2753">
        <v>6640731599</v>
      </c>
      <c r="B2753">
        <v>1</v>
      </c>
      <c r="C2753" t="s">
        <v>43</v>
      </c>
    </row>
    <row r="2754" spans="1:3" hidden="1" x14ac:dyDescent="0.55000000000000004">
      <c r="A2754">
        <v>6640742849</v>
      </c>
      <c r="B2754">
        <v>27</v>
      </c>
      <c r="C2754" t="s">
        <v>43</v>
      </c>
    </row>
    <row r="2755" spans="1:3" x14ac:dyDescent="0.55000000000000004">
      <c r="A2755">
        <v>6640751173</v>
      </c>
      <c r="B2755">
        <v>7</v>
      </c>
      <c r="C2755" t="s">
        <v>43</v>
      </c>
    </row>
    <row r="2756" spans="1:3" x14ac:dyDescent="0.55000000000000004">
      <c r="A2756">
        <v>6640799500</v>
      </c>
      <c r="B2756">
        <v>14</v>
      </c>
      <c r="C2756" t="s">
        <v>43</v>
      </c>
    </row>
    <row r="2757" spans="1:3" x14ac:dyDescent="0.55000000000000004">
      <c r="A2757">
        <v>6640811998</v>
      </c>
      <c r="B2757">
        <v>15</v>
      </c>
      <c r="C2757" t="s">
        <v>43</v>
      </c>
    </row>
    <row r="2758" spans="1:3" hidden="1" x14ac:dyDescent="0.55000000000000004">
      <c r="A2758">
        <v>6640824707</v>
      </c>
      <c r="B2758">
        <v>25</v>
      </c>
      <c r="C2758" t="s">
        <v>43</v>
      </c>
    </row>
    <row r="2759" spans="1:3" x14ac:dyDescent="0.55000000000000004">
      <c r="A2759">
        <v>6640830157</v>
      </c>
      <c r="B2759">
        <v>16</v>
      </c>
      <c r="C2759" t="s">
        <v>43</v>
      </c>
    </row>
    <row r="2760" spans="1:3" x14ac:dyDescent="0.55000000000000004">
      <c r="A2760">
        <v>6640905883</v>
      </c>
      <c r="B2760">
        <v>10</v>
      </c>
      <c r="C2760" t="s">
        <v>43</v>
      </c>
    </row>
    <row r="2761" spans="1:3" x14ac:dyDescent="0.55000000000000004">
      <c r="A2761">
        <v>6640952779</v>
      </c>
      <c r="B2761">
        <v>12</v>
      </c>
      <c r="C2761" t="s">
        <v>43</v>
      </c>
    </row>
    <row r="2762" spans="1:3" hidden="1" x14ac:dyDescent="0.55000000000000004">
      <c r="A2762">
        <v>6640994182</v>
      </c>
      <c r="B2762">
        <v>29</v>
      </c>
      <c r="C2762" t="s">
        <v>43</v>
      </c>
    </row>
    <row r="2763" spans="1:3" hidden="1" x14ac:dyDescent="0.55000000000000004">
      <c r="A2763">
        <v>6641047675</v>
      </c>
      <c r="B2763">
        <v>26</v>
      </c>
      <c r="C2763" t="s">
        <v>43</v>
      </c>
    </row>
    <row r="2764" spans="1:3" x14ac:dyDescent="0.55000000000000004">
      <c r="A2764">
        <v>6641057926</v>
      </c>
      <c r="B2764">
        <v>9</v>
      </c>
      <c r="C2764" t="s">
        <v>43</v>
      </c>
    </row>
    <row r="2765" spans="1:3" x14ac:dyDescent="0.55000000000000004">
      <c r="A2765">
        <v>6641064514</v>
      </c>
      <c r="B2765">
        <v>5</v>
      </c>
      <c r="C2765" t="s">
        <v>43</v>
      </c>
    </row>
    <row r="2766" spans="1:3" x14ac:dyDescent="0.55000000000000004">
      <c r="A2766">
        <v>6641166310</v>
      </c>
      <c r="B2766">
        <v>17</v>
      </c>
      <c r="C2766" t="s">
        <v>43</v>
      </c>
    </row>
    <row r="2767" spans="1:3" x14ac:dyDescent="0.55000000000000004">
      <c r="A2767">
        <v>6641233321</v>
      </c>
      <c r="B2767">
        <v>13</v>
      </c>
      <c r="C2767" t="s">
        <v>43</v>
      </c>
    </row>
    <row r="2768" spans="1:3" x14ac:dyDescent="0.55000000000000004">
      <c r="A2768">
        <v>6641248743</v>
      </c>
      <c r="B2768">
        <v>3</v>
      </c>
      <c r="C2768" t="s">
        <v>43</v>
      </c>
    </row>
    <row r="2769" spans="1:3" hidden="1" x14ac:dyDescent="0.55000000000000004">
      <c r="A2769">
        <v>6641334937</v>
      </c>
      <c r="B2769">
        <v>32</v>
      </c>
      <c r="C2769" t="s">
        <v>43</v>
      </c>
    </row>
    <row r="2770" spans="1:3" hidden="1" x14ac:dyDescent="0.55000000000000004">
      <c r="A2770">
        <v>6900353040</v>
      </c>
      <c r="B2770">
        <v>34</v>
      </c>
      <c r="C2770" t="s">
        <v>0</v>
      </c>
    </row>
    <row r="2771" spans="1:3" hidden="1" x14ac:dyDescent="0.55000000000000004">
      <c r="A2771">
        <v>6900387266</v>
      </c>
      <c r="B2771">
        <v>34</v>
      </c>
      <c r="C2771" t="s">
        <v>1010</v>
      </c>
    </row>
    <row r="2772" spans="1:3" x14ac:dyDescent="0.55000000000000004">
      <c r="A2772">
        <v>6900394535</v>
      </c>
      <c r="B2772">
        <v>8</v>
      </c>
      <c r="C2772" t="s">
        <v>0</v>
      </c>
    </row>
    <row r="2773" spans="1:3" x14ac:dyDescent="0.55000000000000004">
      <c r="A2773">
        <v>6900429573</v>
      </c>
      <c r="B2773">
        <v>8</v>
      </c>
      <c r="C2773" t="s">
        <v>1011</v>
      </c>
    </row>
    <row r="2774" spans="1:3" hidden="1" x14ac:dyDescent="0.55000000000000004">
      <c r="A2774">
        <v>6900467659</v>
      </c>
      <c r="B2774">
        <v>28</v>
      </c>
      <c r="C2774" t="s">
        <v>0</v>
      </c>
    </row>
    <row r="2775" spans="1:3" hidden="1" x14ac:dyDescent="0.55000000000000004">
      <c r="A2775">
        <v>6900501443</v>
      </c>
      <c r="B2775">
        <v>28</v>
      </c>
      <c r="C2775" t="s">
        <v>1012</v>
      </c>
    </row>
    <row r="2776" spans="1:3" x14ac:dyDescent="0.55000000000000004">
      <c r="A2776">
        <v>6900511693</v>
      </c>
      <c r="B2776">
        <v>11</v>
      </c>
      <c r="C2776" t="s">
        <v>0</v>
      </c>
    </row>
    <row r="2777" spans="1:3" hidden="1" x14ac:dyDescent="0.55000000000000004">
      <c r="A2777">
        <v>6900529617</v>
      </c>
      <c r="B2777">
        <v>31</v>
      </c>
      <c r="C2777" t="s">
        <v>0</v>
      </c>
    </row>
    <row r="2778" spans="1:3" x14ac:dyDescent="0.55000000000000004">
      <c r="A2778">
        <v>6900546341</v>
      </c>
      <c r="B2778">
        <v>11</v>
      </c>
      <c r="C2778" t="s">
        <v>1013</v>
      </c>
    </row>
    <row r="2779" spans="1:3" x14ac:dyDescent="0.55000000000000004">
      <c r="A2779">
        <v>6900556802</v>
      </c>
      <c r="B2779">
        <v>2</v>
      </c>
      <c r="C2779" t="s">
        <v>0</v>
      </c>
    </row>
    <row r="2780" spans="1:3" hidden="1" x14ac:dyDescent="0.55000000000000004">
      <c r="A2780">
        <v>6900563482</v>
      </c>
      <c r="B2780">
        <v>31</v>
      </c>
      <c r="C2780" t="s">
        <v>1014</v>
      </c>
    </row>
    <row r="2781" spans="1:3" hidden="1" x14ac:dyDescent="0.55000000000000004">
      <c r="A2781">
        <v>6900570078</v>
      </c>
      <c r="B2781">
        <v>30</v>
      </c>
      <c r="C2781" t="s">
        <v>0</v>
      </c>
    </row>
    <row r="2782" spans="1:3" x14ac:dyDescent="0.55000000000000004">
      <c r="A2782">
        <v>6900571833</v>
      </c>
      <c r="B2782">
        <v>6</v>
      </c>
      <c r="C2782" t="s">
        <v>0</v>
      </c>
    </row>
    <row r="2783" spans="1:3" x14ac:dyDescent="0.55000000000000004">
      <c r="A2783">
        <v>6900590891</v>
      </c>
      <c r="B2783">
        <v>2</v>
      </c>
      <c r="C2783" t="s">
        <v>1015</v>
      </c>
    </row>
    <row r="2784" spans="1:3" hidden="1" x14ac:dyDescent="0.55000000000000004">
      <c r="A2784">
        <v>6900604056</v>
      </c>
      <c r="B2784">
        <v>30</v>
      </c>
      <c r="C2784" t="s">
        <v>1016</v>
      </c>
    </row>
    <row r="2785" spans="1:3" x14ac:dyDescent="0.55000000000000004">
      <c r="A2785">
        <v>6900606760</v>
      </c>
      <c r="B2785">
        <v>6</v>
      </c>
      <c r="C2785" t="s">
        <v>1017</v>
      </c>
    </row>
    <row r="2786" spans="1:3" x14ac:dyDescent="0.55000000000000004">
      <c r="A2786">
        <v>6900668927</v>
      </c>
      <c r="B2786">
        <v>4</v>
      </c>
      <c r="C2786" t="s">
        <v>0</v>
      </c>
    </row>
    <row r="2787" spans="1:3" hidden="1" x14ac:dyDescent="0.55000000000000004">
      <c r="A2787">
        <v>6900681295</v>
      </c>
      <c r="B2787">
        <v>33</v>
      </c>
      <c r="C2787" t="s">
        <v>0</v>
      </c>
    </row>
    <row r="2788" spans="1:3" x14ac:dyDescent="0.55000000000000004">
      <c r="A2788">
        <v>6900702869</v>
      </c>
      <c r="B2788">
        <v>1</v>
      </c>
      <c r="C2788" t="s">
        <v>0</v>
      </c>
    </row>
    <row r="2789" spans="1:3" x14ac:dyDescent="0.55000000000000004">
      <c r="A2789">
        <v>6900703043</v>
      </c>
      <c r="B2789">
        <v>4</v>
      </c>
      <c r="C2789" t="s">
        <v>1018</v>
      </c>
    </row>
    <row r="2790" spans="1:3" hidden="1" x14ac:dyDescent="0.55000000000000004">
      <c r="A2790">
        <v>6900711602</v>
      </c>
      <c r="B2790">
        <v>27</v>
      </c>
      <c r="C2790" t="s">
        <v>0</v>
      </c>
    </row>
    <row r="2791" spans="1:3" hidden="1" x14ac:dyDescent="0.55000000000000004">
      <c r="A2791">
        <v>6900715932</v>
      </c>
      <c r="B2791">
        <v>33</v>
      </c>
      <c r="C2791" t="s">
        <v>1019</v>
      </c>
    </row>
    <row r="2792" spans="1:3" x14ac:dyDescent="0.55000000000000004">
      <c r="A2792">
        <v>6900723624</v>
      </c>
      <c r="B2792">
        <v>7</v>
      </c>
      <c r="C2792" t="s">
        <v>0</v>
      </c>
    </row>
    <row r="2793" spans="1:3" x14ac:dyDescent="0.55000000000000004">
      <c r="A2793">
        <v>6900737673</v>
      </c>
      <c r="B2793">
        <v>1</v>
      </c>
      <c r="C2793" t="s">
        <v>1020</v>
      </c>
    </row>
    <row r="2794" spans="1:3" hidden="1" x14ac:dyDescent="0.55000000000000004">
      <c r="A2794">
        <v>6900745943</v>
      </c>
      <c r="B2794">
        <v>27</v>
      </c>
      <c r="C2794" t="s">
        <v>1021</v>
      </c>
    </row>
    <row r="2795" spans="1:3" x14ac:dyDescent="0.55000000000000004">
      <c r="A2795">
        <v>6900758220</v>
      </c>
      <c r="B2795">
        <v>7</v>
      </c>
      <c r="C2795" t="s">
        <v>1022</v>
      </c>
    </row>
    <row r="2796" spans="1:3" x14ac:dyDescent="0.55000000000000004">
      <c r="A2796">
        <v>6900770711</v>
      </c>
      <c r="B2796">
        <v>14</v>
      </c>
      <c r="C2796" t="s">
        <v>0</v>
      </c>
    </row>
    <row r="2797" spans="1:3" x14ac:dyDescent="0.55000000000000004">
      <c r="A2797">
        <v>6900783637</v>
      </c>
      <c r="B2797">
        <v>15</v>
      </c>
      <c r="C2797" t="s">
        <v>0</v>
      </c>
    </row>
    <row r="2798" spans="1:3" hidden="1" x14ac:dyDescent="0.55000000000000004">
      <c r="A2798">
        <v>6900793460</v>
      </c>
      <c r="B2798">
        <v>25</v>
      </c>
      <c r="C2798" t="s">
        <v>0</v>
      </c>
    </row>
    <row r="2799" spans="1:3" x14ac:dyDescent="0.55000000000000004">
      <c r="A2799">
        <v>6900798948</v>
      </c>
      <c r="B2799">
        <v>16</v>
      </c>
      <c r="C2799" t="s">
        <v>0</v>
      </c>
    </row>
    <row r="2800" spans="1:3" x14ac:dyDescent="0.55000000000000004">
      <c r="A2800">
        <v>6900804697</v>
      </c>
      <c r="B2800">
        <v>14</v>
      </c>
      <c r="C2800" t="s">
        <v>1023</v>
      </c>
    </row>
    <row r="2801" spans="1:3" x14ac:dyDescent="0.55000000000000004">
      <c r="A2801">
        <v>6900817690</v>
      </c>
      <c r="B2801">
        <v>15</v>
      </c>
      <c r="C2801" t="s">
        <v>1024</v>
      </c>
    </row>
    <row r="2802" spans="1:3" hidden="1" x14ac:dyDescent="0.55000000000000004">
      <c r="A2802">
        <v>6900826868</v>
      </c>
      <c r="B2802">
        <v>25</v>
      </c>
      <c r="C2802" t="s">
        <v>1025</v>
      </c>
    </row>
    <row r="2803" spans="1:3" x14ac:dyDescent="0.55000000000000004">
      <c r="A2803">
        <v>6900833690</v>
      </c>
      <c r="B2803">
        <v>16</v>
      </c>
      <c r="C2803" t="s">
        <v>1026</v>
      </c>
    </row>
    <row r="2804" spans="1:3" x14ac:dyDescent="0.55000000000000004">
      <c r="A2804">
        <v>6900877618</v>
      </c>
      <c r="B2804">
        <v>10</v>
      </c>
      <c r="C2804" t="s">
        <v>0</v>
      </c>
    </row>
    <row r="2805" spans="1:3" x14ac:dyDescent="0.55000000000000004">
      <c r="A2805">
        <v>6900912228</v>
      </c>
      <c r="B2805">
        <v>10</v>
      </c>
      <c r="C2805" t="s">
        <v>1027</v>
      </c>
    </row>
    <row r="2806" spans="1:3" x14ac:dyDescent="0.55000000000000004">
      <c r="A2806">
        <v>6900916002</v>
      </c>
      <c r="B2806">
        <v>12</v>
      </c>
      <c r="C2806" t="s">
        <v>0</v>
      </c>
    </row>
    <row r="2807" spans="1:3" x14ac:dyDescent="0.55000000000000004">
      <c r="A2807">
        <v>6900950596</v>
      </c>
      <c r="B2807">
        <v>12</v>
      </c>
      <c r="C2807" t="s">
        <v>1028</v>
      </c>
    </row>
    <row r="2808" spans="1:3" hidden="1" x14ac:dyDescent="0.55000000000000004">
      <c r="A2808">
        <v>6900962973</v>
      </c>
      <c r="B2808">
        <v>29</v>
      </c>
      <c r="C2808" t="s">
        <v>0</v>
      </c>
    </row>
    <row r="2809" spans="1:3" hidden="1" x14ac:dyDescent="0.55000000000000004">
      <c r="A2809">
        <v>6900997910</v>
      </c>
      <c r="B2809">
        <v>29</v>
      </c>
      <c r="C2809" t="s">
        <v>1029</v>
      </c>
    </row>
    <row r="2810" spans="1:3" hidden="1" x14ac:dyDescent="0.55000000000000004">
      <c r="A2810">
        <v>6901016429</v>
      </c>
      <c r="B2810">
        <v>26</v>
      </c>
      <c r="C2810" t="s">
        <v>0</v>
      </c>
    </row>
    <row r="2811" spans="1:3" x14ac:dyDescent="0.55000000000000004">
      <c r="A2811">
        <v>6901030190</v>
      </c>
      <c r="B2811">
        <v>9</v>
      </c>
      <c r="C2811" t="s">
        <v>0</v>
      </c>
    </row>
    <row r="2812" spans="1:3" x14ac:dyDescent="0.55000000000000004">
      <c r="A2812">
        <v>6901037171</v>
      </c>
      <c r="B2812">
        <v>5</v>
      </c>
      <c r="C2812" t="s">
        <v>0</v>
      </c>
    </row>
    <row r="2813" spans="1:3" hidden="1" x14ac:dyDescent="0.55000000000000004">
      <c r="A2813">
        <v>6901050303</v>
      </c>
      <c r="B2813">
        <v>26</v>
      </c>
      <c r="C2813" t="s">
        <v>1030</v>
      </c>
    </row>
    <row r="2814" spans="1:3" x14ac:dyDescent="0.55000000000000004">
      <c r="A2814">
        <v>6901065316</v>
      </c>
      <c r="B2814">
        <v>9</v>
      </c>
      <c r="C2814" t="s">
        <v>1031</v>
      </c>
    </row>
    <row r="2815" spans="1:3" x14ac:dyDescent="0.55000000000000004">
      <c r="A2815">
        <v>6901072255</v>
      </c>
      <c r="B2815">
        <v>5</v>
      </c>
      <c r="C2815" t="s">
        <v>1032</v>
      </c>
    </row>
    <row r="2816" spans="1:3" x14ac:dyDescent="0.55000000000000004">
      <c r="A2816">
        <v>6901135055</v>
      </c>
      <c r="B2816">
        <v>17</v>
      </c>
      <c r="C2816" t="s">
        <v>0</v>
      </c>
    </row>
    <row r="2817" spans="1:3" x14ac:dyDescent="0.55000000000000004">
      <c r="A2817">
        <v>6901169317</v>
      </c>
      <c r="B2817">
        <v>17</v>
      </c>
      <c r="C2817" t="s">
        <v>1033</v>
      </c>
    </row>
    <row r="2818" spans="1:3" x14ac:dyDescent="0.55000000000000004">
      <c r="A2818">
        <v>6901204761</v>
      </c>
      <c r="B2818">
        <v>13</v>
      </c>
      <c r="C2818" t="s">
        <v>0</v>
      </c>
    </row>
    <row r="2819" spans="1:3" x14ac:dyDescent="0.55000000000000004">
      <c r="A2819">
        <v>6901221095</v>
      </c>
      <c r="B2819">
        <v>3</v>
      </c>
      <c r="C2819" t="s">
        <v>0</v>
      </c>
    </row>
    <row r="2820" spans="1:3" x14ac:dyDescent="0.55000000000000004">
      <c r="A2820">
        <v>6901239311</v>
      </c>
      <c r="B2820">
        <v>13</v>
      </c>
      <c r="C2820" t="s">
        <v>1034</v>
      </c>
    </row>
    <row r="2821" spans="1:3" x14ac:dyDescent="0.55000000000000004">
      <c r="A2821">
        <v>6901255484</v>
      </c>
      <c r="B2821">
        <v>3</v>
      </c>
      <c r="C2821" t="s">
        <v>1035</v>
      </c>
    </row>
    <row r="2822" spans="1:3" hidden="1" x14ac:dyDescent="0.55000000000000004">
      <c r="A2822">
        <v>6901303712</v>
      </c>
      <c r="B2822">
        <v>32</v>
      </c>
      <c r="C2822" t="s">
        <v>0</v>
      </c>
    </row>
    <row r="2823" spans="1:3" hidden="1" x14ac:dyDescent="0.55000000000000004">
      <c r="A2823">
        <v>6901337123</v>
      </c>
      <c r="B2823">
        <v>32</v>
      </c>
      <c r="C2823" t="s">
        <v>1036</v>
      </c>
    </row>
    <row r="2824" spans="1:3" hidden="1" x14ac:dyDescent="0.55000000000000004">
      <c r="A2824">
        <v>6915354367</v>
      </c>
      <c r="B2824">
        <v>34</v>
      </c>
      <c r="C2824" t="s">
        <v>1037</v>
      </c>
    </row>
    <row r="2825" spans="1:3" x14ac:dyDescent="0.55000000000000004">
      <c r="A2825">
        <v>6915392265</v>
      </c>
      <c r="B2825">
        <v>8</v>
      </c>
      <c r="C2825" t="s">
        <v>1037</v>
      </c>
    </row>
    <row r="2826" spans="1:3" hidden="1" x14ac:dyDescent="0.55000000000000004">
      <c r="A2826">
        <v>6915462020</v>
      </c>
      <c r="B2826">
        <v>21</v>
      </c>
      <c r="C2826" t="s">
        <v>1038</v>
      </c>
    </row>
    <row r="2827" spans="1:3" hidden="1" x14ac:dyDescent="0.55000000000000004">
      <c r="A2827">
        <v>6915468986</v>
      </c>
      <c r="B2827">
        <v>28</v>
      </c>
      <c r="C2827" t="s">
        <v>1037</v>
      </c>
    </row>
    <row r="2828" spans="1:3" x14ac:dyDescent="0.55000000000000004">
      <c r="A2828">
        <v>6915509956</v>
      </c>
      <c r="B2828">
        <v>11</v>
      </c>
      <c r="C2828" t="s">
        <v>1037</v>
      </c>
    </row>
    <row r="2829" spans="1:3" hidden="1" x14ac:dyDescent="0.55000000000000004">
      <c r="A2829">
        <v>6915530944</v>
      </c>
      <c r="B2829">
        <v>31</v>
      </c>
      <c r="C2829" t="s">
        <v>1037</v>
      </c>
    </row>
    <row r="2830" spans="1:3" x14ac:dyDescent="0.55000000000000004">
      <c r="A2830">
        <v>6915555616</v>
      </c>
      <c r="B2830">
        <v>2</v>
      </c>
      <c r="C2830" t="s">
        <v>1037</v>
      </c>
    </row>
    <row r="2831" spans="1:3" x14ac:dyDescent="0.55000000000000004">
      <c r="A2831">
        <v>6915570152</v>
      </c>
      <c r="B2831">
        <v>6</v>
      </c>
      <c r="C2831" t="s">
        <v>1037</v>
      </c>
    </row>
    <row r="2832" spans="1:3" hidden="1" x14ac:dyDescent="0.55000000000000004">
      <c r="A2832">
        <v>6915571405</v>
      </c>
      <c r="B2832">
        <v>30</v>
      </c>
      <c r="C2832" t="s">
        <v>1037</v>
      </c>
    </row>
    <row r="2833" spans="1:3" hidden="1" x14ac:dyDescent="0.55000000000000004">
      <c r="A2833">
        <v>6915578811</v>
      </c>
      <c r="B2833">
        <v>24</v>
      </c>
      <c r="C2833" t="s">
        <v>1039</v>
      </c>
    </row>
    <row r="2834" spans="1:3" hidden="1" x14ac:dyDescent="0.55000000000000004">
      <c r="A2834">
        <v>6915638501</v>
      </c>
      <c r="B2834">
        <v>21</v>
      </c>
      <c r="C2834" t="s">
        <v>1040</v>
      </c>
    </row>
    <row r="2835" spans="1:3" x14ac:dyDescent="0.55000000000000004">
      <c r="A2835">
        <v>6915667854</v>
      </c>
      <c r="B2835">
        <v>4</v>
      </c>
      <c r="C2835" t="s">
        <v>1037</v>
      </c>
    </row>
    <row r="2836" spans="1:3" hidden="1" x14ac:dyDescent="0.55000000000000004">
      <c r="A2836">
        <v>6915682622</v>
      </c>
      <c r="B2836">
        <v>33</v>
      </c>
      <c r="C2836" t="s">
        <v>1037</v>
      </c>
    </row>
    <row r="2837" spans="1:3" x14ac:dyDescent="0.55000000000000004">
      <c r="A2837">
        <v>6915701692</v>
      </c>
      <c r="B2837">
        <v>1</v>
      </c>
      <c r="C2837" t="s">
        <v>1037</v>
      </c>
    </row>
    <row r="2838" spans="1:3" hidden="1" x14ac:dyDescent="0.55000000000000004">
      <c r="A2838">
        <v>6915712929</v>
      </c>
      <c r="B2838">
        <v>27</v>
      </c>
      <c r="C2838" t="s">
        <v>1037</v>
      </c>
    </row>
    <row r="2839" spans="1:3" hidden="1" x14ac:dyDescent="0.55000000000000004">
      <c r="A2839">
        <v>6915714142</v>
      </c>
      <c r="B2839">
        <v>21</v>
      </c>
      <c r="C2839" t="s">
        <v>1041</v>
      </c>
    </row>
    <row r="2840" spans="1:3" hidden="1" x14ac:dyDescent="0.55000000000000004">
      <c r="A2840">
        <v>6915717518</v>
      </c>
      <c r="B2840">
        <v>23</v>
      </c>
      <c r="C2840" t="s">
        <v>1042</v>
      </c>
    </row>
    <row r="2841" spans="1:3" x14ac:dyDescent="0.55000000000000004">
      <c r="A2841">
        <v>6915721266</v>
      </c>
      <c r="B2841">
        <v>7</v>
      </c>
      <c r="C2841" t="s">
        <v>1037</v>
      </c>
    </row>
    <row r="2842" spans="1:3" hidden="1" x14ac:dyDescent="0.55000000000000004">
      <c r="A2842">
        <v>6915725613</v>
      </c>
      <c r="B2842">
        <v>23</v>
      </c>
      <c r="C2842" t="s">
        <v>1043</v>
      </c>
    </row>
    <row r="2843" spans="1:3" hidden="1" x14ac:dyDescent="0.55000000000000004">
      <c r="A2843">
        <v>6915733338</v>
      </c>
      <c r="B2843">
        <v>21</v>
      </c>
      <c r="C2843" t="s">
        <v>1044</v>
      </c>
    </row>
    <row r="2844" spans="1:3" hidden="1" x14ac:dyDescent="0.55000000000000004">
      <c r="A2844">
        <v>6915769168</v>
      </c>
      <c r="B2844">
        <v>21</v>
      </c>
      <c r="C2844" t="s">
        <v>1045</v>
      </c>
    </row>
    <row r="2845" spans="1:3" x14ac:dyDescent="0.55000000000000004">
      <c r="A2845">
        <v>6915769593</v>
      </c>
      <c r="B2845">
        <v>14</v>
      </c>
      <c r="C2845" t="s">
        <v>1037</v>
      </c>
    </row>
    <row r="2846" spans="1:3" x14ac:dyDescent="0.55000000000000004">
      <c r="A2846">
        <v>6915782045</v>
      </c>
      <c r="B2846">
        <v>15</v>
      </c>
      <c r="C2846" t="s">
        <v>1037</v>
      </c>
    </row>
    <row r="2847" spans="1:3" hidden="1" x14ac:dyDescent="0.55000000000000004">
      <c r="A2847">
        <v>6915783123</v>
      </c>
      <c r="B2847">
        <v>21</v>
      </c>
      <c r="C2847" t="s">
        <v>1046</v>
      </c>
    </row>
    <row r="2848" spans="1:3" hidden="1" x14ac:dyDescent="0.55000000000000004">
      <c r="A2848">
        <v>6915794787</v>
      </c>
      <c r="B2848">
        <v>25</v>
      </c>
      <c r="C2848" t="s">
        <v>1037</v>
      </c>
    </row>
    <row r="2849" spans="1:3" x14ac:dyDescent="0.55000000000000004">
      <c r="A2849">
        <v>6915800250</v>
      </c>
      <c r="B2849">
        <v>16</v>
      </c>
      <c r="C2849" t="s">
        <v>1037</v>
      </c>
    </row>
    <row r="2850" spans="1:3" hidden="1" x14ac:dyDescent="0.55000000000000004">
      <c r="A2850">
        <v>6915801404</v>
      </c>
      <c r="B2850">
        <v>21</v>
      </c>
      <c r="C2850" t="s">
        <v>1047</v>
      </c>
    </row>
    <row r="2851" spans="1:3" hidden="1" x14ac:dyDescent="0.55000000000000004">
      <c r="A2851">
        <v>6915814273</v>
      </c>
      <c r="B2851">
        <v>21</v>
      </c>
      <c r="C2851" t="s">
        <v>1048</v>
      </c>
    </row>
    <row r="2852" spans="1:3" hidden="1" x14ac:dyDescent="0.55000000000000004">
      <c r="A2852">
        <v>6915817407</v>
      </c>
      <c r="B2852">
        <v>20</v>
      </c>
      <c r="C2852" t="s">
        <v>1049</v>
      </c>
    </row>
    <row r="2853" spans="1:3" hidden="1" x14ac:dyDescent="0.55000000000000004">
      <c r="A2853">
        <v>6915858400</v>
      </c>
      <c r="B2853">
        <v>21</v>
      </c>
      <c r="C2853" t="s">
        <v>1050</v>
      </c>
    </row>
    <row r="2854" spans="1:3" x14ac:dyDescent="0.55000000000000004">
      <c r="A2854">
        <v>6915875976</v>
      </c>
      <c r="B2854">
        <v>10</v>
      </c>
      <c r="C2854" t="s">
        <v>1037</v>
      </c>
    </row>
    <row r="2855" spans="1:3" hidden="1" x14ac:dyDescent="0.55000000000000004">
      <c r="A2855">
        <v>6915892243</v>
      </c>
      <c r="B2855">
        <v>22</v>
      </c>
      <c r="C2855" t="s">
        <v>1051</v>
      </c>
    </row>
    <row r="2856" spans="1:3" x14ac:dyDescent="0.55000000000000004">
      <c r="A2856">
        <v>6915913831</v>
      </c>
      <c r="B2856">
        <v>12</v>
      </c>
      <c r="C2856" t="s">
        <v>1037</v>
      </c>
    </row>
    <row r="2857" spans="1:3" hidden="1" x14ac:dyDescent="0.55000000000000004">
      <c r="A2857">
        <v>6915964275</v>
      </c>
      <c r="B2857">
        <v>29</v>
      </c>
      <c r="C2857" t="s">
        <v>1037</v>
      </c>
    </row>
    <row r="2858" spans="1:3" hidden="1" x14ac:dyDescent="0.55000000000000004">
      <c r="A2858">
        <v>6915965038</v>
      </c>
      <c r="B2858">
        <v>21</v>
      </c>
      <c r="C2858" t="s">
        <v>1052</v>
      </c>
    </row>
    <row r="2859" spans="1:3" hidden="1" x14ac:dyDescent="0.55000000000000004">
      <c r="A2859">
        <v>6916017756</v>
      </c>
      <c r="B2859">
        <v>26</v>
      </c>
      <c r="C2859" t="s">
        <v>1037</v>
      </c>
    </row>
    <row r="2860" spans="1:3" x14ac:dyDescent="0.55000000000000004">
      <c r="A2860">
        <v>6916027973</v>
      </c>
      <c r="B2860">
        <v>9</v>
      </c>
      <c r="C2860" t="s">
        <v>1037</v>
      </c>
    </row>
    <row r="2861" spans="1:3" x14ac:dyDescent="0.55000000000000004">
      <c r="A2861">
        <v>6916034607</v>
      </c>
      <c r="B2861">
        <v>5</v>
      </c>
      <c r="C2861" t="s">
        <v>1037</v>
      </c>
    </row>
    <row r="2862" spans="1:3" hidden="1" x14ac:dyDescent="0.55000000000000004">
      <c r="A2862">
        <v>6916056926</v>
      </c>
      <c r="B2862">
        <v>20</v>
      </c>
      <c r="C2862" t="s">
        <v>1053</v>
      </c>
    </row>
    <row r="2863" spans="1:3" hidden="1" x14ac:dyDescent="0.55000000000000004">
      <c r="A2863">
        <v>6916060519</v>
      </c>
      <c r="B2863">
        <v>21</v>
      </c>
      <c r="C2863" t="s">
        <v>1054</v>
      </c>
    </row>
    <row r="2864" spans="1:3" hidden="1" x14ac:dyDescent="0.55000000000000004">
      <c r="A2864">
        <v>6916093771</v>
      </c>
      <c r="B2864">
        <v>21</v>
      </c>
      <c r="C2864" t="s">
        <v>1055</v>
      </c>
    </row>
    <row r="2865" spans="1:3" hidden="1" x14ac:dyDescent="0.55000000000000004">
      <c r="A2865">
        <v>6916112236</v>
      </c>
      <c r="B2865">
        <v>21</v>
      </c>
      <c r="C2865" t="s">
        <v>1056</v>
      </c>
    </row>
    <row r="2866" spans="1:3" hidden="1" x14ac:dyDescent="0.55000000000000004">
      <c r="A2866">
        <v>6916130567</v>
      </c>
      <c r="B2866">
        <v>21</v>
      </c>
      <c r="C2866" t="s">
        <v>1057</v>
      </c>
    </row>
    <row r="2867" spans="1:3" x14ac:dyDescent="0.55000000000000004">
      <c r="A2867">
        <v>6916136357</v>
      </c>
      <c r="B2867">
        <v>17</v>
      </c>
      <c r="C2867" t="s">
        <v>1037</v>
      </c>
    </row>
    <row r="2868" spans="1:3" x14ac:dyDescent="0.55000000000000004">
      <c r="A2868">
        <v>6916203413</v>
      </c>
      <c r="B2868">
        <v>13</v>
      </c>
      <c r="C2868" t="s">
        <v>1037</v>
      </c>
    </row>
    <row r="2869" spans="1:3" hidden="1" x14ac:dyDescent="0.55000000000000004">
      <c r="A2869">
        <v>6916216387</v>
      </c>
      <c r="B2869">
        <v>21</v>
      </c>
      <c r="C2869" t="s">
        <v>1058</v>
      </c>
    </row>
    <row r="2870" spans="1:3" x14ac:dyDescent="0.55000000000000004">
      <c r="A2870">
        <v>6916218836</v>
      </c>
      <c r="B2870">
        <v>3</v>
      </c>
      <c r="C2870" t="s">
        <v>1037</v>
      </c>
    </row>
    <row r="2871" spans="1:3" hidden="1" x14ac:dyDescent="0.55000000000000004">
      <c r="A2871">
        <v>6916305003</v>
      </c>
      <c r="B2871">
        <v>32</v>
      </c>
      <c r="C2871" t="s">
        <v>1037</v>
      </c>
    </row>
    <row r="2872" spans="1:3" hidden="1" x14ac:dyDescent="0.55000000000000004">
      <c r="A2872">
        <v>6916318111</v>
      </c>
      <c r="B2872">
        <v>24</v>
      </c>
      <c r="C2872" t="s">
        <v>1059</v>
      </c>
    </row>
    <row r="2873" spans="1:3" hidden="1" x14ac:dyDescent="0.55000000000000004">
      <c r="A2873">
        <v>6916349643</v>
      </c>
      <c r="B2873">
        <v>21</v>
      </c>
      <c r="C2873" t="s">
        <v>1060</v>
      </c>
    </row>
    <row r="2874" spans="1:3" hidden="1" x14ac:dyDescent="0.55000000000000004">
      <c r="A2874">
        <v>6916384919</v>
      </c>
      <c r="B2874">
        <v>19</v>
      </c>
      <c r="C2874" t="s">
        <v>1061</v>
      </c>
    </row>
    <row r="2875" spans="1:3" hidden="1" x14ac:dyDescent="0.55000000000000004">
      <c r="A2875">
        <v>6916684333</v>
      </c>
      <c r="B2875">
        <v>24</v>
      </c>
      <c r="C2875" t="s">
        <v>1062</v>
      </c>
    </row>
    <row r="2876" spans="1:3" hidden="1" x14ac:dyDescent="0.55000000000000004">
      <c r="A2876">
        <v>6916693387</v>
      </c>
      <c r="B2876">
        <v>21</v>
      </c>
      <c r="C2876" t="s">
        <v>1063</v>
      </c>
    </row>
    <row r="2877" spans="1:3" hidden="1" x14ac:dyDescent="0.55000000000000004">
      <c r="A2877">
        <v>6917059888</v>
      </c>
      <c r="B2877">
        <v>21</v>
      </c>
      <c r="C2877" t="s">
        <v>1064</v>
      </c>
    </row>
    <row r="2878" spans="1:3" hidden="1" x14ac:dyDescent="0.55000000000000004">
      <c r="A2878">
        <v>6940353658</v>
      </c>
      <c r="B2878">
        <v>34</v>
      </c>
      <c r="C2878" t="s">
        <v>43</v>
      </c>
    </row>
    <row r="2879" spans="1:3" x14ac:dyDescent="0.55000000000000004">
      <c r="A2879">
        <v>6940390956</v>
      </c>
      <c r="B2879">
        <v>8</v>
      </c>
      <c r="C2879" t="s">
        <v>43</v>
      </c>
    </row>
    <row r="2880" spans="1:3" hidden="1" x14ac:dyDescent="0.55000000000000004">
      <c r="A2880">
        <v>6940468277</v>
      </c>
      <c r="B2880">
        <v>28</v>
      </c>
      <c r="C2880" t="s">
        <v>43</v>
      </c>
    </row>
    <row r="2881" spans="1:3" x14ac:dyDescent="0.55000000000000004">
      <c r="A2881">
        <v>6940508647</v>
      </c>
      <c r="B2881">
        <v>11</v>
      </c>
      <c r="C2881" t="s">
        <v>43</v>
      </c>
    </row>
    <row r="2882" spans="1:3" hidden="1" x14ac:dyDescent="0.55000000000000004">
      <c r="A2882">
        <v>6940530235</v>
      </c>
      <c r="B2882">
        <v>31</v>
      </c>
      <c r="C2882" t="s">
        <v>43</v>
      </c>
    </row>
    <row r="2883" spans="1:3" x14ac:dyDescent="0.55000000000000004">
      <c r="A2883">
        <v>6940554307</v>
      </c>
      <c r="B2883">
        <v>2</v>
      </c>
      <c r="C2883" t="s">
        <v>43</v>
      </c>
    </row>
    <row r="2884" spans="1:3" x14ac:dyDescent="0.55000000000000004">
      <c r="A2884">
        <v>6940568843</v>
      </c>
      <c r="B2884">
        <v>6</v>
      </c>
      <c r="C2884" t="s">
        <v>43</v>
      </c>
    </row>
    <row r="2885" spans="1:3" hidden="1" x14ac:dyDescent="0.55000000000000004">
      <c r="A2885">
        <v>6940570859</v>
      </c>
      <c r="B2885">
        <v>30</v>
      </c>
      <c r="C2885" t="s">
        <v>43</v>
      </c>
    </row>
    <row r="2886" spans="1:3" x14ac:dyDescent="0.55000000000000004">
      <c r="A2886">
        <v>6940666545</v>
      </c>
      <c r="B2886">
        <v>4</v>
      </c>
      <c r="C2886" t="s">
        <v>43</v>
      </c>
    </row>
    <row r="2887" spans="1:3" hidden="1" x14ac:dyDescent="0.55000000000000004">
      <c r="A2887">
        <v>6940682373</v>
      </c>
      <c r="B2887">
        <v>33</v>
      </c>
      <c r="C2887" t="s">
        <v>43</v>
      </c>
    </row>
    <row r="2888" spans="1:3" x14ac:dyDescent="0.55000000000000004">
      <c r="A2888">
        <v>6940700383</v>
      </c>
      <c r="B2888">
        <v>1</v>
      </c>
      <c r="C2888" t="s">
        <v>43</v>
      </c>
    </row>
    <row r="2889" spans="1:3" hidden="1" x14ac:dyDescent="0.55000000000000004">
      <c r="A2889">
        <v>6940713125</v>
      </c>
      <c r="B2889">
        <v>27</v>
      </c>
      <c r="C2889" t="s">
        <v>43</v>
      </c>
    </row>
    <row r="2890" spans="1:3" x14ac:dyDescent="0.55000000000000004">
      <c r="A2890">
        <v>6940719957</v>
      </c>
      <c r="B2890">
        <v>7</v>
      </c>
      <c r="C2890" t="s">
        <v>43</v>
      </c>
    </row>
    <row r="2891" spans="1:3" x14ac:dyDescent="0.55000000000000004">
      <c r="A2891">
        <v>6940768284</v>
      </c>
      <c r="B2891">
        <v>14</v>
      </c>
      <c r="C2891" t="s">
        <v>43</v>
      </c>
    </row>
    <row r="2892" spans="1:3" x14ac:dyDescent="0.55000000000000004">
      <c r="A2892">
        <v>6940780736</v>
      </c>
      <c r="B2892">
        <v>15</v>
      </c>
      <c r="C2892" t="s">
        <v>43</v>
      </c>
    </row>
    <row r="2893" spans="1:3" hidden="1" x14ac:dyDescent="0.55000000000000004">
      <c r="A2893">
        <v>6940794094</v>
      </c>
      <c r="B2893">
        <v>25</v>
      </c>
      <c r="C2893" t="s">
        <v>43</v>
      </c>
    </row>
    <row r="2894" spans="1:3" x14ac:dyDescent="0.55000000000000004">
      <c r="A2894">
        <v>6940802226</v>
      </c>
      <c r="B2894">
        <v>16</v>
      </c>
      <c r="C2894" t="s">
        <v>43</v>
      </c>
    </row>
    <row r="2895" spans="1:3" x14ac:dyDescent="0.55000000000000004">
      <c r="A2895">
        <v>6940874667</v>
      </c>
      <c r="B2895">
        <v>10</v>
      </c>
      <c r="C2895" t="s">
        <v>43</v>
      </c>
    </row>
    <row r="2896" spans="1:3" x14ac:dyDescent="0.55000000000000004">
      <c r="A2896">
        <v>6940912522</v>
      </c>
      <c r="B2896">
        <v>12</v>
      </c>
      <c r="C2896" t="s">
        <v>43</v>
      </c>
    </row>
    <row r="2897" spans="1:3" hidden="1" x14ac:dyDescent="0.55000000000000004">
      <c r="A2897">
        <v>6940966158</v>
      </c>
      <c r="B2897">
        <v>29</v>
      </c>
      <c r="C2897" t="s">
        <v>43</v>
      </c>
    </row>
    <row r="2898" spans="1:3" hidden="1" x14ac:dyDescent="0.55000000000000004">
      <c r="A2898">
        <v>6941017210</v>
      </c>
      <c r="B2898">
        <v>26</v>
      </c>
      <c r="C2898" t="s">
        <v>43</v>
      </c>
    </row>
    <row r="2899" spans="1:3" x14ac:dyDescent="0.55000000000000004">
      <c r="A2899">
        <v>6941026664</v>
      </c>
      <c r="B2899">
        <v>9</v>
      </c>
      <c r="C2899" t="s">
        <v>43</v>
      </c>
    </row>
    <row r="2900" spans="1:3" x14ac:dyDescent="0.55000000000000004">
      <c r="A2900">
        <v>6941033298</v>
      </c>
      <c r="B2900">
        <v>5</v>
      </c>
      <c r="C2900" t="s">
        <v>43</v>
      </c>
    </row>
    <row r="2901" spans="1:3" x14ac:dyDescent="0.55000000000000004">
      <c r="A2901">
        <v>6941138363</v>
      </c>
      <c r="B2901">
        <v>17</v>
      </c>
      <c r="C2901" t="s">
        <v>43</v>
      </c>
    </row>
    <row r="2902" spans="1:3" x14ac:dyDescent="0.55000000000000004">
      <c r="A2902">
        <v>6941202059</v>
      </c>
      <c r="B2902">
        <v>13</v>
      </c>
      <c r="C2902" t="s">
        <v>43</v>
      </c>
    </row>
    <row r="2903" spans="1:3" x14ac:dyDescent="0.55000000000000004">
      <c r="A2903">
        <v>6941217527</v>
      </c>
      <c r="B2903">
        <v>3</v>
      </c>
      <c r="C2903" t="s">
        <v>43</v>
      </c>
    </row>
    <row r="2904" spans="1:3" hidden="1" x14ac:dyDescent="0.55000000000000004">
      <c r="A2904">
        <v>6941305198</v>
      </c>
      <c r="B2904">
        <v>32</v>
      </c>
      <c r="C2904" t="s">
        <v>43</v>
      </c>
    </row>
  </sheetData>
  <autoFilter ref="A1:C2904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workbookViewId="0">
      <selection activeCell="H7" sqref="H7"/>
    </sheetView>
  </sheetViews>
  <sheetFormatPr baseColWidth="10" defaultRowHeight="14.4" x14ac:dyDescent="0.55000000000000004"/>
  <cols>
    <col min="6" max="6" width="15.9453125" bestFit="1" customWidth="1"/>
    <col min="7" max="7" width="13.15625" bestFit="1" customWidth="1"/>
  </cols>
  <sheetData>
    <row r="1" spans="1:8" x14ac:dyDescent="0.55000000000000004">
      <c r="A1" t="s">
        <v>1065</v>
      </c>
      <c r="B1" t="s">
        <v>1069</v>
      </c>
      <c r="C1" t="s">
        <v>1068</v>
      </c>
      <c r="D1" t="s">
        <v>1066</v>
      </c>
    </row>
    <row r="2" spans="1:8" x14ac:dyDescent="0.55000000000000004">
      <c r="A2">
        <v>315800023</v>
      </c>
      <c r="B2">
        <v>18</v>
      </c>
      <c r="C2" t="s">
        <v>1070</v>
      </c>
      <c r="D2">
        <v>7</v>
      </c>
      <c r="F2" s="1" t="s">
        <v>1087</v>
      </c>
      <c r="G2" t="s">
        <v>1089</v>
      </c>
    </row>
    <row r="3" spans="1:8" x14ac:dyDescent="0.55000000000000004">
      <c r="A3">
        <v>316491206</v>
      </c>
      <c r="B3">
        <v>18</v>
      </c>
      <c r="C3" t="s">
        <v>1070</v>
      </c>
      <c r="D3">
        <v>5</v>
      </c>
      <c r="F3" s="2">
        <v>18</v>
      </c>
      <c r="G3" s="3">
        <v>4</v>
      </c>
      <c r="H3" s="5">
        <f>4/196</f>
        <v>2.0408163265306121E-2</v>
      </c>
    </row>
    <row r="4" spans="1:8" x14ac:dyDescent="0.55000000000000004">
      <c r="A4">
        <v>318166404</v>
      </c>
      <c r="B4">
        <v>18</v>
      </c>
      <c r="C4" t="s">
        <v>1070</v>
      </c>
      <c r="D4">
        <v>14</v>
      </c>
      <c r="F4" s="2">
        <v>19</v>
      </c>
      <c r="G4" s="3">
        <v>7</v>
      </c>
      <c r="H4" s="5">
        <f>7/196</f>
        <v>3.5714285714285712E-2</v>
      </c>
    </row>
    <row r="5" spans="1:8" x14ac:dyDescent="0.55000000000000004">
      <c r="A5">
        <v>319031469</v>
      </c>
      <c r="B5">
        <v>18</v>
      </c>
      <c r="C5" t="s">
        <v>1070</v>
      </c>
      <c r="D5">
        <v>6</v>
      </c>
      <c r="F5" s="2">
        <v>21</v>
      </c>
      <c r="G5" s="3">
        <v>175</v>
      </c>
      <c r="H5" s="5">
        <f>175/196</f>
        <v>0.8928571428571429</v>
      </c>
    </row>
    <row r="6" spans="1:8" x14ac:dyDescent="0.55000000000000004">
      <c r="A6">
        <v>1215786671</v>
      </c>
      <c r="B6">
        <v>19</v>
      </c>
      <c r="C6" t="s">
        <v>1071</v>
      </c>
      <c r="D6">
        <v>8</v>
      </c>
      <c r="F6" s="2">
        <v>24</v>
      </c>
      <c r="G6" s="3">
        <v>10</v>
      </c>
      <c r="H6" s="5">
        <f>10/196</f>
        <v>5.1020408163265307E-2</v>
      </c>
    </row>
    <row r="7" spans="1:8" x14ac:dyDescent="0.55000000000000004">
      <c r="A7">
        <v>1215883374</v>
      </c>
      <c r="B7">
        <v>19</v>
      </c>
      <c r="C7" t="s">
        <v>1071</v>
      </c>
      <c r="D7">
        <v>7</v>
      </c>
      <c r="F7" s="2" t="s">
        <v>1088</v>
      </c>
      <c r="G7" s="3">
        <v>196</v>
      </c>
      <c r="H7" s="6">
        <f>196/23/17</f>
        <v>0.5012787723785167</v>
      </c>
    </row>
    <row r="8" spans="1:8" x14ac:dyDescent="0.55000000000000004">
      <c r="A8">
        <v>1216096433</v>
      </c>
      <c r="B8">
        <v>19</v>
      </c>
      <c r="C8" t="s">
        <v>1071</v>
      </c>
      <c r="D8">
        <v>9</v>
      </c>
    </row>
    <row r="9" spans="1:8" x14ac:dyDescent="0.55000000000000004">
      <c r="A9">
        <v>1216642546</v>
      </c>
      <c r="B9">
        <v>19</v>
      </c>
      <c r="C9" t="s">
        <v>1071</v>
      </c>
      <c r="D9">
        <v>17</v>
      </c>
    </row>
    <row r="10" spans="1:8" x14ac:dyDescent="0.55000000000000004">
      <c r="A10">
        <v>1217132877</v>
      </c>
      <c r="B10">
        <v>19</v>
      </c>
      <c r="C10" t="s">
        <v>1071</v>
      </c>
      <c r="D10">
        <v>14</v>
      </c>
    </row>
    <row r="11" spans="1:8" x14ac:dyDescent="0.55000000000000004">
      <c r="A11">
        <v>1220724530</v>
      </c>
      <c r="B11">
        <v>19</v>
      </c>
      <c r="C11" t="s">
        <v>1071</v>
      </c>
      <c r="D11">
        <v>3</v>
      </c>
    </row>
    <row r="12" spans="1:8" x14ac:dyDescent="0.55000000000000004">
      <c r="A12">
        <v>1220732536</v>
      </c>
      <c r="B12">
        <v>19</v>
      </c>
      <c r="C12" t="s">
        <v>1071</v>
      </c>
      <c r="D12">
        <v>13</v>
      </c>
    </row>
    <row r="13" spans="1:8" x14ac:dyDescent="0.55000000000000004">
      <c r="A13">
        <v>1815639114</v>
      </c>
      <c r="B13">
        <v>24</v>
      </c>
      <c r="C13" t="s">
        <v>1072</v>
      </c>
      <c r="D13">
        <v>11</v>
      </c>
    </row>
    <row r="14" spans="1:8" x14ac:dyDescent="0.55000000000000004">
      <c r="A14">
        <v>1815731351</v>
      </c>
      <c r="B14">
        <v>24</v>
      </c>
      <c r="C14" t="s">
        <v>1072</v>
      </c>
      <c r="D14">
        <v>6</v>
      </c>
    </row>
    <row r="15" spans="1:8" x14ac:dyDescent="0.55000000000000004">
      <c r="A15">
        <v>1815950026</v>
      </c>
      <c r="B15">
        <v>24</v>
      </c>
      <c r="C15" t="s">
        <v>1072</v>
      </c>
      <c r="D15">
        <v>15</v>
      </c>
    </row>
    <row r="16" spans="1:8" x14ac:dyDescent="0.55000000000000004">
      <c r="A16">
        <v>1815991289</v>
      </c>
      <c r="B16">
        <v>24</v>
      </c>
      <c r="C16" t="s">
        <v>1072</v>
      </c>
      <c r="D16">
        <v>10</v>
      </c>
    </row>
    <row r="17" spans="1:4" x14ac:dyDescent="0.55000000000000004">
      <c r="A17">
        <v>1816117776</v>
      </c>
      <c r="B17">
        <v>24</v>
      </c>
      <c r="C17" t="s">
        <v>1072</v>
      </c>
      <c r="D17">
        <v>16</v>
      </c>
    </row>
    <row r="18" spans="1:4" x14ac:dyDescent="0.55000000000000004">
      <c r="A18">
        <v>1816546878</v>
      </c>
      <c r="B18">
        <v>24</v>
      </c>
      <c r="C18" t="s">
        <v>1072</v>
      </c>
      <c r="D18">
        <v>17</v>
      </c>
    </row>
    <row r="19" spans="1:4" x14ac:dyDescent="0.55000000000000004">
      <c r="A19">
        <v>1817185709</v>
      </c>
      <c r="B19">
        <v>24</v>
      </c>
      <c r="C19" t="s">
        <v>1072</v>
      </c>
      <c r="D19">
        <v>3</v>
      </c>
    </row>
    <row r="20" spans="1:4" x14ac:dyDescent="0.55000000000000004">
      <c r="A20">
        <v>1817202034</v>
      </c>
      <c r="B20">
        <v>24</v>
      </c>
      <c r="C20" t="s">
        <v>1072</v>
      </c>
      <c r="D20">
        <v>5</v>
      </c>
    </row>
    <row r="21" spans="1:4" x14ac:dyDescent="0.55000000000000004">
      <c r="A21">
        <v>1819390176</v>
      </c>
      <c r="B21">
        <v>24</v>
      </c>
      <c r="C21" t="s">
        <v>1072</v>
      </c>
      <c r="D21">
        <v>2</v>
      </c>
    </row>
    <row r="22" spans="1:4" x14ac:dyDescent="0.55000000000000004">
      <c r="A22">
        <v>1819399798</v>
      </c>
      <c r="B22">
        <v>24</v>
      </c>
      <c r="C22" t="s">
        <v>1072</v>
      </c>
      <c r="D22">
        <v>4</v>
      </c>
    </row>
    <row r="23" spans="1:4" x14ac:dyDescent="0.55000000000000004">
      <c r="A23">
        <v>3015454370</v>
      </c>
      <c r="B23">
        <v>21</v>
      </c>
      <c r="C23" t="s">
        <v>1073</v>
      </c>
      <c r="D23">
        <v>8</v>
      </c>
    </row>
    <row r="24" spans="1:4" x14ac:dyDescent="0.55000000000000004">
      <c r="A24">
        <v>3015569246</v>
      </c>
      <c r="B24">
        <v>21</v>
      </c>
      <c r="C24" t="s">
        <v>1073</v>
      </c>
      <c r="D24">
        <v>11</v>
      </c>
    </row>
    <row r="25" spans="1:4" x14ac:dyDescent="0.55000000000000004">
      <c r="A25">
        <v>3015716815</v>
      </c>
      <c r="B25">
        <v>21</v>
      </c>
      <c r="C25" t="s">
        <v>1073</v>
      </c>
      <c r="D25">
        <v>6</v>
      </c>
    </row>
    <row r="26" spans="1:4" x14ac:dyDescent="0.55000000000000004">
      <c r="A26">
        <v>3015861133</v>
      </c>
      <c r="B26">
        <v>21</v>
      </c>
      <c r="C26" t="s">
        <v>1073</v>
      </c>
      <c r="D26">
        <v>16</v>
      </c>
    </row>
    <row r="27" spans="1:4" x14ac:dyDescent="0.55000000000000004">
      <c r="A27">
        <v>3015937665</v>
      </c>
      <c r="B27">
        <v>21</v>
      </c>
      <c r="C27" t="s">
        <v>1073</v>
      </c>
      <c r="D27">
        <v>10</v>
      </c>
    </row>
    <row r="28" spans="1:4" x14ac:dyDescent="0.55000000000000004">
      <c r="A28">
        <v>3015982540</v>
      </c>
      <c r="B28">
        <v>21</v>
      </c>
      <c r="C28" t="s">
        <v>1073</v>
      </c>
      <c r="D28">
        <v>1</v>
      </c>
    </row>
    <row r="29" spans="1:4" x14ac:dyDescent="0.55000000000000004">
      <c r="A29">
        <v>3016026721</v>
      </c>
      <c r="B29">
        <v>21</v>
      </c>
      <c r="C29" t="s">
        <v>1073</v>
      </c>
      <c r="D29">
        <v>7</v>
      </c>
    </row>
    <row r="30" spans="1:4" x14ac:dyDescent="0.55000000000000004">
      <c r="A30">
        <v>3016093689</v>
      </c>
      <c r="B30">
        <v>21</v>
      </c>
      <c r="C30" t="s">
        <v>1073</v>
      </c>
      <c r="D30">
        <v>5</v>
      </c>
    </row>
    <row r="31" spans="1:4" x14ac:dyDescent="0.55000000000000004">
      <c r="A31">
        <v>3016280319</v>
      </c>
      <c r="B31">
        <v>21</v>
      </c>
      <c r="C31" t="s">
        <v>1073</v>
      </c>
      <c r="D31">
        <v>3</v>
      </c>
    </row>
    <row r="32" spans="1:4" x14ac:dyDescent="0.55000000000000004">
      <c r="A32">
        <v>3016291351</v>
      </c>
      <c r="B32">
        <v>21</v>
      </c>
      <c r="C32" t="s">
        <v>1073</v>
      </c>
      <c r="D32">
        <v>13</v>
      </c>
    </row>
    <row r="33" spans="1:4" x14ac:dyDescent="0.55000000000000004">
      <c r="A33">
        <v>3016400196</v>
      </c>
      <c r="B33">
        <v>21</v>
      </c>
      <c r="C33" t="s">
        <v>1073</v>
      </c>
      <c r="D33">
        <v>17</v>
      </c>
    </row>
    <row r="34" spans="1:4" x14ac:dyDescent="0.55000000000000004">
      <c r="A34">
        <v>3315444556</v>
      </c>
      <c r="B34">
        <v>21</v>
      </c>
      <c r="C34" t="s">
        <v>1074</v>
      </c>
      <c r="D34">
        <v>8</v>
      </c>
    </row>
    <row r="35" spans="1:4" x14ac:dyDescent="0.55000000000000004">
      <c r="A35">
        <v>3315559526</v>
      </c>
      <c r="B35">
        <v>21</v>
      </c>
      <c r="C35" t="s">
        <v>1074</v>
      </c>
      <c r="D35">
        <v>11</v>
      </c>
    </row>
    <row r="36" spans="1:4" x14ac:dyDescent="0.55000000000000004">
      <c r="A36">
        <v>3315928057</v>
      </c>
      <c r="B36">
        <v>21</v>
      </c>
      <c r="C36" t="s">
        <v>1074</v>
      </c>
      <c r="D36">
        <v>10</v>
      </c>
    </row>
    <row r="37" spans="1:4" x14ac:dyDescent="0.55000000000000004">
      <c r="A37">
        <v>3315957118</v>
      </c>
      <c r="B37">
        <v>21</v>
      </c>
      <c r="C37" t="s">
        <v>1074</v>
      </c>
      <c r="D37">
        <v>6</v>
      </c>
    </row>
    <row r="38" spans="1:4" x14ac:dyDescent="0.55000000000000004">
      <c r="A38">
        <v>3315972780</v>
      </c>
      <c r="B38">
        <v>21</v>
      </c>
      <c r="C38" t="s">
        <v>1074</v>
      </c>
      <c r="D38">
        <v>1</v>
      </c>
    </row>
    <row r="39" spans="1:4" x14ac:dyDescent="0.55000000000000004">
      <c r="A39">
        <v>3316281652</v>
      </c>
      <c r="B39">
        <v>21</v>
      </c>
      <c r="C39" t="s">
        <v>1074</v>
      </c>
      <c r="D39">
        <v>13</v>
      </c>
    </row>
    <row r="40" spans="1:4" x14ac:dyDescent="0.55000000000000004">
      <c r="A40">
        <v>3316515585</v>
      </c>
      <c r="B40">
        <v>21</v>
      </c>
      <c r="C40" t="s">
        <v>1074</v>
      </c>
      <c r="D40">
        <v>17</v>
      </c>
    </row>
    <row r="41" spans="1:4" x14ac:dyDescent="0.55000000000000004">
      <c r="A41">
        <v>3316583956</v>
      </c>
      <c r="B41">
        <v>21</v>
      </c>
      <c r="C41" t="s">
        <v>1074</v>
      </c>
      <c r="D41">
        <v>5</v>
      </c>
    </row>
    <row r="42" spans="1:4" x14ac:dyDescent="0.55000000000000004">
      <c r="A42">
        <v>3317101439</v>
      </c>
      <c r="B42">
        <v>21</v>
      </c>
      <c r="C42" t="s">
        <v>1074</v>
      </c>
      <c r="D42">
        <v>16</v>
      </c>
    </row>
    <row r="43" spans="1:4" x14ac:dyDescent="0.55000000000000004">
      <c r="A43">
        <v>3317267154</v>
      </c>
      <c r="B43">
        <v>21</v>
      </c>
      <c r="C43" t="s">
        <v>1074</v>
      </c>
      <c r="D43">
        <v>7</v>
      </c>
    </row>
    <row r="44" spans="1:4" x14ac:dyDescent="0.55000000000000004">
      <c r="A44">
        <v>3317520684</v>
      </c>
      <c r="B44">
        <v>21</v>
      </c>
      <c r="C44" t="s">
        <v>1074</v>
      </c>
      <c r="D44">
        <v>3</v>
      </c>
    </row>
    <row r="45" spans="1:4" x14ac:dyDescent="0.55000000000000004">
      <c r="A45">
        <v>3615559846</v>
      </c>
      <c r="B45">
        <v>21</v>
      </c>
      <c r="C45" t="s">
        <v>1075</v>
      </c>
      <c r="D45">
        <v>8</v>
      </c>
    </row>
    <row r="46" spans="1:4" x14ac:dyDescent="0.55000000000000004">
      <c r="A46">
        <v>3615674111</v>
      </c>
      <c r="B46">
        <v>21</v>
      </c>
      <c r="C46" t="s">
        <v>1075</v>
      </c>
      <c r="D46">
        <v>2</v>
      </c>
    </row>
    <row r="47" spans="1:4" x14ac:dyDescent="0.55000000000000004">
      <c r="A47">
        <v>3615834428</v>
      </c>
      <c r="B47">
        <v>21</v>
      </c>
      <c r="C47" t="s">
        <v>1075</v>
      </c>
      <c r="D47">
        <v>4</v>
      </c>
    </row>
    <row r="48" spans="1:4" x14ac:dyDescent="0.55000000000000004">
      <c r="A48">
        <v>3615853733</v>
      </c>
      <c r="B48">
        <v>21</v>
      </c>
      <c r="C48" t="s">
        <v>1075</v>
      </c>
      <c r="D48">
        <v>14</v>
      </c>
    </row>
    <row r="49" spans="1:4" x14ac:dyDescent="0.55000000000000004">
      <c r="A49">
        <v>3615936632</v>
      </c>
      <c r="B49">
        <v>21</v>
      </c>
      <c r="C49" t="s">
        <v>1075</v>
      </c>
      <c r="D49">
        <v>15</v>
      </c>
    </row>
    <row r="50" spans="1:4" x14ac:dyDescent="0.55000000000000004">
      <c r="A50">
        <v>3616019743</v>
      </c>
      <c r="B50">
        <v>21</v>
      </c>
      <c r="C50" t="s">
        <v>1075</v>
      </c>
      <c r="D50">
        <v>12</v>
      </c>
    </row>
    <row r="51" spans="1:4" x14ac:dyDescent="0.55000000000000004">
      <c r="A51">
        <v>3616143257</v>
      </c>
      <c r="B51">
        <v>21</v>
      </c>
      <c r="C51" t="s">
        <v>1075</v>
      </c>
      <c r="D51">
        <v>9</v>
      </c>
    </row>
    <row r="52" spans="1:4" x14ac:dyDescent="0.55000000000000004">
      <c r="A52">
        <v>3915530670</v>
      </c>
      <c r="B52">
        <v>21</v>
      </c>
      <c r="C52" t="s">
        <v>1076</v>
      </c>
      <c r="D52">
        <v>8</v>
      </c>
    </row>
    <row r="53" spans="1:4" x14ac:dyDescent="0.55000000000000004">
      <c r="A53">
        <v>3915699769</v>
      </c>
      <c r="B53">
        <v>21</v>
      </c>
      <c r="C53" t="s">
        <v>1076</v>
      </c>
      <c r="D53">
        <v>4</v>
      </c>
    </row>
    <row r="54" spans="1:4" x14ac:dyDescent="0.55000000000000004">
      <c r="A54">
        <v>3915789538</v>
      </c>
      <c r="B54">
        <v>21</v>
      </c>
      <c r="C54" t="s">
        <v>1076</v>
      </c>
      <c r="D54">
        <v>2</v>
      </c>
    </row>
    <row r="55" spans="1:4" x14ac:dyDescent="0.55000000000000004">
      <c r="A55">
        <v>3915844056</v>
      </c>
      <c r="B55">
        <v>21</v>
      </c>
      <c r="C55" t="s">
        <v>1076</v>
      </c>
      <c r="D55">
        <v>14</v>
      </c>
    </row>
    <row r="56" spans="1:4" x14ac:dyDescent="0.55000000000000004">
      <c r="A56">
        <v>3915926929</v>
      </c>
      <c r="B56">
        <v>21</v>
      </c>
      <c r="C56" t="s">
        <v>1076</v>
      </c>
      <c r="D56">
        <v>15</v>
      </c>
    </row>
    <row r="57" spans="1:4" x14ac:dyDescent="0.55000000000000004">
      <c r="A57">
        <v>3916009936</v>
      </c>
      <c r="B57">
        <v>21</v>
      </c>
      <c r="C57" t="s">
        <v>1076</v>
      </c>
      <c r="D57">
        <v>12</v>
      </c>
    </row>
    <row r="58" spans="1:4" x14ac:dyDescent="0.55000000000000004">
      <c r="A58">
        <v>3916133501</v>
      </c>
      <c r="B58">
        <v>21</v>
      </c>
      <c r="C58" t="s">
        <v>1076</v>
      </c>
      <c r="D58">
        <v>9</v>
      </c>
    </row>
    <row r="59" spans="1:4" x14ac:dyDescent="0.55000000000000004">
      <c r="A59">
        <v>4215521024</v>
      </c>
      <c r="B59">
        <v>21</v>
      </c>
      <c r="C59" t="s">
        <v>1077</v>
      </c>
      <c r="D59">
        <v>8</v>
      </c>
    </row>
    <row r="60" spans="1:4" x14ac:dyDescent="0.55000000000000004">
      <c r="A60">
        <v>4215654904</v>
      </c>
      <c r="B60">
        <v>21</v>
      </c>
      <c r="C60" t="s">
        <v>1077</v>
      </c>
      <c r="D60">
        <v>2</v>
      </c>
    </row>
    <row r="61" spans="1:4" x14ac:dyDescent="0.55000000000000004">
      <c r="A61">
        <v>4215814956</v>
      </c>
      <c r="B61">
        <v>21</v>
      </c>
      <c r="C61" t="s">
        <v>1077</v>
      </c>
      <c r="D61">
        <v>4</v>
      </c>
    </row>
    <row r="62" spans="1:4" x14ac:dyDescent="0.55000000000000004">
      <c r="A62">
        <v>4215834501</v>
      </c>
      <c r="B62">
        <v>21</v>
      </c>
      <c r="C62" t="s">
        <v>1077</v>
      </c>
      <c r="D62">
        <v>14</v>
      </c>
    </row>
    <row r="63" spans="1:4" x14ac:dyDescent="0.55000000000000004">
      <c r="A63">
        <v>4215917280</v>
      </c>
      <c r="B63">
        <v>21</v>
      </c>
      <c r="C63" t="s">
        <v>1077</v>
      </c>
      <c r="D63">
        <v>15</v>
      </c>
    </row>
    <row r="64" spans="1:4" x14ac:dyDescent="0.55000000000000004">
      <c r="A64">
        <v>4216000225</v>
      </c>
      <c r="B64">
        <v>21</v>
      </c>
      <c r="C64" t="s">
        <v>1077</v>
      </c>
      <c r="D64">
        <v>12</v>
      </c>
    </row>
    <row r="65" spans="1:4" x14ac:dyDescent="0.55000000000000004">
      <c r="A65">
        <v>4216123925</v>
      </c>
      <c r="B65">
        <v>21</v>
      </c>
      <c r="C65" t="s">
        <v>1077</v>
      </c>
      <c r="D65">
        <v>9</v>
      </c>
    </row>
    <row r="66" spans="1:4" x14ac:dyDescent="0.55000000000000004">
      <c r="A66">
        <v>4515492056</v>
      </c>
      <c r="B66">
        <v>21</v>
      </c>
      <c r="C66" t="s">
        <v>1078</v>
      </c>
      <c r="D66">
        <v>8</v>
      </c>
    </row>
    <row r="67" spans="1:4" x14ac:dyDescent="0.55000000000000004">
      <c r="A67">
        <v>4515543762</v>
      </c>
      <c r="B67">
        <v>21</v>
      </c>
      <c r="C67" t="s">
        <v>1078</v>
      </c>
      <c r="D67">
        <v>11</v>
      </c>
    </row>
    <row r="68" spans="1:4" x14ac:dyDescent="0.55000000000000004">
      <c r="A68">
        <v>4515687619</v>
      </c>
      <c r="B68">
        <v>21</v>
      </c>
      <c r="C68" t="s">
        <v>1078</v>
      </c>
      <c r="D68">
        <v>6</v>
      </c>
    </row>
    <row r="69" spans="1:4" x14ac:dyDescent="0.55000000000000004">
      <c r="A69">
        <v>4515741175</v>
      </c>
      <c r="B69">
        <v>21</v>
      </c>
      <c r="C69" t="s">
        <v>1078</v>
      </c>
      <c r="D69">
        <v>2</v>
      </c>
    </row>
    <row r="70" spans="1:4" x14ac:dyDescent="0.55000000000000004">
      <c r="A70">
        <v>4515786073</v>
      </c>
      <c r="B70">
        <v>21</v>
      </c>
      <c r="C70" t="s">
        <v>1078</v>
      </c>
      <c r="D70">
        <v>4</v>
      </c>
    </row>
    <row r="71" spans="1:4" x14ac:dyDescent="0.55000000000000004">
      <c r="A71">
        <v>4515862995</v>
      </c>
      <c r="B71">
        <v>21</v>
      </c>
      <c r="C71" t="s">
        <v>1078</v>
      </c>
      <c r="D71">
        <v>7</v>
      </c>
    </row>
    <row r="72" spans="1:4" x14ac:dyDescent="0.55000000000000004">
      <c r="A72">
        <v>4515888387</v>
      </c>
      <c r="B72">
        <v>21</v>
      </c>
      <c r="C72" t="s">
        <v>1078</v>
      </c>
      <c r="D72">
        <v>15</v>
      </c>
    </row>
    <row r="73" spans="1:4" x14ac:dyDescent="0.55000000000000004">
      <c r="A73">
        <v>4515920691</v>
      </c>
      <c r="B73">
        <v>21</v>
      </c>
      <c r="C73" t="s">
        <v>1078</v>
      </c>
      <c r="D73">
        <v>14</v>
      </c>
    </row>
    <row r="74" spans="1:4" x14ac:dyDescent="0.55000000000000004">
      <c r="A74">
        <v>4515943612</v>
      </c>
      <c r="B74">
        <v>21</v>
      </c>
      <c r="C74" t="s">
        <v>1078</v>
      </c>
      <c r="D74">
        <v>1</v>
      </c>
    </row>
    <row r="75" spans="1:4" x14ac:dyDescent="0.55000000000000004">
      <c r="A75">
        <v>4515961535</v>
      </c>
      <c r="B75">
        <v>21</v>
      </c>
      <c r="C75" t="s">
        <v>1078</v>
      </c>
      <c r="D75">
        <v>12</v>
      </c>
    </row>
    <row r="76" spans="1:4" x14ac:dyDescent="0.55000000000000004">
      <c r="A76">
        <v>4516023961</v>
      </c>
      <c r="B76">
        <v>21</v>
      </c>
      <c r="C76" t="s">
        <v>1078</v>
      </c>
      <c r="D76">
        <v>10</v>
      </c>
    </row>
    <row r="77" spans="1:4" x14ac:dyDescent="0.55000000000000004">
      <c r="A77">
        <v>4516179780</v>
      </c>
      <c r="B77">
        <v>21</v>
      </c>
      <c r="C77" t="s">
        <v>1078</v>
      </c>
      <c r="D77">
        <v>5</v>
      </c>
    </row>
    <row r="78" spans="1:4" x14ac:dyDescent="0.55000000000000004">
      <c r="A78">
        <v>4516242860</v>
      </c>
      <c r="B78">
        <v>21</v>
      </c>
      <c r="C78" t="s">
        <v>1078</v>
      </c>
      <c r="D78">
        <v>13</v>
      </c>
    </row>
    <row r="79" spans="1:4" x14ac:dyDescent="0.55000000000000004">
      <c r="A79">
        <v>4516366574</v>
      </c>
      <c r="B79">
        <v>21</v>
      </c>
      <c r="C79" t="s">
        <v>1078</v>
      </c>
      <c r="D79">
        <v>3</v>
      </c>
    </row>
    <row r="80" spans="1:4" x14ac:dyDescent="0.55000000000000004">
      <c r="A80">
        <v>4815482521</v>
      </c>
      <c r="B80">
        <v>21</v>
      </c>
      <c r="C80" t="s">
        <v>1079</v>
      </c>
      <c r="D80">
        <v>8</v>
      </c>
    </row>
    <row r="81" spans="1:4" x14ac:dyDescent="0.55000000000000004">
      <c r="A81">
        <v>4815658976</v>
      </c>
      <c r="B81">
        <v>21</v>
      </c>
      <c r="C81" t="s">
        <v>1079</v>
      </c>
      <c r="D81">
        <v>11</v>
      </c>
    </row>
    <row r="82" spans="1:4" x14ac:dyDescent="0.55000000000000004">
      <c r="A82">
        <v>4815678164</v>
      </c>
      <c r="B82">
        <v>21</v>
      </c>
      <c r="C82" t="s">
        <v>1079</v>
      </c>
      <c r="D82">
        <v>6</v>
      </c>
    </row>
    <row r="83" spans="1:4" x14ac:dyDescent="0.55000000000000004">
      <c r="A83">
        <v>4815731589</v>
      </c>
      <c r="B83">
        <v>21</v>
      </c>
      <c r="C83" t="s">
        <v>1079</v>
      </c>
      <c r="D83">
        <v>2</v>
      </c>
    </row>
    <row r="84" spans="1:4" x14ac:dyDescent="0.55000000000000004">
      <c r="A84">
        <v>4815776327</v>
      </c>
      <c r="B84">
        <v>21</v>
      </c>
      <c r="C84" t="s">
        <v>1079</v>
      </c>
      <c r="D84">
        <v>4</v>
      </c>
    </row>
    <row r="85" spans="1:4" x14ac:dyDescent="0.55000000000000004">
      <c r="A85">
        <v>4815808919</v>
      </c>
      <c r="B85">
        <v>21</v>
      </c>
      <c r="C85" t="s">
        <v>1079</v>
      </c>
      <c r="D85">
        <v>1</v>
      </c>
    </row>
    <row r="86" spans="1:4" x14ac:dyDescent="0.55000000000000004">
      <c r="A86">
        <v>4815878609</v>
      </c>
      <c r="B86">
        <v>21</v>
      </c>
      <c r="C86" t="s">
        <v>1079</v>
      </c>
      <c r="D86">
        <v>15</v>
      </c>
    </row>
    <row r="87" spans="1:4" x14ac:dyDescent="0.55000000000000004">
      <c r="A87">
        <v>4815910958</v>
      </c>
      <c r="B87">
        <v>21</v>
      </c>
      <c r="C87" t="s">
        <v>1079</v>
      </c>
      <c r="D87">
        <v>14</v>
      </c>
    </row>
    <row r="88" spans="1:4" x14ac:dyDescent="0.55000000000000004">
      <c r="A88">
        <v>4815978364</v>
      </c>
      <c r="B88">
        <v>21</v>
      </c>
      <c r="C88" t="s">
        <v>1079</v>
      </c>
      <c r="D88">
        <v>7</v>
      </c>
    </row>
    <row r="89" spans="1:4" x14ac:dyDescent="0.55000000000000004">
      <c r="A89">
        <v>4816014290</v>
      </c>
      <c r="B89">
        <v>21</v>
      </c>
      <c r="C89" t="s">
        <v>1079</v>
      </c>
      <c r="D89">
        <v>10</v>
      </c>
    </row>
    <row r="90" spans="1:4" x14ac:dyDescent="0.55000000000000004">
      <c r="A90">
        <v>4816170228</v>
      </c>
      <c r="B90">
        <v>21</v>
      </c>
      <c r="C90" t="s">
        <v>1079</v>
      </c>
      <c r="D90">
        <v>5</v>
      </c>
    </row>
    <row r="91" spans="1:4" x14ac:dyDescent="0.55000000000000004">
      <c r="A91">
        <v>4816608222</v>
      </c>
      <c r="B91">
        <v>21</v>
      </c>
      <c r="C91" t="s">
        <v>1079</v>
      </c>
      <c r="D91">
        <v>13</v>
      </c>
    </row>
    <row r="92" spans="1:4" x14ac:dyDescent="0.55000000000000004">
      <c r="A92">
        <v>5115443639</v>
      </c>
      <c r="B92">
        <v>21</v>
      </c>
      <c r="C92" t="s">
        <v>1080</v>
      </c>
      <c r="D92">
        <v>8</v>
      </c>
    </row>
    <row r="93" spans="1:4" x14ac:dyDescent="0.55000000000000004">
      <c r="A93">
        <v>5115668459</v>
      </c>
      <c r="B93">
        <v>21</v>
      </c>
      <c r="C93" t="s">
        <v>1080</v>
      </c>
      <c r="D93">
        <v>6</v>
      </c>
    </row>
    <row r="94" spans="1:4" x14ac:dyDescent="0.55000000000000004">
      <c r="A94">
        <v>5115702422</v>
      </c>
      <c r="B94">
        <v>21</v>
      </c>
      <c r="C94" t="s">
        <v>1080</v>
      </c>
      <c r="D94">
        <v>2</v>
      </c>
    </row>
    <row r="95" spans="1:4" x14ac:dyDescent="0.55000000000000004">
      <c r="A95">
        <v>5115737588</v>
      </c>
      <c r="B95">
        <v>21</v>
      </c>
      <c r="C95" t="s">
        <v>1080</v>
      </c>
      <c r="D95">
        <v>4</v>
      </c>
    </row>
    <row r="96" spans="1:4" x14ac:dyDescent="0.55000000000000004">
      <c r="A96">
        <v>5115774359</v>
      </c>
      <c r="B96">
        <v>21</v>
      </c>
      <c r="C96" t="s">
        <v>1080</v>
      </c>
      <c r="D96">
        <v>11</v>
      </c>
    </row>
    <row r="97" spans="1:4" x14ac:dyDescent="0.55000000000000004">
      <c r="A97">
        <v>5115799166</v>
      </c>
      <c r="B97">
        <v>21</v>
      </c>
      <c r="C97" t="s">
        <v>1080</v>
      </c>
      <c r="D97">
        <v>1</v>
      </c>
    </row>
    <row r="98" spans="1:4" x14ac:dyDescent="0.55000000000000004">
      <c r="A98">
        <v>5115843737</v>
      </c>
      <c r="B98">
        <v>21</v>
      </c>
      <c r="C98" t="s">
        <v>1080</v>
      </c>
      <c r="D98">
        <v>7</v>
      </c>
    </row>
    <row r="99" spans="1:4" x14ac:dyDescent="0.55000000000000004">
      <c r="A99">
        <v>5116004529</v>
      </c>
      <c r="B99">
        <v>21</v>
      </c>
      <c r="C99" t="s">
        <v>1080</v>
      </c>
      <c r="D99">
        <v>10</v>
      </c>
    </row>
    <row r="100" spans="1:4" x14ac:dyDescent="0.55000000000000004">
      <c r="A100">
        <v>5116160538</v>
      </c>
      <c r="B100">
        <v>21</v>
      </c>
      <c r="C100" t="s">
        <v>1080</v>
      </c>
      <c r="D100">
        <v>5</v>
      </c>
    </row>
    <row r="101" spans="1:4" x14ac:dyDescent="0.55000000000000004">
      <c r="A101">
        <v>5116348524</v>
      </c>
      <c r="B101">
        <v>21</v>
      </c>
      <c r="C101" t="s">
        <v>1080</v>
      </c>
      <c r="D101">
        <v>13</v>
      </c>
    </row>
    <row r="102" spans="1:4" x14ac:dyDescent="0.55000000000000004">
      <c r="A102">
        <v>5116613565</v>
      </c>
      <c r="B102">
        <v>21</v>
      </c>
      <c r="C102" t="s">
        <v>1080</v>
      </c>
      <c r="D102">
        <v>3</v>
      </c>
    </row>
    <row r="103" spans="1:4" x14ac:dyDescent="0.55000000000000004">
      <c r="A103">
        <v>5415539461</v>
      </c>
      <c r="B103">
        <v>21</v>
      </c>
      <c r="C103" t="s">
        <v>1081</v>
      </c>
      <c r="D103">
        <v>8</v>
      </c>
    </row>
    <row r="104" spans="1:4" x14ac:dyDescent="0.55000000000000004">
      <c r="A104">
        <v>5415673235</v>
      </c>
      <c r="B104">
        <v>21</v>
      </c>
      <c r="C104" t="s">
        <v>1081</v>
      </c>
      <c r="D104">
        <v>2</v>
      </c>
    </row>
    <row r="105" spans="1:4" x14ac:dyDescent="0.55000000000000004">
      <c r="A105">
        <v>5415754797</v>
      </c>
      <c r="B105">
        <v>21</v>
      </c>
      <c r="C105" t="s">
        <v>1081</v>
      </c>
      <c r="D105">
        <v>6</v>
      </c>
    </row>
    <row r="106" spans="1:4" x14ac:dyDescent="0.55000000000000004">
      <c r="A106">
        <v>5415795188</v>
      </c>
      <c r="B106">
        <v>21</v>
      </c>
      <c r="C106" t="s">
        <v>1081</v>
      </c>
      <c r="D106">
        <v>7</v>
      </c>
    </row>
    <row r="107" spans="1:4" x14ac:dyDescent="0.55000000000000004">
      <c r="A107">
        <v>5415843233</v>
      </c>
      <c r="B107">
        <v>21</v>
      </c>
      <c r="C107" t="s">
        <v>1081</v>
      </c>
      <c r="D107">
        <v>4</v>
      </c>
    </row>
    <row r="108" spans="1:4" x14ac:dyDescent="0.55000000000000004">
      <c r="A108">
        <v>5415853097</v>
      </c>
      <c r="B108">
        <v>21</v>
      </c>
      <c r="C108" t="s">
        <v>1081</v>
      </c>
      <c r="D108">
        <v>14</v>
      </c>
    </row>
    <row r="109" spans="1:4" x14ac:dyDescent="0.55000000000000004">
      <c r="A109">
        <v>5415875775</v>
      </c>
      <c r="B109">
        <v>21</v>
      </c>
      <c r="C109" t="s">
        <v>1081</v>
      </c>
      <c r="D109">
        <v>1</v>
      </c>
    </row>
    <row r="110" spans="1:4" x14ac:dyDescent="0.55000000000000004">
      <c r="A110">
        <v>5415947413</v>
      </c>
      <c r="B110">
        <v>21</v>
      </c>
      <c r="C110" t="s">
        <v>1081</v>
      </c>
      <c r="D110">
        <v>16</v>
      </c>
    </row>
    <row r="111" spans="1:4" x14ac:dyDescent="0.55000000000000004">
      <c r="A111">
        <v>5415975750</v>
      </c>
      <c r="B111">
        <v>21</v>
      </c>
      <c r="C111" t="s">
        <v>1081</v>
      </c>
      <c r="D111">
        <v>10</v>
      </c>
    </row>
    <row r="112" spans="1:4" x14ac:dyDescent="0.55000000000000004">
      <c r="A112">
        <v>5416070787</v>
      </c>
      <c r="B112">
        <v>21</v>
      </c>
      <c r="C112" t="s">
        <v>1081</v>
      </c>
      <c r="D112">
        <v>12</v>
      </c>
    </row>
    <row r="113" spans="1:4" x14ac:dyDescent="0.55000000000000004">
      <c r="A113">
        <v>5416099749</v>
      </c>
      <c r="B113">
        <v>21</v>
      </c>
      <c r="C113" t="s">
        <v>1081</v>
      </c>
      <c r="D113">
        <v>15</v>
      </c>
    </row>
    <row r="114" spans="1:4" x14ac:dyDescent="0.55000000000000004">
      <c r="A114">
        <v>5416122020</v>
      </c>
      <c r="B114">
        <v>21</v>
      </c>
      <c r="C114" t="s">
        <v>1081</v>
      </c>
      <c r="D114">
        <v>5</v>
      </c>
    </row>
    <row r="115" spans="1:4" x14ac:dyDescent="0.55000000000000004">
      <c r="A115">
        <v>5416226939</v>
      </c>
      <c r="B115">
        <v>21</v>
      </c>
      <c r="C115" t="s">
        <v>1081</v>
      </c>
      <c r="D115">
        <v>17</v>
      </c>
    </row>
    <row r="116" spans="1:4" x14ac:dyDescent="0.55000000000000004">
      <c r="A116">
        <v>5416309713</v>
      </c>
      <c r="B116">
        <v>21</v>
      </c>
      <c r="C116" t="s">
        <v>1081</v>
      </c>
      <c r="D116">
        <v>13</v>
      </c>
    </row>
    <row r="117" spans="1:4" x14ac:dyDescent="0.55000000000000004">
      <c r="A117">
        <v>5416324959</v>
      </c>
      <c r="B117">
        <v>21</v>
      </c>
      <c r="C117" t="s">
        <v>1081</v>
      </c>
      <c r="D117">
        <v>3</v>
      </c>
    </row>
    <row r="118" spans="1:4" x14ac:dyDescent="0.55000000000000004">
      <c r="A118">
        <v>5416335141</v>
      </c>
      <c r="B118">
        <v>21</v>
      </c>
      <c r="C118" t="s">
        <v>1081</v>
      </c>
      <c r="D118">
        <v>9</v>
      </c>
    </row>
    <row r="119" spans="1:4" x14ac:dyDescent="0.55000000000000004">
      <c r="A119">
        <v>5715620025</v>
      </c>
      <c r="B119">
        <v>21</v>
      </c>
      <c r="C119" t="s">
        <v>1082</v>
      </c>
      <c r="D119">
        <v>6</v>
      </c>
    </row>
    <row r="120" spans="1:4" x14ac:dyDescent="0.55000000000000004">
      <c r="A120">
        <v>5715644180</v>
      </c>
      <c r="B120">
        <v>21</v>
      </c>
      <c r="C120" t="s">
        <v>1082</v>
      </c>
      <c r="D120">
        <v>2</v>
      </c>
    </row>
    <row r="121" spans="1:4" x14ac:dyDescent="0.55000000000000004">
      <c r="A121">
        <v>5715741219</v>
      </c>
      <c r="B121">
        <v>21</v>
      </c>
      <c r="C121" t="s">
        <v>1082</v>
      </c>
      <c r="D121">
        <v>1</v>
      </c>
    </row>
    <row r="122" spans="1:4" x14ac:dyDescent="0.55000000000000004">
      <c r="A122">
        <v>5715785488</v>
      </c>
      <c r="B122">
        <v>21</v>
      </c>
      <c r="C122" t="s">
        <v>1082</v>
      </c>
      <c r="D122">
        <v>7</v>
      </c>
    </row>
    <row r="123" spans="1:4" x14ac:dyDescent="0.55000000000000004">
      <c r="A123">
        <v>5715814070</v>
      </c>
      <c r="B123">
        <v>21</v>
      </c>
      <c r="C123" t="s">
        <v>1082</v>
      </c>
      <c r="D123">
        <v>4</v>
      </c>
    </row>
    <row r="124" spans="1:4" x14ac:dyDescent="0.55000000000000004">
      <c r="A124">
        <v>5715840099</v>
      </c>
      <c r="B124">
        <v>21</v>
      </c>
      <c r="C124" t="s">
        <v>1082</v>
      </c>
      <c r="D124">
        <v>15</v>
      </c>
    </row>
    <row r="125" spans="1:4" x14ac:dyDescent="0.55000000000000004">
      <c r="A125">
        <v>5715937703</v>
      </c>
      <c r="B125">
        <v>21</v>
      </c>
      <c r="C125" t="s">
        <v>1082</v>
      </c>
      <c r="D125">
        <v>16</v>
      </c>
    </row>
    <row r="126" spans="1:4" x14ac:dyDescent="0.55000000000000004">
      <c r="A126">
        <v>5715966086</v>
      </c>
      <c r="B126">
        <v>21</v>
      </c>
      <c r="C126" t="s">
        <v>1082</v>
      </c>
      <c r="D126">
        <v>10</v>
      </c>
    </row>
    <row r="127" spans="1:4" x14ac:dyDescent="0.55000000000000004">
      <c r="A127">
        <v>5716061157</v>
      </c>
      <c r="B127">
        <v>21</v>
      </c>
      <c r="C127" t="s">
        <v>1082</v>
      </c>
      <c r="D127">
        <v>12</v>
      </c>
    </row>
    <row r="128" spans="1:4" x14ac:dyDescent="0.55000000000000004">
      <c r="A128">
        <v>5716075343</v>
      </c>
      <c r="B128">
        <v>21</v>
      </c>
      <c r="C128" t="s">
        <v>1082</v>
      </c>
      <c r="D128">
        <v>9</v>
      </c>
    </row>
    <row r="129" spans="1:4" x14ac:dyDescent="0.55000000000000004">
      <c r="A129">
        <v>5716093483</v>
      </c>
      <c r="B129">
        <v>21</v>
      </c>
      <c r="C129" t="s">
        <v>1082</v>
      </c>
      <c r="D129">
        <v>14</v>
      </c>
    </row>
    <row r="130" spans="1:4" x14ac:dyDescent="0.55000000000000004">
      <c r="A130">
        <v>5716112151</v>
      </c>
      <c r="B130">
        <v>21</v>
      </c>
      <c r="C130" t="s">
        <v>1082</v>
      </c>
      <c r="D130">
        <v>5</v>
      </c>
    </row>
    <row r="131" spans="1:4" x14ac:dyDescent="0.55000000000000004">
      <c r="A131">
        <v>5716217298</v>
      </c>
      <c r="B131">
        <v>21</v>
      </c>
      <c r="C131" t="s">
        <v>1082</v>
      </c>
      <c r="D131">
        <v>17</v>
      </c>
    </row>
    <row r="132" spans="1:4" x14ac:dyDescent="0.55000000000000004">
      <c r="A132">
        <v>5716299934</v>
      </c>
      <c r="B132">
        <v>21</v>
      </c>
      <c r="C132" t="s">
        <v>1082</v>
      </c>
      <c r="D132">
        <v>13</v>
      </c>
    </row>
    <row r="133" spans="1:4" x14ac:dyDescent="0.55000000000000004">
      <c r="A133">
        <v>6015706363</v>
      </c>
      <c r="B133">
        <v>21</v>
      </c>
      <c r="C133" t="s">
        <v>1083</v>
      </c>
      <c r="D133">
        <v>6</v>
      </c>
    </row>
    <row r="134" spans="1:4" x14ac:dyDescent="0.55000000000000004">
      <c r="A134">
        <v>6015724638</v>
      </c>
      <c r="B134">
        <v>21</v>
      </c>
      <c r="C134" t="s">
        <v>1083</v>
      </c>
      <c r="D134">
        <v>2</v>
      </c>
    </row>
    <row r="135" spans="1:4" x14ac:dyDescent="0.55000000000000004">
      <c r="A135">
        <v>6015878913</v>
      </c>
      <c r="B135">
        <v>21</v>
      </c>
      <c r="C135" t="s">
        <v>1083</v>
      </c>
      <c r="D135">
        <v>7</v>
      </c>
    </row>
    <row r="136" spans="1:4" x14ac:dyDescent="0.55000000000000004">
      <c r="A136">
        <v>6016176314</v>
      </c>
      <c r="B136">
        <v>21</v>
      </c>
      <c r="C136" t="s">
        <v>1083</v>
      </c>
      <c r="D136">
        <v>4</v>
      </c>
    </row>
    <row r="137" spans="1:4" x14ac:dyDescent="0.55000000000000004">
      <c r="A137">
        <v>6016301474</v>
      </c>
      <c r="B137">
        <v>21</v>
      </c>
      <c r="C137" t="s">
        <v>1083</v>
      </c>
      <c r="D137">
        <v>12</v>
      </c>
    </row>
    <row r="138" spans="1:4" x14ac:dyDescent="0.55000000000000004">
      <c r="A138">
        <v>6016455372</v>
      </c>
      <c r="B138">
        <v>21</v>
      </c>
      <c r="C138" t="s">
        <v>1083</v>
      </c>
      <c r="D138">
        <v>15</v>
      </c>
    </row>
    <row r="139" spans="1:4" x14ac:dyDescent="0.55000000000000004">
      <c r="A139">
        <v>6016552338</v>
      </c>
      <c r="B139">
        <v>21</v>
      </c>
      <c r="C139" t="s">
        <v>1083</v>
      </c>
      <c r="D139">
        <v>10</v>
      </c>
    </row>
    <row r="140" spans="1:4" x14ac:dyDescent="0.55000000000000004">
      <c r="A140">
        <v>6016587963</v>
      </c>
      <c r="B140">
        <v>21</v>
      </c>
      <c r="C140" t="s">
        <v>1083</v>
      </c>
      <c r="D140">
        <v>9</v>
      </c>
    </row>
    <row r="141" spans="1:4" x14ac:dyDescent="0.55000000000000004">
      <c r="A141">
        <v>6016678042</v>
      </c>
      <c r="B141">
        <v>21</v>
      </c>
      <c r="C141" t="s">
        <v>1083</v>
      </c>
      <c r="D141">
        <v>16</v>
      </c>
    </row>
    <row r="142" spans="1:4" x14ac:dyDescent="0.55000000000000004">
      <c r="A142">
        <v>6017061518</v>
      </c>
      <c r="B142">
        <v>21</v>
      </c>
      <c r="C142" t="s">
        <v>1083</v>
      </c>
      <c r="D142">
        <v>17</v>
      </c>
    </row>
    <row r="143" spans="1:4" x14ac:dyDescent="0.55000000000000004">
      <c r="A143">
        <v>6017068436</v>
      </c>
      <c r="B143">
        <v>21</v>
      </c>
      <c r="C143" t="s">
        <v>1083</v>
      </c>
      <c r="D143">
        <v>8</v>
      </c>
    </row>
    <row r="144" spans="1:4" x14ac:dyDescent="0.55000000000000004">
      <c r="A144">
        <v>6017081230</v>
      </c>
      <c r="B144">
        <v>21</v>
      </c>
      <c r="C144" t="s">
        <v>1083</v>
      </c>
      <c r="D144">
        <v>3</v>
      </c>
    </row>
    <row r="145" spans="1:4" x14ac:dyDescent="0.55000000000000004">
      <c r="A145">
        <v>6017123912</v>
      </c>
      <c r="B145">
        <v>21</v>
      </c>
      <c r="C145" t="s">
        <v>1083</v>
      </c>
      <c r="D145">
        <v>11</v>
      </c>
    </row>
    <row r="146" spans="1:4" x14ac:dyDescent="0.55000000000000004">
      <c r="A146">
        <v>6017366894</v>
      </c>
      <c r="B146">
        <v>21</v>
      </c>
      <c r="C146" t="s">
        <v>1083</v>
      </c>
      <c r="D146">
        <v>13</v>
      </c>
    </row>
    <row r="147" spans="1:4" x14ac:dyDescent="0.55000000000000004">
      <c r="A147">
        <v>6018561267</v>
      </c>
      <c r="B147">
        <v>21</v>
      </c>
      <c r="C147" t="s">
        <v>1083</v>
      </c>
      <c r="D147">
        <v>14</v>
      </c>
    </row>
    <row r="148" spans="1:4" x14ac:dyDescent="0.55000000000000004">
      <c r="A148">
        <v>6315491098</v>
      </c>
      <c r="B148">
        <v>21</v>
      </c>
      <c r="C148" t="s">
        <v>1084</v>
      </c>
      <c r="D148">
        <v>8</v>
      </c>
    </row>
    <row r="149" spans="1:4" x14ac:dyDescent="0.55000000000000004">
      <c r="A149">
        <v>6315591385</v>
      </c>
      <c r="B149">
        <v>21</v>
      </c>
      <c r="C149" t="s">
        <v>1084</v>
      </c>
      <c r="D149">
        <v>11</v>
      </c>
    </row>
    <row r="150" spans="1:4" x14ac:dyDescent="0.55000000000000004">
      <c r="A150">
        <v>6315676171</v>
      </c>
      <c r="B150">
        <v>21</v>
      </c>
      <c r="C150" t="s">
        <v>1084</v>
      </c>
      <c r="D150">
        <v>2</v>
      </c>
    </row>
    <row r="151" spans="1:4" x14ac:dyDescent="0.55000000000000004">
      <c r="A151">
        <v>6315762655</v>
      </c>
      <c r="B151">
        <v>21</v>
      </c>
      <c r="C151" t="s">
        <v>1084</v>
      </c>
      <c r="D151">
        <v>4</v>
      </c>
    </row>
    <row r="152" spans="1:4" x14ac:dyDescent="0.55000000000000004">
      <c r="A152">
        <v>6315827292</v>
      </c>
      <c r="B152">
        <v>21</v>
      </c>
      <c r="C152" t="s">
        <v>1084</v>
      </c>
      <c r="D152">
        <v>1</v>
      </c>
    </row>
    <row r="153" spans="1:4" x14ac:dyDescent="0.55000000000000004">
      <c r="A153">
        <v>6315849781</v>
      </c>
      <c r="B153">
        <v>21</v>
      </c>
      <c r="C153" t="s">
        <v>1084</v>
      </c>
      <c r="D153">
        <v>7</v>
      </c>
    </row>
    <row r="154" spans="1:4" x14ac:dyDescent="0.55000000000000004">
      <c r="A154">
        <v>6315896054</v>
      </c>
      <c r="B154">
        <v>21</v>
      </c>
      <c r="C154" t="s">
        <v>1084</v>
      </c>
      <c r="D154">
        <v>14</v>
      </c>
    </row>
    <row r="155" spans="1:4" x14ac:dyDescent="0.55000000000000004">
      <c r="A155">
        <v>6316003292</v>
      </c>
      <c r="B155">
        <v>21</v>
      </c>
      <c r="C155" t="s">
        <v>1084</v>
      </c>
      <c r="D155">
        <v>12</v>
      </c>
    </row>
    <row r="156" spans="1:4" x14ac:dyDescent="0.55000000000000004">
      <c r="A156">
        <v>6316023158</v>
      </c>
      <c r="B156">
        <v>21</v>
      </c>
      <c r="C156" t="s">
        <v>1084</v>
      </c>
      <c r="D156">
        <v>10</v>
      </c>
    </row>
    <row r="157" spans="1:4" x14ac:dyDescent="0.55000000000000004">
      <c r="A157">
        <v>6316061886</v>
      </c>
      <c r="B157">
        <v>21</v>
      </c>
      <c r="C157" t="s">
        <v>1084</v>
      </c>
      <c r="D157">
        <v>6</v>
      </c>
    </row>
    <row r="158" spans="1:4" x14ac:dyDescent="0.55000000000000004">
      <c r="A158">
        <v>6316151760</v>
      </c>
      <c r="B158">
        <v>21</v>
      </c>
      <c r="C158" t="s">
        <v>1084</v>
      </c>
      <c r="D158">
        <v>9</v>
      </c>
    </row>
    <row r="159" spans="1:4" x14ac:dyDescent="0.55000000000000004">
      <c r="A159">
        <v>6316408607</v>
      </c>
      <c r="B159">
        <v>21</v>
      </c>
      <c r="C159" t="s">
        <v>1084</v>
      </c>
      <c r="D159">
        <v>16</v>
      </c>
    </row>
    <row r="160" spans="1:4" x14ac:dyDescent="0.55000000000000004">
      <c r="A160">
        <v>6316462875</v>
      </c>
      <c r="B160">
        <v>21</v>
      </c>
      <c r="C160" t="s">
        <v>1084</v>
      </c>
      <c r="D160">
        <v>13</v>
      </c>
    </row>
    <row r="161" spans="1:4" x14ac:dyDescent="0.55000000000000004">
      <c r="A161">
        <v>6316474883</v>
      </c>
      <c r="B161">
        <v>21</v>
      </c>
      <c r="C161" t="s">
        <v>1084</v>
      </c>
      <c r="D161">
        <v>3</v>
      </c>
    </row>
    <row r="162" spans="1:4" x14ac:dyDescent="0.55000000000000004">
      <c r="A162">
        <v>6316514881</v>
      </c>
      <c r="B162">
        <v>21</v>
      </c>
      <c r="C162" t="s">
        <v>1084</v>
      </c>
      <c r="D162">
        <v>17</v>
      </c>
    </row>
    <row r="163" spans="1:4" x14ac:dyDescent="0.55000000000000004">
      <c r="A163">
        <v>6316531750</v>
      </c>
      <c r="B163">
        <v>21</v>
      </c>
      <c r="C163" t="s">
        <v>1084</v>
      </c>
      <c r="D163">
        <v>15</v>
      </c>
    </row>
    <row r="164" spans="1:4" x14ac:dyDescent="0.55000000000000004">
      <c r="A164">
        <v>6316563729</v>
      </c>
      <c r="B164">
        <v>21</v>
      </c>
      <c r="C164" t="s">
        <v>1084</v>
      </c>
      <c r="D164">
        <v>5</v>
      </c>
    </row>
    <row r="165" spans="1:4" x14ac:dyDescent="0.55000000000000004">
      <c r="A165">
        <v>6615581614</v>
      </c>
      <c r="B165">
        <v>21</v>
      </c>
      <c r="C165" t="s">
        <v>1085</v>
      </c>
      <c r="D165">
        <v>11</v>
      </c>
    </row>
    <row r="166" spans="1:4" x14ac:dyDescent="0.55000000000000004">
      <c r="A166">
        <v>6615666399</v>
      </c>
      <c r="B166">
        <v>21</v>
      </c>
      <c r="C166" t="s">
        <v>1085</v>
      </c>
      <c r="D166">
        <v>2</v>
      </c>
    </row>
    <row r="167" spans="1:4" x14ac:dyDescent="0.55000000000000004">
      <c r="A167">
        <v>6615677221</v>
      </c>
      <c r="B167">
        <v>21</v>
      </c>
      <c r="C167" t="s">
        <v>1085</v>
      </c>
      <c r="D167">
        <v>6</v>
      </c>
    </row>
    <row r="168" spans="1:4" x14ac:dyDescent="0.55000000000000004">
      <c r="A168">
        <v>6615817573</v>
      </c>
      <c r="B168">
        <v>21</v>
      </c>
      <c r="C168" t="s">
        <v>1085</v>
      </c>
      <c r="D168">
        <v>1</v>
      </c>
    </row>
    <row r="169" spans="1:4" x14ac:dyDescent="0.55000000000000004">
      <c r="A169">
        <v>6615840176</v>
      </c>
      <c r="B169">
        <v>21</v>
      </c>
      <c r="C169" t="s">
        <v>1085</v>
      </c>
      <c r="D169">
        <v>7</v>
      </c>
    </row>
    <row r="170" spans="1:4" x14ac:dyDescent="0.55000000000000004">
      <c r="A170">
        <v>6615897109</v>
      </c>
      <c r="B170">
        <v>21</v>
      </c>
      <c r="C170" t="s">
        <v>1085</v>
      </c>
      <c r="D170">
        <v>15</v>
      </c>
    </row>
    <row r="171" spans="1:4" x14ac:dyDescent="0.55000000000000004">
      <c r="A171">
        <v>6616013479</v>
      </c>
      <c r="B171">
        <v>21</v>
      </c>
      <c r="C171" t="s">
        <v>1085</v>
      </c>
      <c r="D171">
        <v>10</v>
      </c>
    </row>
    <row r="172" spans="1:4" x14ac:dyDescent="0.55000000000000004">
      <c r="A172">
        <v>6616142056</v>
      </c>
      <c r="B172">
        <v>21</v>
      </c>
      <c r="C172" t="s">
        <v>1085</v>
      </c>
      <c r="D172">
        <v>9</v>
      </c>
    </row>
    <row r="173" spans="1:4" x14ac:dyDescent="0.55000000000000004">
      <c r="A173">
        <v>6616179003</v>
      </c>
      <c r="B173">
        <v>21</v>
      </c>
      <c r="C173" t="s">
        <v>1085</v>
      </c>
      <c r="D173">
        <v>5</v>
      </c>
    </row>
    <row r="174" spans="1:4" x14ac:dyDescent="0.55000000000000004">
      <c r="A174">
        <v>6616243513</v>
      </c>
      <c r="B174">
        <v>21</v>
      </c>
      <c r="C174" t="s">
        <v>1085</v>
      </c>
      <c r="D174">
        <v>12</v>
      </c>
    </row>
    <row r="175" spans="1:4" x14ac:dyDescent="0.55000000000000004">
      <c r="A175">
        <v>6616252886</v>
      </c>
      <c r="B175">
        <v>21</v>
      </c>
      <c r="C175" t="s">
        <v>1085</v>
      </c>
      <c r="D175">
        <v>4</v>
      </c>
    </row>
    <row r="176" spans="1:4" x14ac:dyDescent="0.55000000000000004">
      <c r="A176">
        <v>6616399076</v>
      </c>
      <c r="B176">
        <v>21</v>
      </c>
      <c r="C176" t="s">
        <v>1085</v>
      </c>
      <c r="D176">
        <v>16</v>
      </c>
    </row>
    <row r="177" spans="1:4" x14ac:dyDescent="0.55000000000000004">
      <c r="A177">
        <v>6616453170</v>
      </c>
      <c r="B177">
        <v>21</v>
      </c>
      <c r="C177" t="s">
        <v>1085</v>
      </c>
      <c r="D177">
        <v>13</v>
      </c>
    </row>
    <row r="178" spans="1:4" x14ac:dyDescent="0.55000000000000004">
      <c r="A178">
        <v>6616465163</v>
      </c>
      <c r="B178">
        <v>21</v>
      </c>
      <c r="C178" t="s">
        <v>1085</v>
      </c>
      <c r="D178">
        <v>3</v>
      </c>
    </row>
    <row r="179" spans="1:4" x14ac:dyDescent="0.55000000000000004">
      <c r="A179">
        <v>6616501682</v>
      </c>
      <c r="B179">
        <v>21</v>
      </c>
      <c r="C179" t="s">
        <v>1085</v>
      </c>
      <c r="D179">
        <v>14</v>
      </c>
    </row>
    <row r="180" spans="1:4" x14ac:dyDescent="0.55000000000000004">
      <c r="A180">
        <v>6616755178</v>
      </c>
      <c r="B180">
        <v>21</v>
      </c>
      <c r="C180" t="s">
        <v>1085</v>
      </c>
      <c r="D180">
        <v>17</v>
      </c>
    </row>
    <row r="181" spans="1:4" x14ac:dyDescent="0.55000000000000004">
      <c r="A181">
        <v>6915462020</v>
      </c>
      <c r="B181">
        <v>21</v>
      </c>
      <c r="C181" t="s">
        <v>1086</v>
      </c>
      <c r="D181">
        <v>8</v>
      </c>
    </row>
    <row r="182" spans="1:4" x14ac:dyDescent="0.55000000000000004">
      <c r="A182">
        <v>6915638501</v>
      </c>
      <c r="B182">
        <v>21</v>
      </c>
      <c r="C182" t="s">
        <v>1086</v>
      </c>
      <c r="D182">
        <v>6</v>
      </c>
    </row>
    <row r="183" spans="1:4" x14ac:dyDescent="0.55000000000000004">
      <c r="A183">
        <v>6915714142</v>
      </c>
      <c r="B183">
        <v>21</v>
      </c>
      <c r="C183" t="s">
        <v>1086</v>
      </c>
      <c r="D183">
        <v>4</v>
      </c>
    </row>
    <row r="184" spans="1:4" x14ac:dyDescent="0.55000000000000004">
      <c r="A184">
        <v>6915733338</v>
      </c>
      <c r="B184">
        <v>21</v>
      </c>
      <c r="C184" t="s">
        <v>1086</v>
      </c>
      <c r="D184">
        <v>2</v>
      </c>
    </row>
    <row r="185" spans="1:4" x14ac:dyDescent="0.55000000000000004">
      <c r="A185">
        <v>6915769168</v>
      </c>
      <c r="B185">
        <v>21</v>
      </c>
      <c r="C185" t="s">
        <v>1086</v>
      </c>
      <c r="D185">
        <v>1</v>
      </c>
    </row>
    <row r="186" spans="1:4" x14ac:dyDescent="0.55000000000000004">
      <c r="A186">
        <v>6915783123</v>
      </c>
      <c r="B186">
        <v>21</v>
      </c>
      <c r="C186" t="s">
        <v>1086</v>
      </c>
      <c r="D186">
        <v>11</v>
      </c>
    </row>
    <row r="187" spans="1:4" x14ac:dyDescent="0.55000000000000004">
      <c r="A187">
        <v>6915801404</v>
      </c>
      <c r="B187">
        <v>21</v>
      </c>
      <c r="C187" t="s">
        <v>1086</v>
      </c>
      <c r="D187">
        <v>7</v>
      </c>
    </row>
    <row r="188" spans="1:4" x14ac:dyDescent="0.55000000000000004">
      <c r="A188">
        <v>6915814273</v>
      </c>
      <c r="B188">
        <v>21</v>
      </c>
      <c r="C188" t="s">
        <v>1086</v>
      </c>
      <c r="D188">
        <v>14</v>
      </c>
    </row>
    <row r="189" spans="1:4" x14ac:dyDescent="0.55000000000000004">
      <c r="A189">
        <v>6915858400</v>
      </c>
      <c r="B189">
        <v>21</v>
      </c>
      <c r="C189" t="s">
        <v>1086</v>
      </c>
      <c r="D189">
        <v>15</v>
      </c>
    </row>
    <row r="190" spans="1:4" x14ac:dyDescent="0.55000000000000004">
      <c r="A190">
        <v>6915965038</v>
      </c>
      <c r="B190">
        <v>21</v>
      </c>
      <c r="C190" t="s">
        <v>1086</v>
      </c>
      <c r="D190">
        <v>10</v>
      </c>
    </row>
    <row r="191" spans="1:4" x14ac:dyDescent="0.55000000000000004">
      <c r="A191">
        <v>6916060519</v>
      </c>
      <c r="B191">
        <v>21</v>
      </c>
      <c r="C191" t="s">
        <v>1086</v>
      </c>
      <c r="D191">
        <v>12</v>
      </c>
    </row>
    <row r="192" spans="1:4" x14ac:dyDescent="0.55000000000000004">
      <c r="A192">
        <v>6916093771</v>
      </c>
      <c r="B192">
        <v>21</v>
      </c>
      <c r="C192" t="s">
        <v>1086</v>
      </c>
      <c r="D192">
        <v>9</v>
      </c>
    </row>
    <row r="193" spans="1:4" x14ac:dyDescent="0.55000000000000004">
      <c r="A193">
        <v>6916112236</v>
      </c>
      <c r="B193">
        <v>21</v>
      </c>
      <c r="C193" t="s">
        <v>1086</v>
      </c>
      <c r="D193">
        <v>16</v>
      </c>
    </row>
    <row r="194" spans="1:4" x14ac:dyDescent="0.55000000000000004">
      <c r="A194">
        <v>6916130567</v>
      </c>
      <c r="B194">
        <v>21</v>
      </c>
      <c r="C194" t="s">
        <v>1086</v>
      </c>
      <c r="D194">
        <v>5</v>
      </c>
    </row>
    <row r="195" spans="1:4" x14ac:dyDescent="0.55000000000000004">
      <c r="A195">
        <v>6916216387</v>
      </c>
      <c r="B195">
        <v>21</v>
      </c>
      <c r="C195" t="s">
        <v>1086</v>
      </c>
      <c r="D195">
        <v>17</v>
      </c>
    </row>
    <row r="196" spans="1:4" x14ac:dyDescent="0.55000000000000004">
      <c r="A196">
        <v>6916349643</v>
      </c>
      <c r="B196">
        <v>21</v>
      </c>
      <c r="C196" t="s">
        <v>1086</v>
      </c>
      <c r="D196">
        <v>3</v>
      </c>
    </row>
    <row r="197" spans="1:4" x14ac:dyDescent="0.55000000000000004">
      <c r="A197">
        <v>6917059888</v>
      </c>
      <c r="B197">
        <v>21</v>
      </c>
      <c r="C197" t="s">
        <v>1086</v>
      </c>
      <c r="D197">
        <v>13</v>
      </c>
    </row>
  </sheetData>
  <autoFilter ref="A1:D197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92"/>
  <sheetViews>
    <sheetView workbookViewId="0">
      <selection activeCell="C1" sqref="C1:AD1"/>
    </sheetView>
  </sheetViews>
  <sheetFormatPr baseColWidth="10" defaultRowHeight="14.4" x14ac:dyDescent="0.55000000000000004"/>
  <sheetData>
    <row r="1" spans="1:30" x14ac:dyDescent="0.55000000000000004">
      <c r="A1" t="s">
        <v>1065</v>
      </c>
      <c r="B1" t="s">
        <v>1066</v>
      </c>
      <c r="C1" t="s">
        <v>1168</v>
      </c>
      <c r="E1" t="s">
        <v>1169</v>
      </c>
      <c r="F1" t="s">
        <v>1170</v>
      </c>
      <c r="G1" t="s">
        <v>1171</v>
      </c>
      <c r="H1" t="s">
        <v>1172</v>
      </c>
      <c r="I1" t="s">
        <v>1173</v>
      </c>
      <c r="J1" t="s">
        <v>1174</v>
      </c>
      <c r="K1" t="s">
        <v>1175</v>
      </c>
      <c r="L1" t="s">
        <v>1176</v>
      </c>
      <c r="M1" t="s">
        <v>1177</v>
      </c>
      <c r="N1" t="s">
        <v>1178</v>
      </c>
      <c r="O1" t="s">
        <v>1179</v>
      </c>
      <c r="P1" t="s">
        <v>1180</v>
      </c>
      <c r="Q1" t="s">
        <v>1181</v>
      </c>
      <c r="R1" t="s">
        <v>1182</v>
      </c>
    </row>
    <row r="2" spans="1:30" hidden="1" x14ac:dyDescent="0.55000000000000004">
      <c r="A2">
        <v>300424171</v>
      </c>
      <c r="B2">
        <v>8</v>
      </c>
      <c r="C2">
        <v>38407</v>
      </c>
      <c r="D2" t="s">
        <v>1090</v>
      </c>
      <c r="E2">
        <v>0.18</v>
      </c>
      <c r="F2">
        <v>0</v>
      </c>
      <c r="G2">
        <v>168034</v>
      </c>
      <c r="H2">
        <v>9662284</v>
      </c>
      <c r="I2">
        <v>20242</v>
      </c>
      <c r="J2">
        <v>88216</v>
      </c>
      <c r="K2">
        <v>0</v>
      </c>
      <c r="L2">
        <v>68206</v>
      </c>
      <c r="M2">
        <v>168034</v>
      </c>
      <c r="N2">
        <v>9662284</v>
      </c>
      <c r="O2">
        <v>20242</v>
      </c>
      <c r="P2">
        <v>88216</v>
      </c>
      <c r="Q2">
        <v>0</v>
      </c>
      <c r="R2">
        <v>68206</v>
      </c>
      <c r="S2" t="s">
        <v>1091</v>
      </c>
      <c r="T2" s="7">
        <v>1.0999999999999999E-2</v>
      </c>
      <c r="U2" t="s">
        <v>1092</v>
      </c>
      <c r="V2" s="7">
        <v>1.0999999999999999E-2</v>
      </c>
      <c r="W2" t="s">
        <v>1093</v>
      </c>
      <c r="X2" s="7">
        <v>2E-3</v>
      </c>
      <c r="Y2" t="s">
        <v>1092</v>
      </c>
      <c r="Z2" s="7">
        <v>2E-3</v>
      </c>
      <c r="AA2" t="s">
        <v>1094</v>
      </c>
      <c r="AB2" s="7">
        <v>8.8999999999999999E-3</v>
      </c>
      <c r="AC2" t="s">
        <v>1092</v>
      </c>
      <c r="AD2" t="s">
        <v>1095</v>
      </c>
    </row>
    <row r="3" spans="1:30" hidden="1" x14ac:dyDescent="0.55000000000000004">
      <c r="A3">
        <v>300541730</v>
      </c>
      <c r="B3">
        <v>11</v>
      </c>
      <c r="C3">
        <v>38407</v>
      </c>
      <c r="D3" t="s">
        <v>1090</v>
      </c>
      <c r="E3">
        <v>0.18</v>
      </c>
      <c r="F3">
        <v>0</v>
      </c>
      <c r="G3">
        <v>168941</v>
      </c>
      <c r="H3">
        <v>9661339</v>
      </c>
      <c r="I3">
        <v>30508</v>
      </c>
      <c r="J3">
        <v>86310</v>
      </c>
      <c r="K3">
        <v>0</v>
      </c>
      <c r="L3">
        <v>65092</v>
      </c>
      <c r="M3">
        <v>168941</v>
      </c>
      <c r="N3">
        <v>9661339</v>
      </c>
      <c r="O3">
        <v>30508</v>
      </c>
      <c r="P3">
        <v>86310</v>
      </c>
      <c r="Q3">
        <v>0</v>
      </c>
      <c r="R3">
        <v>65092</v>
      </c>
      <c r="S3" t="s">
        <v>1091</v>
      </c>
      <c r="T3" s="7">
        <v>1.18E-2</v>
      </c>
      <c r="U3" t="s">
        <v>1092</v>
      </c>
      <c r="V3" s="7">
        <v>1.18E-2</v>
      </c>
      <c r="W3" t="s">
        <v>1093</v>
      </c>
      <c r="X3" s="7">
        <v>3.0999999999999999E-3</v>
      </c>
      <c r="Y3" t="s">
        <v>1092</v>
      </c>
      <c r="Z3" s="7">
        <v>3.0999999999999999E-3</v>
      </c>
      <c r="AA3" t="s">
        <v>1094</v>
      </c>
      <c r="AB3" s="7">
        <v>8.6999999999999994E-3</v>
      </c>
      <c r="AC3" t="s">
        <v>1092</v>
      </c>
      <c r="AD3" t="s">
        <v>1096</v>
      </c>
    </row>
    <row r="4" spans="1:30" hidden="1" x14ac:dyDescent="0.55000000000000004">
      <c r="A4">
        <v>300587342</v>
      </c>
      <c r="B4">
        <v>2</v>
      </c>
      <c r="C4">
        <v>38407</v>
      </c>
      <c r="D4" t="s">
        <v>1090</v>
      </c>
      <c r="E4">
        <v>0.18</v>
      </c>
      <c r="F4">
        <v>0</v>
      </c>
      <c r="G4">
        <v>181360</v>
      </c>
      <c r="H4">
        <v>9648958</v>
      </c>
      <c r="I4">
        <v>37365</v>
      </c>
      <c r="J4">
        <v>82309</v>
      </c>
      <c r="K4">
        <v>0</v>
      </c>
      <c r="L4">
        <v>62865</v>
      </c>
      <c r="M4">
        <v>181360</v>
      </c>
      <c r="N4">
        <v>9648958</v>
      </c>
      <c r="O4">
        <v>37365</v>
      </c>
      <c r="P4">
        <v>82309</v>
      </c>
      <c r="Q4">
        <v>0</v>
      </c>
      <c r="R4">
        <v>62865</v>
      </c>
      <c r="S4" t="s">
        <v>1091</v>
      </c>
      <c r="T4" s="7">
        <v>1.21E-2</v>
      </c>
      <c r="U4" t="s">
        <v>1092</v>
      </c>
      <c r="V4" s="7">
        <v>1.21E-2</v>
      </c>
      <c r="W4" t="s">
        <v>1093</v>
      </c>
      <c r="X4" s="7">
        <v>3.8E-3</v>
      </c>
      <c r="Y4" t="s">
        <v>1092</v>
      </c>
      <c r="Z4" s="7">
        <v>3.8E-3</v>
      </c>
      <c r="AA4" t="s">
        <v>1094</v>
      </c>
      <c r="AB4" s="7">
        <v>8.3000000000000001E-3</v>
      </c>
      <c r="AC4" t="s">
        <v>1092</v>
      </c>
      <c r="AD4" t="s">
        <v>1097</v>
      </c>
    </row>
    <row r="5" spans="1:30" hidden="1" x14ac:dyDescent="0.55000000000000004">
      <c r="A5">
        <v>300602094</v>
      </c>
      <c r="B5">
        <v>6</v>
      </c>
      <c r="C5">
        <v>38407</v>
      </c>
      <c r="D5" t="s">
        <v>1090</v>
      </c>
      <c r="E5">
        <v>0.18</v>
      </c>
      <c r="F5">
        <v>0</v>
      </c>
      <c r="G5">
        <v>202343</v>
      </c>
      <c r="H5">
        <v>9627667</v>
      </c>
      <c r="I5">
        <v>32884</v>
      </c>
      <c r="J5">
        <v>95692</v>
      </c>
      <c r="K5">
        <v>0</v>
      </c>
      <c r="L5">
        <v>70393</v>
      </c>
      <c r="M5">
        <v>202343</v>
      </c>
      <c r="N5">
        <v>9627667</v>
      </c>
      <c r="O5">
        <v>32884</v>
      </c>
      <c r="P5">
        <v>95692</v>
      </c>
      <c r="Q5">
        <v>0</v>
      </c>
      <c r="R5">
        <v>70393</v>
      </c>
      <c r="S5" t="s">
        <v>1091</v>
      </c>
      <c r="T5" s="7">
        <v>1.2999999999999999E-2</v>
      </c>
      <c r="U5" t="s">
        <v>1092</v>
      </c>
      <c r="V5" s="7">
        <v>1.2999999999999999E-2</v>
      </c>
      <c r="W5" t="s">
        <v>1093</v>
      </c>
      <c r="X5" s="7">
        <v>3.3E-3</v>
      </c>
      <c r="Y5" t="s">
        <v>1092</v>
      </c>
      <c r="Z5" s="7">
        <v>3.3E-3</v>
      </c>
      <c r="AA5" t="s">
        <v>1094</v>
      </c>
      <c r="AB5" s="7">
        <v>9.7000000000000003E-3</v>
      </c>
      <c r="AC5" t="s">
        <v>1092</v>
      </c>
      <c r="AD5" t="s">
        <v>1098</v>
      </c>
    </row>
    <row r="6" spans="1:30" hidden="1" x14ac:dyDescent="0.55000000000000004">
      <c r="A6">
        <v>300699473</v>
      </c>
      <c r="B6">
        <v>4</v>
      </c>
      <c r="C6">
        <v>38407</v>
      </c>
      <c r="D6" t="s">
        <v>1090</v>
      </c>
      <c r="E6">
        <v>0.18</v>
      </c>
      <c r="F6">
        <v>0</v>
      </c>
      <c r="G6">
        <v>102223</v>
      </c>
      <c r="H6">
        <v>9728137</v>
      </c>
      <c r="I6">
        <v>13071</v>
      </c>
      <c r="J6">
        <v>67677</v>
      </c>
      <c r="K6">
        <v>0</v>
      </c>
      <c r="L6">
        <v>59340</v>
      </c>
      <c r="M6">
        <v>102223</v>
      </c>
      <c r="N6">
        <v>9728137</v>
      </c>
      <c r="O6">
        <v>13071</v>
      </c>
      <c r="P6">
        <v>67677</v>
      </c>
      <c r="Q6">
        <v>0</v>
      </c>
      <c r="R6">
        <v>59340</v>
      </c>
      <c r="S6" t="s">
        <v>1091</v>
      </c>
      <c r="T6" s="7">
        <v>8.2000000000000007E-3</v>
      </c>
      <c r="U6" t="s">
        <v>1092</v>
      </c>
      <c r="V6" s="7">
        <v>8.2000000000000007E-3</v>
      </c>
      <c r="W6" t="s">
        <v>1093</v>
      </c>
      <c r="X6" s="7">
        <v>1.2999999999999999E-3</v>
      </c>
      <c r="Y6" t="s">
        <v>1092</v>
      </c>
      <c r="Z6" s="7">
        <v>1.2999999999999999E-3</v>
      </c>
      <c r="AA6" t="s">
        <v>1094</v>
      </c>
      <c r="AB6" s="7">
        <v>6.7999999999999996E-3</v>
      </c>
      <c r="AC6" t="s">
        <v>1092</v>
      </c>
      <c r="AD6" t="s">
        <v>1099</v>
      </c>
    </row>
    <row r="7" spans="1:30" hidden="1" x14ac:dyDescent="0.55000000000000004">
      <c r="A7">
        <v>300733659</v>
      </c>
      <c r="B7">
        <v>1</v>
      </c>
      <c r="C7">
        <v>38407</v>
      </c>
      <c r="D7" t="s">
        <v>1090</v>
      </c>
      <c r="E7">
        <v>0.18</v>
      </c>
      <c r="F7">
        <v>0</v>
      </c>
      <c r="G7">
        <v>190590</v>
      </c>
      <c r="H7">
        <v>9639631</v>
      </c>
      <c r="I7">
        <v>25231</v>
      </c>
      <c r="J7">
        <v>96980</v>
      </c>
      <c r="K7">
        <v>0</v>
      </c>
      <c r="L7">
        <v>75730</v>
      </c>
      <c r="M7">
        <v>190590</v>
      </c>
      <c r="N7">
        <v>9639631</v>
      </c>
      <c r="O7">
        <v>25231</v>
      </c>
      <c r="P7">
        <v>96980</v>
      </c>
      <c r="Q7">
        <v>0</v>
      </c>
      <c r="R7">
        <v>75730</v>
      </c>
      <c r="S7" t="s">
        <v>1091</v>
      </c>
      <c r="T7" s="7">
        <v>1.24E-2</v>
      </c>
      <c r="U7" t="s">
        <v>1092</v>
      </c>
      <c r="V7" s="7">
        <v>1.24E-2</v>
      </c>
      <c r="W7" t="s">
        <v>1093</v>
      </c>
      <c r="X7" s="7">
        <v>2.5000000000000001E-3</v>
      </c>
      <c r="Y7" t="s">
        <v>1092</v>
      </c>
      <c r="Z7" s="7">
        <v>2.5000000000000001E-3</v>
      </c>
      <c r="AA7" t="s">
        <v>1094</v>
      </c>
      <c r="AB7" s="7">
        <v>9.7999999999999997E-3</v>
      </c>
      <c r="AC7" t="s">
        <v>1092</v>
      </c>
      <c r="AD7" t="s">
        <v>1100</v>
      </c>
    </row>
    <row r="8" spans="1:30" hidden="1" x14ac:dyDescent="0.55000000000000004">
      <c r="A8">
        <v>300753004</v>
      </c>
      <c r="B8">
        <v>7</v>
      </c>
      <c r="C8">
        <v>38407</v>
      </c>
      <c r="D8" t="s">
        <v>1090</v>
      </c>
      <c r="E8">
        <v>0.18</v>
      </c>
      <c r="F8">
        <v>0</v>
      </c>
      <c r="G8">
        <v>180445</v>
      </c>
      <c r="H8">
        <v>9649779</v>
      </c>
      <c r="I8">
        <v>31592</v>
      </c>
      <c r="J8">
        <v>86952</v>
      </c>
      <c r="K8">
        <v>0</v>
      </c>
      <c r="L8">
        <v>67597</v>
      </c>
      <c r="M8">
        <v>180445</v>
      </c>
      <c r="N8">
        <v>9649779</v>
      </c>
      <c r="O8">
        <v>31592</v>
      </c>
      <c r="P8">
        <v>86952</v>
      </c>
      <c r="Q8">
        <v>0</v>
      </c>
      <c r="R8">
        <v>67597</v>
      </c>
      <c r="S8" t="s">
        <v>1091</v>
      </c>
      <c r="T8" s="7">
        <v>1.2E-2</v>
      </c>
      <c r="U8" t="s">
        <v>1092</v>
      </c>
      <c r="V8" s="7">
        <v>1.2E-2</v>
      </c>
      <c r="W8" t="s">
        <v>1093</v>
      </c>
      <c r="X8" s="7">
        <v>3.2000000000000002E-3</v>
      </c>
      <c r="Y8" t="s">
        <v>1092</v>
      </c>
      <c r="Z8" s="7">
        <v>3.2000000000000002E-3</v>
      </c>
      <c r="AA8" t="s">
        <v>1094</v>
      </c>
      <c r="AB8" s="7">
        <v>8.8000000000000005E-3</v>
      </c>
      <c r="AC8" t="s">
        <v>1092</v>
      </c>
      <c r="AD8" t="s">
        <v>1101</v>
      </c>
    </row>
    <row r="9" spans="1:30" hidden="1" x14ac:dyDescent="0.55000000000000004">
      <c r="A9">
        <v>300801498</v>
      </c>
      <c r="B9">
        <v>14</v>
      </c>
      <c r="C9">
        <v>38407</v>
      </c>
      <c r="D9" t="s">
        <v>1090</v>
      </c>
      <c r="E9">
        <v>0.18</v>
      </c>
      <c r="F9">
        <v>0</v>
      </c>
      <c r="G9">
        <v>177059</v>
      </c>
      <c r="H9">
        <v>9653165</v>
      </c>
      <c r="I9">
        <v>25728</v>
      </c>
      <c r="J9">
        <v>88826</v>
      </c>
      <c r="K9">
        <v>0</v>
      </c>
      <c r="L9">
        <v>70767</v>
      </c>
      <c r="M9">
        <v>177059</v>
      </c>
      <c r="N9">
        <v>9653165</v>
      </c>
      <c r="O9">
        <v>25728</v>
      </c>
      <c r="P9">
        <v>88826</v>
      </c>
      <c r="Q9">
        <v>0</v>
      </c>
      <c r="R9">
        <v>70767</v>
      </c>
      <c r="S9" t="s">
        <v>1091</v>
      </c>
      <c r="T9" s="7">
        <v>1.1599999999999999E-2</v>
      </c>
      <c r="U9" t="s">
        <v>1092</v>
      </c>
      <c r="V9" s="7">
        <v>1.1599999999999999E-2</v>
      </c>
      <c r="W9" t="s">
        <v>1093</v>
      </c>
      <c r="X9" s="7">
        <v>2.5999999999999999E-3</v>
      </c>
      <c r="Y9" t="s">
        <v>1092</v>
      </c>
      <c r="Z9" s="7">
        <v>2.5999999999999999E-3</v>
      </c>
      <c r="AA9" t="s">
        <v>1094</v>
      </c>
      <c r="AB9" s="7">
        <v>8.9999999999999993E-3</v>
      </c>
      <c r="AC9" t="s">
        <v>1092</v>
      </c>
      <c r="AD9" t="s">
        <v>1102</v>
      </c>
    </row>
    <row r="10" spans="1:30" hidden="1" x14ac:dyDescent="0.55000000000000004">
      <c r="A10">
        <v>300832180</v>
      </c>
      <c r="B10">
        <v>16</v>
      </c>
      <c r="C10">
        <v>38408</v>
      </c>
      <c r="D10" t="s">
        <v>1090</v>
      </c>
      <c r="E10">
        <v>0.18</v>
      </c>
      <c r="F10">
        <v>0</v>
      </c>
      <c r="G10">
        <v>182438</v>
      </c>
      <c r="H10">
        <v>9647804</v>
      </c>
      <c r="I10">
        <v>24193</v>
      </c>
      <c r="J10">
        <v>92264</v>
      </c>
      <c r="K10">
        <v>0</v>
      </c>
      <c r="L10">
        <v>70630</v>
      </c>
      <c r="M10">
        <v>182438</v>
      </c>
      <c r="N10">
        <v>9647804</v>
      </c>
      <c r="O10">
        <v>24193</v>
      </c>
      <c r="P10">
        <v>92264</v>
      </c>
      <c r="Q10">
        <v>0</v>
      </c>
      <c r="R10">
        <v>70630</v>
      </c>
      <c r="S10" t="s">
        <v>1091</v>
      </c>
      <c r="T10" s="7">
        <v>1.18E-2</v>
      </c>
      <c r="U10" t="s">
        <v>1092</v>
      </c>
      <c r="V10" s="7">
        <v>1.18E-2</v>
      </c>
      <c r="W10" t="s">
        <v>1093</v>
      </c>
      <c r="X10" s="7">
        <v>2.3999999999999998E-3</v>
      </c>
      <c r="Y10" t="s">
        <v>1092</v>
      </c>
      <c r="Z10" s="7">
        <v>2.3999999999999998E-3</v>
      </c>
      <c r="AA10" t="s">
        <v>1094</v>
      </c>
      <c r="AB10" s="7">
        <v>9.2999999999999992E-3</v>
      </c>
      <c r="AC10" t="s">
        <v>1092</v>
      </c>
      <c r="AD10" t="s">
        <v>1103</v>
      </c>
    </row>
    <row r="11" spans="1:30" hidden="1" x14ac:dyDescent="0.55000000000000004">
      <c r="A11">
        <v>300907900</v>
      </c>
      <c r="B11">
        <v>10</v>
      </c>
      <c r="C11">
        <v>38407</v>
      </c>
      <c r="D11" t="s">
        <v>1090</v>
      </c>
      <c r="E11">
        <v>0.18</v>
      </c>
      <c r="F11">
        <v>0</v>
      </c>
      <c r="G11">
        <v>187208</v>
      </c>
      <c r="H11">
        <v>9642970</v>
      </c>
      <c r="I11">
        <v>23774</v>
      </c>
      <c r="J11">
        <v>91296</v>
      </c>
      <c r="K11">
        <v>0</v>
      </c>
      <c r="L11">
        <v>71809</v>
      </c>
      <c r="M11">
        <v>187208</v>
      </c>
      <c r="N11">
        <v>9642970</v>
      </c>
      <c r="O11">
        <v>23774</v>
      </c>
      <c r="P11">
        <v>91296</v>
      </c>
      <c r="Q11">
        <v>0</v>
      </c>
      <c r="R11">
        <v>71809</v>
      </c>
      <c r="S11" t="s">
        <v>1091</v>
      </c>
      <c r="T11" s="7">
        <v>1.17E-2</v>
      </c>
      <c r="U11" t="s">
        <v>1092</v>
      </c>
      <c r="V11" s="7">
        <v>1.17E-2</v>
      </c>
      <c r="W11" t="s">
        <v>1093</v>
      </c>
      <c r="X11" s="7">
        <v>2.3999999999999998E-3</v>
      </c>
      <c r="Y11" t="s">
        <v>1092</v>
      </c>
      <c r="Z11" s="7">
        <v>2.3999999999999998E-3</v>
      </c>
      <c r="AA11" t="s">
        <v>1094</v>
      </c>
      <c r="AB11" s="7">
        <v>9.1999999999999998E-3</v>
      </c>
      <c r="AC11" t="s">
        <v>1092</v>
      </c>
      <c r="AD11" t="s">
        <v>1104</v>
      </c>
    </row>
    <row r="12" spans="1:30" hidden="1" x14ac:dyDescent="0.55000000000000004">
      <c r="A12">
        <v>300945450</v>
      </c>
      <c r="B12">
        <v>12</v>
      </c>
      <c r="C12">
        <v>38407</v>
      </c>
      <c r="D12" t="s">
        <v>1090</v>
      </c>
      <c r="E12">
        <v>0.18</v>
      </c>
      <c r="F12">
        <v>0</v>
      </c>
      <c r="G12">
        <v>100898</v>
      </c>
      <c r="H12">
        <v>9729448</v>
      </c>
      <c r="I12">
        <v>13071</v>
      </c>
      <c r="J12">
        <v>65202</v>
      </c>
      <c r="K12">
        <v>0</v>
      </c>
      <c r="L12">
        <v>59673</v>
      </c>
      <c r="M12">
        <v>100898</v>
      </c>
      <c r="N12">
        <v>9729448</v>
      </c>
      <c r="O12">
        <v>13071</v>
      </c>
      <c r="P12">
        <v>65202</v>
      </c>
      <c r="Q12">
        <v>0</v>
      </c>
      <c r="R12">
        <v>59673</v>
      </c>
      <c r="S12" t="s">
        <v>1091</v>
      </c>
      <c r="T12" s="7">
        <v>7.9000000000000008E-3</v>
      </c>
      <c r="U12" t="s">
        <v>1092</v>
      </c>
      <c r="V12" s="7">
        <v>7.9000000000000008E-3</v>
      </c>
      <c r="W12" t="s">
        <v>1093</v>
      </c>
      <c r="X12" s="7">
        <v>1.2999999999999999E-3</v>
      </c>
      <c r="Y12" t="s">
        <v>1092</v>
      </c>
      <c r="Z12" s="7">
        <v>1.2999999999999999E-3</v>
      </c>
      <c r="AA12" t="s">
        <v>1094</v>
      </c>
      <c r="AB12" s="7">
        <v>6.6E-3</v>
      </c>
      <c r="AC12" t="s">
        <v>1092</v>
      </c>
      <c r="AD12" t="s">
        <v>1105</v>
      </c>
    </row>
    <row r="13" spans="1:30" hidden="1" x14ac:dyDescent="0.55000000000000004">
      <c r="A13">
        <v>300952576</v>
      </c>
      <c r="B13">
        <v>15</v>
      </c>
      <c r="C13">
        <v>38425</v>
      </c>
      <c r="D13" t="s">
        <v>1090</v>
      </c>
      <c r="E13">
        <v>0.18</v>
      </c>
      <c r="F13">
        <v>0</v>
      </c>
      <c r="G13">
        <v>170688</v>
      </c>
      <c r="H13">
        <v>9664038</v>
      </c>
      <c r="I13">
        <v>24108</v>
      </c>
      <c r="J13">
        <v>94165</v>
      </c>
      <c r="K13">
        <v>0</v>
      </c>
      <c r="L13">
        <v>76523</v>
      </c>
      <c r="M13">
        <v>170688</v>
      </c>
      <c r="N13">
        <v>9664038</v>
      </c>
      <c r="O13">
        <v>24108</v>
      </c>
      <c r="P13">
        <v>94165</v>
      </c>
      <c r="Q13">
        <v>0</v>
      </c>
      <c r="R13">
        <v>76523</v>
      </c>
      <c r="S13" t="s">
        <v>1091</v>
      </c>
      <c r="T13" s="7">
        <v>1.2E-2</v>
      </c>
      <c r="U13" t="s">
        <v>1092</v>
      </c>
      <c r="V13" s="7">
        <v>1.2E-2</v>
      </c>
      <c r="W13" t="s">
        <v>1093</v>
      </c>
      <c r="X13" s="7">
        <v>2.3999999999999998E-3</v>
      </c>
      <c r="Y13" t="s">
        <v>1092</v>
      </c>
      <c r="Z13" s="7">
        <v>2.3999999999999998E-3</v>
      </c>
      <c r="AA13" t="s">
        <v>1094</v>
      </c>
      <c r="AB13" s="7">
        <v>9.4999999999999998E-3</v>
      </c>
      <c r="AC13" t="s">
        <v>1092</v>
      </c>
      <c r="AD13" t="s">
        <v>1106</v>
      </c>
    </row>
    <row r="14" spans="1:30" hidden="1" x14ac:dyDescent="0.55000000000000004">
      <c r="A14">
        <v>301059909</v>
      </c>
      <c r="B14">
        <v>9</v>
      </c>
      <c r="C14">
        <v>38407</v>
      </c>
      <c r="D14" t="s">
        <v>1090</v>
      </c>
      <c r="E14">
        <v>0.18</v>
      </c>
      <c r="F14">
        <v>0</v>
      </c>
      <c r="G14">
        <v>185115</v>
      </c>
      <c r="H14">
        <v>9644883</v>
      </c>
      <c r="I14">
        <v>24197</v>
      </c>
      <c r="J14">
        <v>97370</v>
      </c>
      <c r="K14">
        <v>0</v>
      </c>
      <c r="L14">
        <v>75418</v>
      </c>
      <c r="M14">
        <v>185115</v>
      </c>
      <c r="N14">
        <v>9644883</v>
      </c>
      <c r="O14">
        <v>24197</v>
      </c>
      <c r="P14">
        <v>97370</v>
      </c>
      <c r="Q14">
        <v>0</v>
      </c>
      <c r="R14">
        <v>75418</v>
      </c>
      <c r="S14" t="s">
        <v>1091</v>
      </c>
      <c r="T14" s="7">
        <v>1.23E-2</v>
      </c>
      <c r="U14" t="s">
        <v>1092</v>
      </c>
      <c r="V14" s="7">
        <v>1.23E-2</v>
      </c>
      <c r="W14" t="s">
        <v>1093</v>
      </c>
      <c r="X14" s="7">
        <v>2.3999999999999998E-3</v>
      </c>
      <c r="Y14" t="s">
        <v>1092</v>
      </c>
      <c r="Z14" s="7">
        <v>2.3999999999999998E-3</v>
      </c>
      <c r="AA14" t="s">
        <v>1094</v>
      </c>
      <c r="AB14" s="7">
        <v>9.9000000000000008E-3</v>
      </c>
      <c r="AC14" t="s">
        <v>1092</v>
      </c>
      <c r="AD14" t="s">
        <v>1107</v>
      </c>
    </row>
    <row r="15" spans="1:30" hidden="1" x14ac:dyDescent="0.55000000000000004">
      <c r="A15">
        <v>301066228</v>
      </c>
      <c r="B15">
        <v>5</v>
      </c>
      <c r="C15">
        <v>38407</v>
      </c>
      <c r="D15" t="s">
        <v>1090</v>
      </c>
      <c r="E15">
        <v>0.18</v>
      </c>
      <c r="F15">
        <v>0</v>
      </c>
      <c r="G15">
        <v>155711</v>
      </c>
      <c r="H15">
        <v>9674598</v>
      </c>
      <c r="I15">
        <v>24034</v>
      </c>
      <c r="J15">
        <v>77934</v>
      </c>
      <c r="K15">
        <v>0</v>
      </c>
      <c r="L15">
        <v>61527</v>
      </c>
      <c r="M15">
        <v>155711</v>
      </c>
      <c r="N15">
        <v>9674598</v>
      </c>
      <c r="O15">
        <v>24034</v>
      </c>
      <c r="P15">
        <v>77934</v>
      </c>
      <c r="Q15">
        <v>0</v>
      </c>
      <c r="R15">
        <v>61527</v>
      </c>
      <c r="S15" t="s">
        <v>1091</v>
      </c>
      <c r="T15" s="7">
        <v>1.03E-2</v>
      </c>
      <c r="U15" t="s">
        <v>1092</v>
      </c>
      <c r="V15" s="7">
        <v>1.03E-2</v>
      </c>
      <c r="W15" t="s">
        <v>1093</v>
      </c>
      <c r="X15" s="7">
        <v>2.3999999999999998E-3</v>
      </c>
      <c r="Y15" t="s">
        <v>1092</v>
      </c>
      <c r="Z15" s="7">
        <v>2.3999999999999998E-3</v>
      </c>
      <c r="AA15" t="s">
        <v>1094</v>
      </c>
      <c r="AB15" s="7">
        <v>7.9000000000000008E-3</v>
      </c>
      <c r="AC15" t="s">
        <v>1092</v>
      </c>
      <c r="AD15" t="s">
        <v>1108</v>
      </c>
    </row>
    <row r="16" spans="1:30" x14ac:dyDescent="0.55000000000000004">
      <c r="A16">
        <v>301168117</v>
      </c>
      <c r="B16">
        <v>17</v>
      </c>
      <c r="C16">
        <v>38408</v>
      </c>
      <c r="D16" t="s">
        <v>1090</v>
      </c>
      <c r="E16">
        <v>0.18</v>
      </c>
      <c r="F16">
        <v>0</v>
      </c>
      <c r="G16">
        <v>173745</v>
      </c>
      <c r="H16">
        <v>9656837</v>
      </c>
      <c r="I16">
        <v>31000</v>
      </c>
      <c r="J16">
        <v>80237</v>
      </c>
      <c r="K16">
        <v>0</v>
      </c>
      <c r="L16">
        <v>63712</v>
      </c>
      <c r="M16">
        <v>173745</v>
      </c>
      <c r="N16">
        <v>9656837</v>
      </c>
      <c r="O16">
        <v>31000</v>
      </c>
      <c r="P16">
        <v>80237</v>
      </c>
      <c r="Q16">
        <v>0</v>
      </c>
      <c r="R16">
        <v>63712</v>
      </c>
      <c r="S16" t="s">
        <v>1091</v>
      </c>
      <c r="T16" s="7">
        <v>1.1299999999999999E-2</v>
      </c>
      <c r="U16" t="s">
        <v>1092</v>
      </c>
      <c r="V16" s="7">
        <v>1.1299999999999999E-2</v>
      </c>
      <c r="W16" t="s">
        <v>1093</v>
      </c>
      <c r="X16" s="7">
        <v>3.0999999999999999E-3</v>
      </c>
      <c r="Y16" t="s">
        <v>1092</v>
      </c>
      <c r="Z16" s="7">
        <v>3.0999999999999999E-3</v>
      </c>
      <c r="AA16" t="s">
        <v>1094</v>
      </c>
      <c r="AB16" s="7">
        <v>8.0999999999999996E-3</v>
      </c>
      <c r="AC16" t="s">
        <v>1092</v>
      </c>
      <c r="AD16" t="s">
        <v>1109</v>
      </c>
    </row>
    <row r="17" spans="1:30" hidden="1" x14ac:dyDescent="0.55000000000000004">
      <c r="A17">
        <v>301236520</v>
      </c>
      <c r="B17">
        <v>13</v>
      </c>
      <c r="C17">
        <v>38407</v>
      </c>
      <c r="D17" t="s">
        <v>1090</v>
      </c>
      <c r="E17">
        <v>0.18</v>
      </c>
      <c r="F17">
        <v>0</v>
      </c>
      <c r="G17">
        <v>345651</v>
      </c>
      <c r="H17">
        <v>9484518</v>
      </c>
      <c r="I17">
        <v>110121</v>
      </c>
      <c r="J17">
        <v>129766</v>
      </c>
      <c r="K17">
        <v>0</v>
      </c>
      <c r="L17">
        <v>62588</v>
      </c>
      <c r="M17">
        <v>345651</v>
      </c>
      <c r="N17">
        <v>9484518</v>
      </c>
      <c r="O17">
        <v>110121</v>
      </c>
      <c r="P17">
        <v>129766</v>
      </c>
      <c r="Q17">
        <v>0</v>
      </c>
      <c r="R17">
        <v>62588</v>
      </c>
      <c r="S17" t="s">
        <v>1091</v>
      </c>
      <c r="T17" s="7">
        <v>2.4400000000000002E-2</v>
      </c>
      <c r="U17" t="s">
        <v>1092</v>
      </c>
      <c r="V17" s="7">
        <v>2.4400000000000002E-2</v>
      </c>
      <c r="W17" t="s">
        <v>1093</v>
      </c>
      <c r="X17" s="7">
        <v>1.12E-2</v>
      </c>
      <c r="Y17" t="s">
        <v>1092</v>
      </c>
      <c r="Z17" s="7">
        <v>1.12E-2</v>
      </c>
      <c r="AA17" t="s">
        <v>1094</v>
      </c>
      <c r="AB17" s="7">
        <v>1.32E-2</v>
      </c>
      <c r="AC17" t="s">
        <v>1092</v>
      </c>
      <c r="AD17" t="s">
        <v>1110</v>
      </c>
    </row>
    <row r="18" spans="1:30" hidden="1" x14ac:dyDescent="0.55000000000000004">
      <c r="A18">
        <v>301250777</v>
      </c>
      <c r="B18">
        <v>3</v>
      </c>
      <c r="C18">
        <v>38407</v>
      </c>
      <c r="D18" t="s">
        <v>1090</v>
      </c>
      <c r="E18">
        <v>0.18</v>
      </c>
      <c r="F18">
        <v>0</v>
      </c>
      <c r="G18">
        <v>194455</v>
      </c>
      <c r="H18">
        <v>9635748</v>
      </c>
      <c r="I18">
        <v>26173</v>
      </c>
      <c r="J18">
        <v>93201</v>
      </c>
      <c r="K18">
        <v>0</v>
      </c>
      <c r="L18">
        <v>69540</v>
      </c>
      <c r="M18">
        <v>194455</v>
      </c>
      <c r="N18">
        <v>9635748</v>
      </c>
      <c r="O18">
        <v>26173</v>
      </c>
      <c r="P18">
        <v>93201</v>
      </c>
      <c r="Q18">
        <v>0</v>
      </c>
      <c r="R18">
        <v>69540</v>
      </c>
      <c r="S18" t="s">
        <v>1091</v>
      </c>
      <c r="T18" s="7">
        <v>1.21E-2</v>
      </c>
      <c r="U18" t="s">
        <v>1092</v>
      </c>
      <c r="V18" s="7">
        <v>1.21E-2</v>
      </c>
      <c r="W18" t="s">
        <v>1093</v>
      </c>
      <c r="X18" s="7">
        <v>2.5999999999999999E-3</v>
      </c>
      <c r="Y18" t="s">
        <v>1092</v>
      </c>
      <c r="Z18" s="7">
        <v>2.5999999999999999E-3</v>
      </c>
      <c r="AA18" t="s">
        <v>1094</v>
      </c>
      <c r="AB18" s="7">
        <v>9.4000000000000004E-3</v>
      </c>
      <c r="AC18" t="s">
        <v>1092</v>
      </c>
      <c r="AD18" t="s">
        <v>1111</v>
      </c>
    </row>
    <row r="19" spans="1:30" hidden="1" x14ac:dyDescent="0.55000000000000004">
      <c r="A19">
        <v>600423046</v>
      </c>
      <c r="B19">
        <v>8</v>
      </c>
      <c r="C19">
        <v>76807</v>
      </c>
      <c r="D19" t="s">
        <v>1090</v>
      </c>
      <c r="E19">
        <v>0.18</v>
      </c>
      <c r="F19">
        <v>1</v>
      </c>
      <c r="G19">
        <v>525126</v>
      </c>
      <c r="H19">
        <v>19132801</v>
      </c>
      <c r="I19">
        <v>25453</v>
      </c>
      <c r="J19">
        <v>109945</v>
      </c>
      <c r="K19">
        <v>0</v>
      </c>
      <c r="L19">
        <v>83310</v>
      </c>
      <c r="M19">
        <v>357089</v>
      </c>
      <c r="N19">
        <v>9470517</v>
      </c>
      <c r="O19">
        <v>5211</v>
      </c>
      <c r="P19">
        <v>21729</v>
      </c>
      <c r="Q19">
        <v>0</v>
      </c>
      <c r="R19">
        <v>15104</v>
      </c>
      <c r="S19" t="s">
        <v>1091</v>
      </c>
      <c r="T19" s="7">
        <v>6.7999999999999996E-3</v>
      </c>
      <c r="U19" t="s">
        <v>1092</v>
      </c>
      <c r="V19" s="7">
        <v>2.7000000000000001E-3</v>
      </c>
      <c r="W19" t="s">
        <v>1093</v>
      </c>
      <c r="X19" s="7">
        <v>1.1999999999999999E-3</v>
      </c>
      <c r="Y19" t="s">
        <v>1092</v>
      </c>
      <c r="Z19" s="7">
        <v>5.0000000000000001E-4</v>
      </c>
      <c r="AA19" t="s">
        <v>1094</v>
      </c>
      <c r="AB19" s="7">
        <v>5.4999999999999997E-3</v>
      </c>
      <c r="AC19" t="s">
        <v>1092</v>
      </c>
      <c r="AD19" t="s">
        <v>1112</v>
      </c>
    </row>
    <row r="20" spans="1:30" hidden="1" x14ac:dyDescent="0.55000000000000004">
      <c r="A20">
        <v>600540097</v>
      </c>
      <c r="B20">
        <v>11</v>
      </c>
      <c r="C20">
        <v>76807</v>
      </c>
      <c r="D20" t="s">
        <v>1090</v>
      </c>
      <c r="E20">
        <v>0.18</v>
      </c>
      <c r="F20">
        <v>1</v>
      </c>
      <c r="G20">
        <v>431812</v>
      </c>
      <c r="H20">
        <v>19228445</v>
      </c>
      <c r="I20">
        <v>35406</v>
      </c>
      <c r="J20">
        <v>98773</v>
      </c>
      <c r="K20">
        <v>0</v>
      </c>
      <c r="L20">
        <v>75055</v>
      </c>
      <c r="M20">
        <v>262868</v>
      </c>
      <c r="N20">
        <v>9567106</v>
      </c>
      <c r="O20">
        <v>4898</v>
      </c>
      <c r="P20">
        <v>12463</v>
      </c>
      <c r="Q20">
        <v>0</v>
      </c>
      <c r="R20">
        <v>9963</v>
      </c>
      <c r="S20" t="s">
        <v>1091</v>
      </c>
      <c r="T20" s="7">
        <v>6.7999999999999996E-3</v>
      </c>
      <c r="U20" t="s">
        <v>1092</v>
      </c>
      <c r="V20" s="7">
        <v>1.6999999999999999E-3</v>
      </c>
      <c r="W20" t="s">
        <v>1093</v>
      </c>
      <c r="X20" s="7">
        <v>1.8E-3</v>
      </c>
      <c r="Y20" t="s">
        <v>1092</v>
      </c>
      <c r="Z20" s="7">
        <v>4.0000000000000002E-4</v>
      </c>
      <c r="AA20" t="s">
        <v>1094</v>
      </c>
      <c r="AB20" s="7">
        <v>5.0000000000000001E-3</v>
      </c>
      <c r="AC20" t="s">
        <v>1092</v>
      </c>
      <c r="AD20" t="s">
        <v>1113</v>
      </c>
    </row>
    <row r="21" spans="1:30" hidden="1" x14ac:dyDescent="0.55000000000000004">
      <c r="A21">
        <v>600586067</v>
      </c>
      <c r="B21">
        <v>2</v>
      </c>
      <c r="C21">
        <v>76807</v>
      </c>
      <c r="D21" t="s">
        <v>1090</v>
      </c>
      <c r="E21">
        <v>0.18</v>
      </c>
      <c r="F21">
        <v>1</v>
      </c>
      <c r="G21">
        <v>447530</v>
      </c>
      <c r="H21">
        <v>19212751</v>
      </c>
      <c r="I21">
        <v>42260</v>
      </c>
      <c r="J21">
        <v>97678</v>
      </c>
      <c r="K21">
        <v>0</v>
      </c>
      <c r="L21">
        <v>74617</v>
      </c>
      <c r="M21">
        <v>266167</v>
      </c>
      <c r="N21">
        <v>9563793</v>
      </c>
      <c r="O21">
        <v>4895</v>
      </c>
      <c r="P21">
        <v>15369</v>
      </c>
      <c r="Q21">
        <v>0</v>
      </c>
      <c r="R21">
        <v>11752</v>
      </c>
      <c r="S21" t="s">
        <v>1091</v>
      </c>
      <c r="T21" s="7">
        <v>7.1000000000000004E-3</v>
      </c>
      <c r="U21" t="s">
        <v>1092</v>
      </c>
      <c r="V21" s="7">
        <v>2E-3</v>
      </c>
      <c r="W21" t="s">
        <v>1093</v>
      </c>
      <c r="X21" s="7">
        <v>2.0999999999999999E-3</v>
      </c>
      <c r="Y21" t="s">
        <v>1092</v>
      </c>
      <c r="Z21" s="7">
        <v>4.0000000000000002E-4</v>
      </c>
      <c r="AA21" t="s">
        <v>1094</v>
      </c>
      <c r="AB21" s="7">
        <v>4.8999999999999998E-3</v>
      </c>
      <c r="AC21" t="s">
        <v>1092</v>
      </c>
      <c r="AD21" t="s">
        <v>1114</v>
      </c>
    </row>
    <row r="22" spans="1:30" hidden="1" x14ac:dyDescent="0.55000000000000004">
      <c r="A22">
        <v>600601453</v>
      </c>
      <c r="B22">
        <v>6</v>
      </c>
      <c r="C22">
        <v>76807</v>
      </c>
      <c r="D22" t="s">
        <v>1090</v>
      </c>
      <c r="E22">
        <v>0.18</v>
      </c>
      <c r="F22">
        <v>1</v>
      </c>
      <c r="G22">
        <v>571634</v>
      </c>
      <c r="H22">
        <v>19086015</v>
      </c>
      <c r="I22">
        <v>44069</v>
      </c>
      <c r="J22">
        <v>124793</v>
      </c>
      <c r="K22">
        <v>0</v>
      </c>
      <c r="L22">
        <v>92809</v>
      </c>
      <c r="M22">
        <v>369288</v>
      </c>
      <c r="N22">
        <v>9458348</v>
      </c>
      <c r="O22">
        <v>11185</v>
      </c>
      <c r="P22">
        <v>29101</v>
      </c>
      <c r="Q22">
        <v>0</v>
      </c>
      <c r="R22">
        <v>22416</v>
      </c>
      <c r="S22" t="s">
        <v>1091</v>
      </c>
      <c r="T22" s="7">
        <v>8.5000000000000006E-3</v>
      </c>
      <c r="U22" t="s">
        <v>1092</v>
      </c>
      <c r="V22" s="7">
        <v>4.0000000000000001E-3</v>
      </c>
      <c r="W22" t="s">
        <v>1093</v>
      </c>
      <c r="X22" s="7">
        <v>2.2000000000000001E-3</v>
      </c>
      <c r="Y22" t="s">
        <v>1092</v>
      </c>
      <c r="Z22" s="7">
        <v>1.1000000000000001E-3</v>
      </c>
      <c r="AA22" t="s">
        <v>1094</v>
      </c>
      <c r="AB22" s="7">
        <v>6.3E-3</v>
      </c>
      <c r="AC22" t="s">
        <v>1092</v>
      </c>
      <c r="AD22" t="s">
        <v>1115</v>
      </c>
    </row>
    <row r="23" spans="1:30" hidden="1" x14ac:dyDescent="0.55000000000000004">
      <c r="A23">
        <v>600697012</v>
      </c>
      <c r="B23">
        <v>4</v>
      </c>
      <c r="C23">
        <v>76807</v>
      </c>
      <c r="D23" t="s">
        <v>1090</v>
      </c>
      <c r="E23">
        <v>0.18</v>
      </c>
      <c r="F23">
        <v>1</v>
      </c>
      <c r="G23">
        <v>183616</v>
      </c>
      <c r="H23">
        <v>19476378</v>
      </c>
      <c r="I23">
        <v>15682</v>
      </c>
      <c r="J23">
        <v>75647</v>
      </c>
      <c r="K23">
        <v>0</v>
      </c>
      <c r="L23">
        <v>67235</v>
      </c>
      <c r="M23">
        <v>81390</v>
      </c>
      <c r="N23">
        <v>9748241</v>
      </c>
      <c r="O23">
        <v>2611</v>
      </c>
      <c r="P23">
        <v>7970</v>
      </c>
      <c r="Q23">
        <v>0</v>
      </c>
      <c r="R23">
        <v>7895</v>
      </c>
      <c r="S23" t="s">
        <v>1091</v>
      </c>
      <c r="T23" s="7">
        <v>4.5999999999999999E-3</v>
      </c>
      <c r="U23" t="s">
        <v>1092</v>
      </c>
      <c r="V23" s="7">
        <v>1E-3</v>
      </c>
      <c r="W23" t="s">
        <v>1093</v>
      </c>
      <c r="X23" s="7">
        <v>6.9999999999999999E-4</v>
      </c>
      <c r="Y23" t="s">
        <v>1092</v>
      </c>
      <c r="Z23" s="7">
        <v>2.0000000000000001E-4</v>
      </c>
      <c r="AA23" t="s">
        <v>1094</v>
      </c>
      <c r="AB23" s="7">
        <v>3.8E-3</v>
      </c>
      <c r="AC23" t="s">
        <v>1092</v>
      </c>
      <c r="AD23" t="s">
        <v>1116</v>
      </c>
    </row>
    <row r="24" spans="1:30" hidden="1" x14ac:dyDescent="0.55000000000000004">
      <c r="A24">
        <v>600732504</v>
      </c>
      <c r="B24">
        <v>1</v>
      </c>
      <c r="C24">
        <v>76807</v>
      </c>
      <c r="D24" t="s">
        <v>1090</v>
      </c>
      <c r="E24">
        <v>0.18</v>
      </c>
      <c r="F24">
        <v>1</v>
      </c>
      <c r="G24">
        <v>574544</v>
      </c>
      <c r="H24">
        <v>19085483</v>
      </c>
      <c r="I24">
        <v>29757</v>
      </c>
      <c r="J24">
        <v>127755</v>
      </c>
      <c r="K24">
        <v>0</v>
      </c>
      <c r="L24">
        <v>99396</v>
      </c>
      <c r="M24">
        <v>383951</v>
      </c>
      <c r="N24">
        <v>9445852</v>
      </c>
      <c r="O24">
        <v>4526</v>
      </c>
      <c r="P24">
        <v>30775</v>
      </c>
      <c r="Q24">
        <v>0</v>
      </c>
      <c r="R24">
        <v>23666</v>
      </c>
      <c r="S24" t="s">
        <v>1091</v>
      </c>
      <c r="T24" s="7">
        <v>8.0000000000000002E-3</v>
      </c>
      <c r="U24" t="s">
        <v>1092</v>
      </c>
      <c r="V24" s="7">
        <v>3.5000000000000001E-3</v>
      </c>
      <c r="W24" t="s">
        <v>1093</v>
      </c>
      <c r="X24" s="7">
        <v>1.5E-3</v>
      </c>
      <c r="Y24" t="s">
        <v>1092</v>
      </c>
      <c r="Z24" s="7">
        <v>4.0000000000000002E-4</v>
      </c>
      <c r="AA24" t="s">
        <v>1094</v>
      </c>
      <c r="AB24" s="7">
        <v>6.4000000000000003E-3</v>
      </c>
      <c r="AC24" t="s">
        <v>1092</v>
      </c>
      <c r="AD24" t="s">
        <v>1117</v>
      </c>
    </row>
    <row r="25" spans="1:30" hidden="1" x14ac:dyDescent="0.55000000000000004">
      <c r="A25">
        <v>600752041</v>
      </c>
      <c r="B25">
        <v>7</v>
      </c>
      <c r="C25">
        <v>76807</v>
      </c>
      <c r="D25" t="s">
        <v>1090</v>
      </c>
      <c r="E25">
        <v>0.18</v>
      </c>
      <c r="F25">
        <v>1</v>
      </c>
      <c r="G25">
        <v>521529</v>
      </c>
      <c r="H25">
        <v>19138522</v>
      </c>
      <c r="I25">
        <v>35759</v>
      </c>
      <c r="J25">
        <v>106012</v>
      </c>
      <c r="K25">
        <v>0</v>
      </c>
      <c r="L25">
        <v>81772</v>
      </c>
      <c r="M25">
        <v>341081</v>
      </c>
      <c r="N25">
        <v>9488743</v>
      </c>
      <c r="O25">
        <v>4167</v>
      </c>
      <c r="P25">
        <v>19060</v>
      </c>
      <c r="Q25">
        <v>0</v>
      </c>
      <c r="R25">
        <v>14175</v>
      </c>
      <c r="S25" t="s">
        <v>1091</v>
      </c>
      <c r="T25" s="7">
        <v>7.1999999999999998E-3</v>
      </c>
      <c r="U25" t="s">
        <v>1092</v>
      </c>
      <c r="V25" s="7">
        <v>2.3E-3</v>
      </c>
      <c r="W25" t="s">
        <v>1093</v>
      </c>
      <c r="X25" s="7">
        <v>1.8E-3</v>
      </c>
      <c r="Y25" t="s">
        <v>1092</v>
      </c>
      <c r="Z25" s="7">
        <v>4.0000000000000002E-4</v>
      </c>
      <c r="AA25" t="s">
        <v>1094</v>
      </c>
      <c r="AB25" s="7">
        <v>5.3E-3</v>
      </c>
      <c r="AC25" t="s">
        <v>1092</v>
      </c>
      <c r="AD25" t="s">
        <v>1118</v>
      </c>
    </row>
    <row r="26" spans="1:30" hidden="1" x14ac:dyDescent="0.55000000000000004">
      <c r="A26">
        <v>600800903</v>
      </c>
      <c r="B26">
        <v>14</v>
      </c>
      <c r="C26">
        <v>76807</v>
      </c>
      <c r="D26" t="s">
        <v>1090</v>
      </c>
      <c r="E26">
        <v>0.18</v>
      </c>
      <c r="F26">
        <v>1</v>
      </c>
      <c r="G26">
        <v>502871</v>
      </c>
      <c r="H26">
        <v>19157006</v>
      </c>
      <c r="I26">
        <v>38436</v>
      </c>
      <c r="J26">
        <v>116942</v>
      </c>
      <c r="K26">
        <v>0</v>
      </c>
      <c r="L26">
        <v>92465</v>
      </c>
      <c r="M26">
        <v>325809</v>
      </c>
      <c r="N26">
        <v>9503841</v>
      </c>
      <c r="O26">
        <v>12708</v>
      </c>
      <c r="P26">
        <v>28116</v>
      </c>
      <c r="Q26">
        <v>0</v>
      </c>
      <c r="R26">
        <v>21698</v>
      </c>
      <c r="S26" t="s">
        <v>1091</v>
      </c>
      <c r="T26" s="7">
        <v>7.9000000000000008E-3</v>
      </c>
      <c r="U26" t="s">
        <v>1092</v>
      </c>
      <c r="V26" s="7">
        <v>4.1000000000000003E-3</v>
      </c>
      <c r="W26" t="s">
        <v>1093</v>
      </c>
      <c r="X26" s="7">
        <v>1.9E-3</v>
      </c>
      <c r="Y26" t="s">
        <v>1092</v>
      </c>
      <c r="Z26" s="7">
        <v>1.1999999999999999E-3</v>
      </c>
      <c r="AA26" t="s">
        <v>1094</v>
      </c>
      <c r="AB26" s="7">
        <v>5.8999999999999999E-3</v>
      </c>
      <c r="AC26" t="s">
        <v>1092</v>
      </c>
      <c r="AD26" t="s">
        <v>1119</v>
      </c>
    </row>
    <row r="27" spans="1:30" hidden="1" x14ac:dyDescent="0.55000000000000004">
      <c r="A27">
        <v>600813359</v>
      </c>
      <c r="B27">
        <v>15</v>
      </c>
      <c r="C27">
        <v>76807</v>
      </c>
      <c r="D27" t="s">
        <v>1090</v>
      </c>
      <c r="E27">
        <v>0.18</v>
      </c>
      <c r="F27">
        <v>1</v>
      </c>
      <c r="G27">
        <v>550600</v>
      </c>
      <c r="H27">
        <v>19109586</v>
      </c>
      <c r="I27">
        <v>60135</v>
      </c>
      <c r="J27">
        <v>131554</v>
      </c>
      <c r="K27">
        <v>0</v>
      </c>
      <c r="L27">
        <v>96070</v>
      </c>
      <c r="M27">
        <v>379907</v>
      </c>
      <c r="N27">
        <v>9445548</v>
      </c>
      <c r="O27">
        <v>36027</v>
      </c>
      <c r="P27">
        <v>37389</v>
      </c>
      <c r="Q27">
        <v>0</v>
      </c>
      <c r="R27">
        <v>19547</v>
      </c>
      <c r="S27" t="s">
        <v>1091</v>
      </c>
      <c r="T27" s="7">
        <v>9.7000000000000003E-3</v>
      </c>
      <c r="U27" t="s">
        <v>1092</v>
      </c>
      <c r="V27" s="7">
        <v>7.4000000000000003E-3</v>
      </c>
      <c r="W27" t="s">
        <v>1093</v>
      </c>
      <c r="X27" s="7">
        <v>3.0000000000000001E-3</v>
      </c>
      <c r="Y27" t="s">
        <v>1092</v>
      </c>
      <c r="Z27" s="7">
        <v>3.5999999999999999E-3</v>
      </c>
      <c r="AA27" t="s">
        <v>1094</v>
      </c>
      <c r="AB27" s="7">
        <v>6.6E-3</v>
      </c>
      <c r="AC27" t="s">
        <v>1092</v>
      </c>
      <c r="AD27" t="s">
        <v>1120</v>
      </c>
    </row>
    <row r="28" spans="1:30" hidden="1" x14ac:dyDescent="0.55000000000000004">
      <c r="A28">
        <v>600831561</v>
      </c>
      <c r="B28">
        <v>16</v>
      </c>
      <c r="C28">
        <v>76808</v>
      </c>
      <c r="D28" t="s">
        <v>1090</v>
      </c>
      <c r="E28">
        <v>0.18</v>
      </c>
      <c r="F28">
        <v>1</v>
      </c>
      <c r="G28">
        <v>588293</v>
      </c>
      <c r="H28">
        <v>19069624</v>
      </c>
      <c r="I28">
        <v>63193</v>
      </c>
      <c r="J28">
        <v>129448</v>
      </c>
      <c r="K28">
        <v>0</v>
      </c>
      <c r="L28">
        <v>90522</v>
      </c>
      <c r="M28">
        <v>405852</v>
      </c>
      <c r="N28">
        <v>9421820</v>
      </c>
      <c r="O28">
        <v>39000</v>
      </c>
      <c r="P28">
        <v>37184</v>
      </c>
      <c r="Q28">
        <v>0</v>
      </c>
      <c r="R28">
        <v>19892</v>
      </c>
      <c r="S28" t="s">
        <v>1091</v>
      </c>
      <c r="T28" s="7">
        <v>9.7000000000000003E-3</v>
      </c>
      <c r="U28" t="s">
        <v>1092</v>
      </c>
      <c r="V28" s="7">
        <v>7.7000000000000002E-3</v>
      </c>
      <c r="W28" t="s">
        <v>1093</v>
      </c>
      <c r="X28" s="7">
        <v>3.2000000000000002E-3</v>
      </c>
      <c r="Y28" t="s">
        <v>1092</v>
      </c>
      <c r="Z28" s="7">
        <v>3.8999999999999998E-3</v>
      </c>
      <c r="AA28" t="s">
        <v>1094</v>
      </c>
      <c r="AB28" s="7">
        <v>6.4999999999999997E-3</v>
      </c>
      <c r="AC28" t="s">
        <v>1092</v>
      </c>
      <c r="AD28" t="s">
        <v>1121</v>
      </c>
    </row>
    <row r="29" spans="1:30" hidden="1" x14ac:dyDescent="0.55000000000000004">
      <c r="A29">
        <v>600906753</v>
      </c>
      <c r="B29">
        <v>10</v>
      </c>
      <c r="C29">
        <v>76807</v>
      </c>
      <c r="D29" t="s">
        <v>1090</v>
      </c>
      <c r="E29">
        <v>0.18</v>
      </c>
      <c r="F29">
        <v>1</v>
      </c>
      <c r="G29">
        <v>572835</v>
      </c>
      <c r="H29">
        <v>19086863</v>
      </c>
      <c r="I29">
        <v>28111</v>
      </c>
      <c r="J29">
        <v>120352</v>
      </c>
      <c r="K29">
        <v>0</v>
      </c>
      <c r="L29">
        <v>93411</v>
      </c>
      <c r="M29">
        <v>385624</v>
      </c>
      <c r="N29">
        <v>9443893</v>
      </c>
      <c r="O29">
        <v>4337</v>
      </c>
      <c r="P29">
        <v>29056</v>
      </c>
      <c r="Q29">
        <v>0</v>
      </c>
      <c r="R29">
        <v>21602</v>
      </c>
      <c r="S29" t="s">
        <v>1091</v>
      </c>
      <c r="T29" s="7">
        <v>7.4999999999999997E-3</v>
      </c>
      <c r="U29" t="s">
        <v>1092</v>
      </c>
      <c r="V29" s="7">
        <v>3.3E-3</v>
      </c>
      <c r="W29" t="s">
        <v>1093</v>
      </c>
      <c r="X29" s="7">
        <v>1.4E-3</v>
      </c>
      <c r="Y29" t="s">
        <v>1092</v>
      </c>
      <c r="Z29" s="7">
        <v>4.0000000000000002E-4</v>
      </c>
      <c r="AA29" t="s">
        <v>1094</v>
      </c>
      <c r="AB29" s="7">
        <v>6.1000000000000004E-3</v>
      </c>
      <c r="AC29" t="s">
        <v>1092</v>
      </c>
      <c r="AD29" t="s">
        <v>1115</v>
      </c>
    </row>
    <row r="30" spans="1:30" hidden="1" x14ac:dyDescent="0.55000000000000004">
      <c r="A30">
        <v>600942978</v>
      </c>
      <c r="B30">
        <v>12</v>
      </c>
      <c r="C30">
        <v>76807</v>
      </c>
      <c r="D30" t="s">
        <v>1090</v>
      </c>
      <c r="E30">
        <v>0.18</v>
      </c>
      <c r="F30">
        <v>1</v>
      </c>
      <c r="G30">
        <v>182291</v>
      </c>
      <c r="H30">
        <v>19477689</v>
      </c>
      <c r="I30">
        <v>15682</v>
      </c>
      <c r="J30">
        <v>73132</v>
      </c>
      <c r="K30">
        <v>0</v>
      </c>
      <c r="L30">
        <v>67528</v>
      </c>
      <c r="M30">
        <v>81390</v>
      </c>
      <c r="N30">
        <v>9748241</v>
      </c>
      <c r="O30">
        <v>2611</v>
      </c>
      <c r="P30">
        <v>7930</v>
      </c>
      <c r="Q30">
        <v>0</v>
      </c>
      <c r="R30">
        <v>7855</v>
      </c>
      <c r="S30" t="s">
        <v>1091</v>
      </c>
      <c r="T30" s="7">
        <v>4.4999999999999997E-3</v>
      </c>
      <c r="U30" t="s">
        <v>1092</v>
      </c>
      <c r="V30" s="7">
        <v>1E-3</v>
      </c>
      <c r="W30" t="s">
        <v>1093</v>
      </c>
      <c r="X30" s="7">
        <v>6.9999999999999999E-4</v>
      </c>
      <c r="Y30" t="s">
        <v>1092</v>
      </c>
      <c r="Z30" s="7">
        <v>2.0000000000000001E-4</v>
      </c>
      <c r="AA30" t="s">
        <v>1094</v>
      </c>
      <c r="AB30" s="7">
        <v>3.7000000000000002E-3</v>
      </c>
      <c r="AC30" t="s">
        <v>1092</v>
      </c>
      <c r="AD30" t="s">
        <v>1116</v>
      </c>
    </row>
    <row r="31" spans="1:30" hidden="1" x14ac:dyDescent="0.55000000000000004">
      <c r="A31">
        <v>601059198</v>
      </c>
      <c r="B31">
        <v>9</v>
      </c>
      <c r="C31">
        <v>76807</v>
      </c>
      <c r="D31" t="s">
        <v>1090</v>
      </c>
      <c r="E31">
        <v>0.18</v>
      </c>
      <c r="F31">
        <v>1</v>
      </c>
      <c r="G31">
        <v>590510</v>
      </c>
      <c r="H31">
        <v>19067132</v>
      </c>
      <c r="I31">
        <v>63123</v>
      </c>
      <c r="J31">
        <v>134182</v>
      </c>
      <c r="K31">
        <v>0</v>
      </c>
      <c r="L31">
        <v>95130</v>
      </c>
      <c r="M31">
        <v>405392</v>
      </c>
      <c r="N31">
        <v>9422249</v>
      </c>
      <c r="O31">
        <v>38926</v>
      </c>
      <c r="P31">
        <v>36812</v>
      </c>
      <c r="Q31">
        <v>0</v>
      </c>
      <c r="R31">
        <v>19712</v>
      </c>
      <c r="S31" t="s">
        <v>1091</v>
      </c>
      <c r="T31" s="7">
        <v>0.01</v>
      </c>
      <c r="U31" t="s">
        <v>1092</v>
      </c>
      <c r="V31" s="7">
        <v>7.7000000000000002E-3</v>
      </c>
      <c r="W31" t="s">
        <v>1093</v>
      </c>
      <c r="X31" s="7">
        <v>3.2000000000000002E-3</v>
      </c>
      <c r="Y31" t="s">
        <v>1092</v>
      </c>
      <c r="Z31" s="7">
        <v>3.8999999999999998E-3</v>
      </c>
      <c r="AA31" t="s">
        <v>1094</v>
      </c>
      <c r="AB31" s="7">
        <v>6.7999999999999996E-3</v>
      </c>
      <c r="AC31" t="s">
        <v>1092</v>
      </c>
      <c r="AD31" t="s">
        <v>1121</v>
      </c>
    </row>
    <row r="32" spans="1:30" hidden="1" x14ac:dyDescent="0.55000000000000004">
      <c r="A32">
        <v>601064225</v>
      </c>
      <c r="B32">
        <v>5</v>
      </c>
      <c r="C32">
        <v>76807</v>
      </c>
      <c r="D32" t="s">
        <v>1090</v>
      </c>
      <c r="E32">
        <v>0.18</v>
      </c>
      <c r="F32">
        <v>1</v>
      </c>
      <c r="G32">
        <v>310158</v>
      </c>
      <c r="H32">
        <v>19350017</v>
      </c>
      <c r="I32">
        <v>27483</v>
      </c>
      <c r="J32">
        <v>86556</v>
      </c>
      <c r="K32">
        <v>0</v>
      </c>
      <c r="L32">
        <v>69398</v>
      </c>
      <c r="M32">
        <v>154444</v>
      </c>
      <c r="N32">
        <v>9675419</v>
      </c>
      <c r="O32">
        <v>3449</v>
      </c>
      <c r="P32">
        <v>8622</v>
      </c>
      <c r="Q32">
        <v>0</v>
      </c>
      <c r="R32">
        <v>7871</v>
      </c>
      <c r="S32" t="s">
        <v>1091</v>
      </c>
      <c r="T32" s="7">
        <v>5.7999999999999996E-3</v>
      </c>
      <c r="U32" t="s">
        <v>1092</v>
      </c>
      <c r="V32" s="7">
        <v>1.1999999999999999E-3</v>
      </c>
      <c r="W32" t="s">
        <v>1093</v>
      </c>
      <c r="X32" s="7">
        <v>1.2999999999999999E-3</v>
      </c>
      <c r="Y32" t="s">
        <v>1092</v>
      </c>
      <c r="Z32" s="7">
        <v>2.9999999999999997E-4</v>
      </c>
      <c r="AA32" t="s">
        <v>1094</v>
      </c>
      <c r="AB32" s="7">
        <v>4.4000000000000003E-3</v>
      </c>
      <c r="AC32" t="s">
        <v>1092</v>
      </c>
      <c r="AD32" t="s">
        <v>1116</v>
      </c>
    </row>
    <row r="33" spans="1:30" x14ac:dyDescent="0.55000000000000004">
      <c r="A33">
        <v>601166809</v>
      </c>
      <c r="B33">
        <v>17</v>
      </c>
      <c r="C33">
        <v>76808</v>
      </c>
      <c r="D33" t="s">
        <v>1090</v>
      </c>
      <c r="E33">
        <v>0.18</v>
      </c>
      <c r="F33">
        <v>1</v>
      </c>
      <c r="G33">
        <v>443146</v>
      </c>
      <c r="H33">
        <v>19217415</v>
      </c>
      <c r="I33">
        <v>38879</v>
      </c>
      <c r="J33">
        <v>94009</v>
      </c>
      <c r="K33">
        <v>0</v>
      </c>
      <c r="L33">
        <v>74226</v>
      </c>
      <c r="M33">
        <v>269398</v>
      </c>
      <c r="N33">
        <v>9560578</v>
      </c>
      <c r="O33">
        <v>7879</v>
      </c>
      <c r="P33">
        <v>13772</v>
      </c>
      <c r="Q33">
        <v>0</v>
      </c>
      <c r="R33">
        <v>10514</v>
      </c>
      <c r="S33" t="s">
        <v>1091</v>
      </c>
      <c r="T33" s="7">
        <v>6.7000000000000002E-3</v>
      </c>
      <c r="U33" t="s">
        <v>1092</v>
      </c>
      <c r="V33" s="7">
        <v>2.2000000000000001E-3</v>
      </c>
      <c r="W33" t="s">
        <v>1093</v>
      </c>
      <c r="X33" s="7">
        <v>1.9E-3</v>
      </c>
      <c r="Y33" t="s">
        <v>1092</v>
      </c>
      <c r="Z33" s="7">
        <v>8.0000000000000004E-4</v>
      </c>
      <c r="AA33" t="s">
        <v>1094</v>
      </c>
      <c r="AB33" s="7">
        <v>4.7000000000000002E-3</v>
      </c>
      <c r="AC33" t="s">
        <v>1092</v>
      </c>
      <c r="AD33" t="s">
        <v>1122</v>
      </c>
    </row>
    <row r="34" spans="1:30" hidden="1" x14ac:dyDescent="0.55000000000000004">
      <c r="A34">
        <v>601234962</v>
      </c>
      <c r="B34">
        <v>13</v>
      </c>
      <c r="C34">
        <v>76807</v>
      </c>
      <c r="D34" t="s">
        <v>1090</v>
      </c>
      <c r="E34">
        <v>0.18</v>
      </c>
      <c r="F34">
        <v>1</v>
      </c>
      <c r="G34">
        <v>836573</v>
      </c>
      <c r="H34">
        <v>18821242</v>
      </c>
      <c r="I34">
        <v>202793</v>
      </c>
      <c r="J34">
        <v>188927</v>
      </c>
      <c r="K34">
        <v>0</v>
      </c>
      <c r="L34">
        <v>78881</v>
      </c>
      <c r="M34">
        <v>490919</v>
      </c>
      <c r="N34">
        <v>9336724</v>
      </c>
      <c r="O34">
        <v>92672</v>
      </c>
      <c r="P34">
        <v>59161</v>
      </c>
      <c r="Q34">
        <v>0</v>
      </c>
      <c r="R34">
        <v>16293</v>
      </c>
      <c r="S34" t="s">
        <v>1091</v>
      </c>
      <c r="T34" s="7">
        <v>1.9900000000000001E-2</v>
      </c>
      <c r="U34" t="s">
        <v>1092</v>
      </c>
      <c r="V34" s="7">
        <v>1.54E-2</v>
      </c>
      <c r="W34" t="s">
        <v>1093</v>
      </c>
      <c r="X34" s="7">
        <v>1.03E-2</v>
      </c>
      <c r="Y34" t="s">
        <v>1092</v>
      </c>
      <c r="Z34" s="7">
        <v>9.4000000000000004E-3</v>
      </c>
      <c r="AA34" t="s">
        <v>1094</v>
      </c>
      <c r="AB34" s="7">
        <v>9.5999999999999992E-3</v>
      </c>
      <c r="AC34" t="s">
        <v>1092</v>
      </c>
      <c r="AD34" t="s">
        <v>1123</v>
      </c>
    </row>
    <row r="35" spans="1:30" hidden="1" x14ac:dyDescent="0.55000000000000004">
      <c r="A35">
        <v>601250064</v>
      </c>
      <c r="B35">
        <v>3</v>
      </c>
      <c r="C35">
        <v>76807</v>
      </c>
      <c r="D35" t="s">
        <v>1090</v>
      </c>
      <c r="E35">
        <v>0.18</v>
      </c>
      <c r="F35">
        <v>1</v>
      </c>
      <c r="G35">
        <v>625900</v>
      </c>
      <c r="H35">
        <v>19033823</v>
      </c>
      <c r="I35">
        <v>65192</v>
      </c>
      <c r="J35">
        <v>132843</v>
      </c>
      <c r="K35">
        <v>0</v>
      </c>
      <c r="L35">
        <v>90657</v>
      </c>
      <c r="M35">
        <v>431442</v>
      </c>
      <c r="N35">
        <v>9398075</v>
      </c>
      <c r="O35">
        <v>39019</v>
      </c>
      <c r="P35">
        <v>39642</v>
      </c>
      <c r="Q35">
        <v>0</v>
      </c>
      <c r="R35">
        <v>21117</v>
      </c>
      <c r="S35" t="s">
        <v>1091</v>
      </c>
      <c r="T35" s="7">
        <v>0.01</v>
      </c>
      <c r="U35" t="s">
        <v>1092</v>
      </c>
      <c r="V35" s="7">
        <v>8.0000000000000002E-3</v>
      </c>
      <c r="W35" t="s">
        <v>1093</v>
      </c>
      <c r="X35" s="7">
        <v>3.3E-3</v>
      </c>
      <c r="Y35" t="s">
        <v>1092</v>
      </c>
      <c r="Z35" s="7">
        <v>3.8999999999999998E-3</v>
      </c>
      <c r="AA35" t="s">
        <v>1094</v>
      </c>
      <c r="AB35" s="7">
        <v>6.7000000000000002E-3</v>
      </c>
      <c r="AC35" t="s">
        <v>1092</v>
      </c>
      <c r="AD35" t="s">
        <v>1124</v>
      </c>
    </row>
    <row r="36" spans="1:30" hidden="1" x14ac:dyDescent="0.55000000000000004">
      <c r="A36">
        <v>900424727</v>
      </c>
      <c r="B36">
        <v>8</v>
      </c>
      <c r="C36">
        <v>115207</v>
      </c>
      <c r="D36" t="s">
        <v>1090</v>
      </c>
      <c r="E36">
        <v>0.18</v>
      </c>
      <c r="F36">
        <v>2</v>
      </c>
      <c r="G36">
        <v>934732</v>
      </c>
      <c r="H36">
        <v>28551387</v>
      </c>
      <c r="I36">
        <v>74105</v>
      </c>
      <c r="J36">
        <v>135473</v>
      </c>
      <c r="K36">
        <v>0</v>
      </c>
      <c r="L36">
        <v>90797</v>
      </c>
      <c r="M36">
        <v>409603</v>
      </c>
      <c r="N36">
        <v>9418586</v>
      </c>
      <c r="O36">
        <v>48652</v>
      </c>
      <c r="P36">
        <v>25528</v>
      </c>
      <c r="Q36">
        <v>0</v>
      </c>
      <c r="R36">
        <v>7487</v>
      </c>
      <c r="S36" t="s">
        <v>1091</v>
      </c>
      <c r="T36" s="7">
        <v>7.1000000000000004E-3</v>
      </c>
      <c r="U36" t="s">
        <v>1092</v>
      </c>
      <c r="V36" s="7">
        <v>7.4999999999999997E-3</v>
      </c>
      <c r="W36" t="s">
        <v>1093</v>
      </c>
      <c r="X36" s="7">
        <v>2.5000000000000001E-3</v>
      </c>
      <c r="Y36" t="s">
        <v>1092</v>
      </c>
      <c r="Z36" s="7">
        <v>4.8999999999999998E-3</v>
      </c>
      <c r="AA36" t="s">
        <v>1094</v>
      </c>
      <c r="AB36" s="7">
        <v>4.4999999999999997E-3</v>
      </c>
      <c r="AC36" t="s">
        <v>1092</v>
      </c>
      <c r="AD36" t="s">
        <v>1125</v>
      </c>
    </row>
    <row r="37" spans="1:30" hidden="1" x14ac:dyDescent="0.55000000000000004">
      <c r="A37">
        <v>900542404</v>
      </c>
      <c r="B37">
        <v>11</v>
      </c>
      <c r="C37">
        <v>115207</v>
      </c>
      <c r="D37" t="s">
        <v>1090</v>
      </c>
      <c r="E37">
        <v>0.18</v>
      </c>
      <c r="F37">
        <v>2</v>
      </c>
      <c r="G37">
        <v>700808</v>
      </c>
      <c r="H37">
        <v>28789470</v>
      </c>
      <c r="I37">
        <v>47643</v>
      </c>
      <c r="J37">
        <v>111950</v>
      </c>
      <c r="K37">
        <v>0</v>
      </c>
      <c r="L37">
        <v>82826</v>
      </c>
      <c r="M37">
        <v>268993</v>
      </c>
      <c r="N37">
        <v>9561025</v>
      </c>
      <c r="O37">
        <v>12237</v>
      </c>
      <c r="P37">
        <v>13177</v>
      </c>
      <c r="Q37">
        <v>0</v>
      </c>
      <c r="R37">
        <v>7771</v>
      </c>
      <c r="S37" t="s">
        <v>1091</v>
      </c>
      <c r="T37" s="7">
        <v>5.4000000000000003E-3</v>
      </c>
      <c r="U37" t="s">
        <v>1092</v>
      </c>
      <c r="V37" s="7">
        <v>2.5000000000000001E-3</v>
      </c>
      <c r="W37" t="s">
        <v>1093</v>
      </c>
      <c r="X37" s="7">
        <v>1.6000000000000001E-3</v>
      </c>
      <c r="Y37" t="s">
        <v>1092</v>
      </c>
      <c r="Z37" s="7">
        <v>1.1999999999999999E-3</v>
      </c>
      <c r="AA37" t="s">
        <v>1094</v>
      </c>
      <c r="AB37" s="7">
        <v>3.7000000000000002E-3</v>
      </c>
      <c r="AC37" t="s">
        <v>1092</v>
      </c>
      <c r="AD37" t="s">
        <v>1126</v>
      </c>
    </row>
    <row r="38" spans="1:30" hidden="1" x14ac:dyDescent="0.55000000000000004">
      <c r="A38">
        <v>900588066</v>
      </c>
      <c r="B38">
        <v>2</v>
      </c>
      <c r="C38">
        <v>115207</v>
      </c>
      <c r="D38" t="s">
        <v>1090</v>
      </c>
      <c r="E38">
        <v>0.18</v>
      </c>
      <c r="F38">
        <v>2</v>
      </c>
      <c r="G38">
        <v>717096</v>
      </c>
      <c r="H38">
        <v>28773221</v>
      </c>
      <c r="I38">
        <v>54492</v>
      </c>
      <c r="J38">
        <v>111847</v>
      </c>
      <c r="K38">
        <v>0</v>
      </c>
      <c r="L38">
        <v>83360</v>
      </c>
      <c r="M38">
        <v>269563</v>
      </c>
      <c r="N38">
        <v>9560470</v>
      </c>
      <c r="O38">
        <v>12232</v>
      </c>
      <c r="P38">
        <v>14169</v>
      </c>
      <c r="Q38">
        <v>0</v>
      </c>
      <c r="R38">
        <v>8743</v>
      </c>
      <c r="S38" t="s">
        <v>1091</v>
      </c>
      <c r="T38" s="7">
        <v>5.5999999999999999E-3</v>
      </c>
      <c r="U38" t="s">
        <v>1092</v>
      </c>
      <c r="V38" s="7">
        <v>2.5999999999999999E-3</v>
      </c>
      <c r="W38" t="s">
        <v>1093</v>
      </c>
      <c r="X38" s="7">
        <v>1.8E-3</v>
      </c>
      <c r="Y38" t="s">
        <v>1092</v>
      </c>
      <c r="Z38" s="7">
        <v>1.1999999999999999E-3</v>
      </c>
      <c r="AA38" t="s">
        <v>1094</v>
      </c>
      <c r="AB38" s="7">
        <v>3.7000000000000002E-3</v>
      </c>
      <c r="AC38" t="s">
        <v>1092</v>
      </c>
      <c r="AD38" t="s">
        <v>1122</v>
      </c>
    </row>
    <row r="39" spans="1:30" hidden="1" x14ac:dyDescent="0.55000000000000004">
      <c r="A39">
        <v>900602104</v>
      </c>
      <c r="B39">
        <v>6</v>
      </c>
      <c r="C39">
        <v>115207</v>
      </c>
      <c r="D39" t="s">
        <v>1090</v>
      </c>
      <c r="E39">
        <v>0.18</v>
      </c>
      <c r="F39">
        <v>2</v>
      </c>
      <c r="G39">
        <v>910737</v>
      </c>
      <c r="H39">
        <v>28574763</v>
      </c>
      <c r="I39">
        <v>45969</v>
      </c>
      <c r="J39">
        <v>133910</v>
      </c>
      <c r="K39">
        <v>0</v>
      </c>
      <c r="L39">
        <v>100717</v>
      </c>
      <c r="M39">
        <v>339100</v>
      </c>
      <c r="N39">
        <v>9488748</v>
      </c>
      <c r="O39">
        <v>1900</v>
      </c>
      <c r="P39">
        <v>9117</v>
      </c>
      <c r="Q39">
        <v>0</v>
      </c>
      <c r="R39">
        <v>7908</v>
      </c>
      <c r="S39" t="s">
        <v>1091</v>
      </c>
      <c r="T39" s="7">
        <v>6.1000000000000004E-3</v>
      </c>
      <c r="U39" t="s">
        <v>1092</v>
      </c>
      <c r="V39" s="7">
        <v>1.1000000000000001E-3</v>
      </c>
      <c r="W39" t="s">
        <v>1093</v>
      </c>
      <c r="X39" s="7">
        <v>1.5E-3</v>
      </c>
      <c r="Y39" t="s">
        <v>1092</v>
      </c>
      <c r="Z39" s="7">
        <v>1E-4</v>
      </c>
      <c r="AA39" t="s">
        <v>1094</v>
      </c>
      <c r="AB39" s="7">
        <v>4.4999999999999997E-3</v>
      </c>
      <c r="AC39" t="s">
        <v>1092</v>
      </c>
      <c r="AD39" t="s">
        <v>1127</v>
      </c>
    </row>
    <row r="40" spans="1:30" hidden="1" x14ac:dyDescent="0.55000000000000004">
      <c r="A40">
        <v>900698389</v>
      </c>
      <c r="B40">
        <v>4</v>
      </c>
      <c r="C40">
        <v>115207</v>
      </c>
      <c r="D40" t="s">
        <v>1090</v>
      </c>
      <c r="E40">
        <v>0.18</v>
      </c>
      <c r="F40">
        <v>2</v>
      </c>
      <c r="G40">
        <v>265243</v>
      </c>
      <c r="H40">
        <v>29224466</v>
      </c>
      <c r="I40">
        <v>18293</v>
      </c>
      <c r="J40">
        <v>83604</v>
      </c>
      <c r="K40">
        <v>0</v>
      </c>
      <c r="L40">
        <v>75119</v>
      </c>
      <c r="M40">
        <v>81624</v>
      </c>
      <c r="N40">
        <v>9748088</v>
      </c>
      <c r="O40">
        <v>2611</v>
      </c>
      <c r="P40">
        <v>7957</v>
      </c>
      <c r="Q40">
        <v>0</v>
      </c>
      <c r="R40">
        <v>7884</v>
      </c>
      <c r="S40" t="s">
        <v>1091</v>
      </c>
      <c r="T40" s="7">
        <v>3.3999999999999998E-3</v>
      </c>
      <c r="U40" t="s">
        <v>1092</v>
      </c>
      <c r="V40" s="7">
        <v>1E-3</v>
      </c>
      <c r="W40" t="s">
        <v>1093</v>
      </c>
      <c r="X40" s="7">
        <v>5.9999999999999995E-4</v>
      </c>
      <c r="Y40" t="s">
        <v>1092</v>
      </c>
      <c r="Z40" s="7">
        <v>2.0000000000000001E-4</v>
      </c>
      <c r="AA40" t="s">
        <v>1094</v>
      </c>
      <c r="AB40" s="7">
        <v>2.8E-3</v>
      </c>
      <c r="AC40" t="s">
        <v>1092</v>
      </c>
      <c r="AD40" t="s">
        <v>1116</v>
      </c>
    </row>
    <row r="41" spans="1:30" hidden="1" x14ac:dyDescent="0.55000000000000004">
      <c r="A41">
        <v>900734045</v>
      </c>
      <c r="B41">
        <v>1</v>
      </c>
      <c r="C41">
        <v>115207</v>
      </c>
      <c r="D41" t="s">
        <v>1090</v>
      </c>
      <c r="E41">
        <v>0.18</v>
      </c>
      <c r="F41">
        <v>2</v>
      </c>
      <c r="G41">
        <v>934131</v>
      </c>
      <c r="H41">
        <v>28555418</v>
      </c>
      <c r="I41">
        <v>30060</v>
      </c>
      <c r="J41">
        <v>141963</v>
      </c>
      <c r="K41">
        <v>0</v>
      </c>
      <c r="L41">
        <v>112338</v>
      </c>
      <c r="M41">
        <v>359584</v>
      </c>
      <c r="N41">
        <v>9469935</v>
      </c>
      <c r="O41">
        <v>303</v>
      </c>
      <c r="P41">
        <v>14208</v>
      </c>
      <c r="Q41">
        <v>0</v>
      </c>
      <c r="R41">
        <v>12942</v>
      </c>
      <c r="S41" t="s">
        <v>1091</v>
      </c>
      <c r="T41" s="7">
        <v>5.7999999999999996E-3</v>
      </c>
      <c r="U41" t="s">
        <v>1092</v>
      </c>
      <c r="V41" s="7">
        <v>1.4E-3</v>
      </c>
      <c r="W41" t="s">
        <v>1093</v>
      </c>
      <c r="X41" s="7">
        <v>1E-3</v>
      </c>
      <c r="Y41" t="s">
        <v>1092</v>
      </c>
      <c r="Z41" s="7">
        <v>0</v>
      </c>
      <c r="AA41" t="s">
        <v>1094</v>
      </c>
      <c r="AB41" s="7">
        <v>4.7999999999999996E-3</v>
      </c>
      <c r="AC41" t="s">
        <v>1092</v>
      </c>
      <c r="AD41" t="s">
        <v>1122</v>
      </c>
    </row>
    <row r="42" spans="1:30" hidden="1" x14ac:dyDescent="0.55000000000000004">
      <c r="A42">
        <v>900752815</v>
      </c>
      <c r="B42">
        <v>7</v>
      </c>
      <c r="C42">
        <v>115207</v>
      </c>
      <c r="D42" t="s">
        <v>1090</v>
      </c>
      <c r="E42">
        <v>0.18</v>
      </c>
      <c r="F42">
        <v>2</v>
      </c>
      <c r="G42">
        <v>841513</v>
      </c>
      <c r="H42">
        <v>28648437</v>
      </c>
      <c r="I42">
        <v>37659</v>
      </c>
      <c r="J42">
        <v>115340</v>
      </c>
      <c r="K42">
        <v>0</v>
      </c>
      <c r="L42">
        <v>89891</v>
      </c>
      <c r="M42">
        <v>319981</v>
      </c>
      <c r="N42">
        <v>9509915</v>
      </c>
      <c r="O42">
        <v>1900</v>
      </c>
      <c r="P42">
        <v>9328</v>
      </c>
      <c r="Q42">
        <v>0</v>
      </c>
      <c r="R42">
        <v>8119</v>
      </c>
      <c r="S42" t="s">
        <v>1091</v>
      </c>
      <c r="T42" s="7">
        <v>5.1000000000000004E-3</v>
      </c>
      <c r="U42" t="s">
        <v>1092</v>
      </c>
      <c r="V42" s="7">
        <v>1.1000000000000001E-3</v>
      </c>
      <c r="W42" t="s">
        <v>1093</v>
      </c>
      <c r="X42" s="7">
        <v>1.1999999999999999E-3</v>
      </c>
      <c r="Y42" t="s">
        <v>1092</v>
      </c>
      <c r="Z42" s="7">
        <v>1E-4</v>
      </c>
      <c r="AA42" t="s">
        <v>1094</v>
      </c>
      <c r="AB42" s="7">
        <v>3.8999999999999998E-3</v>
      </c>
      <c r="AC42" t="s">
        <v>1092</v>
      </c>
      <c r="AD42" t="s">
        <v>1127</v>
      </c>
    </row>
    <row r="43" spans="1:30" hidden="1" x14ac:dyDescent="0.55000000000000004">
      <c r="A43">
        <v>900801484</v>
      </c>
      <c r="B43">
        <v>14</v>
      </c>
      <c r="C43">
        <v>115207</v>
      </c>
      <c r="D43" t="s">
        <v>1090</v>
      </c>
      <c r="E43">
        <v>0.18</v>
      </c>
      <c r="F43">
        <v>2</v>
      </c>
      <c r="G43">
        <v>800512</v>
      </c>
      <c r="H43">
        <v>28689208</v>
      </c>
      <c r="I43">
        <v>40337</v>
      </c>
      <c r="J43">
        <v>126015</v>
      </c>
      <c r="K43">
        <v>0</v>
      </c>
      <c r="L43">
        <v>100334</v>
      </c>
      <c r="M43">
        <v>297638</v>
      </c>
      <c r="N43">
        <v>9532202</v>
      </c>
      <c r="O43">
        <v>1901</v>
      </c>
      <c r="P43">
        <v>9073</v>
      </c>
      <c r="Q43">
        <v>0</v>
      </c>
      <c r="R43">
        <v>7869</v>
      </c>
      <c r="S43" t="s">
        <v>1091</v>
      </c>
      <c r="T43" s="7">
        <v>5.5999999999999999E-3</v>
      </c>
      <c r="U43" t="s">
        <v>1092</v>
      </c>
      <c r="V43" s="7">
        <v>1.1000000000000001E-3</v>
      </c>
      <c r="W43" t="s">
        <v>1093</v>
      </c>
      <c r="X43" s="7">
        <v>1.2999999999999999E-3</v>
      </c>
      <c r="Y43" t="s">
        <v>1092</v>
      </c>
      <c r="Z43" s="7">
        <v>1E-4</v>
      </c>
      <c r="AA43" t="s">
        <v>1094</v>
      </c>
      <c r="AB43" s="7">
        <v>4.1999999999999997E-3</v>
      </c>
      <c r="AC43" t="s">
        <v>1092</v>
      </c>
      <c r="AD43" t="s">
        <v>1127</v>
      </c>
    </row>
    <row r="44" spans="1:30" hidden="1" x14ac:dyDescent="0.55000000000000004">
      <c r="A44">
        <v>900814849</v>
      </c>
      <c r="B44">
        <v>15</v>
      </c>
      <c r="C44">
        <v>115207</v>
      </c>
      <c r="D44" t="s">
        <v>1090</v>
      </c>
      <c r="E44">
        <v>0.18</v>
      </c>
      <c r="F44">
        <v>2</v>
      </c>
      <c r="G44">
        <v>890934</v>
      </c>
      <c r="H44">
        <v>28599318</v>
      </c>
      <c r="I44">
        <v>76850</v>
      </c>
      <c r="J44">
        <v>149047</v>
      </c>
      <c r="K44">
        <v>0</v>
      </c>
      <c r="L44">
        <v>105326</v>
      </c>
      <c r="M44">
        <v>340331</v>
      </c>
      <c r="N44">
        <v>9489732</v>
      </c>
      <c r="O44">
        <v>16715</v>
      </c>
      <c r="P44">
        <v>17493</v>
      </c>
      <c r="Q44">
        <v>0</v>
      </c>
      <c r="R44">
        <v>9256</v>
      </c>
      <c r="S44" t="s">
        <v>1091</v>
      </c>
      <c r="T44" s="7">
        <v>7.6E-3</v>
      </c>
      <c r="U44" t="s">
        <v>1092</v>
      </c>
      <c r="V44" s="7">
        <v>3.3999999999999998E-3</v>
      </c>
      <c r="W44" t="s">
        <v>1093</v>
      </c>
      <c r="X44" s="7">
        <v>2.5999999999999999E-3</v>
      </c>
      <c r="Y44" t="s">
        <v>1092</v>
      </c>
      <c r="Z44" s="7">
        <v>1.6999999999999999E-3</v>
      </c>
      <c r="AA44" t="s">
        <v>1094</v>
      </c>
      <c r="AB44" s="7">
        <v>5.0000000000000001E-3</v>
      </c>
      <c r="AC44" t="s">
        <v>1092</v>
      </c>
      <c r="AD44" t="s">
        <v>1128</v>
      </c>
    </row>
    <row r="45" spans="1:30" hidden="1" x14ac:dyDescent="0.55000000000000004">
      <c r="A45">
        <v>900833092</v>
      </c>
      <c r="B45">
        <v>16</v>
      </c>
      <c r="C45">
        <v>115208</v>
      </c>
      <c r="D45" t="s">
        <v>1090</v>
      </c>
      <c r="E45">
        <v>0.18</v>
      </c>
      <c r="F45">
        <v>2</v>
      </c>
      <c r="G45">
        <v>988198</v>
      </c>
      <c r="H45">
        <v>28497581</v>
      </c>
      <c r="I45">
        <v>104201</v>
      </c>
      <c r="J45">
        <v>152223</v>
      </c>
      <c r="K45">
        <v>0</v>
      </c>
      <c r="L45">
        <v>99168</v>
      </c>
      <c r="M45">
        <v>399902</v>
      </c>
      <c r="N45">
        <v>9427957</v>
      </c>
      <c r="O45">
        <v>41008</v>
      </c>
      <c r="P45">
        <v>22775</v>
      </c>
      <c r="Q45">
        <v>0</v>
      </c>
      <c r="R45">
        <v>8646</v>
      </c>
      <c r="S45" t="s">
        <v>1091</v>
      </c>
      <c r="T45" s="7">
        <v>8.6E-3</v>
      </c>
      <c r="U45" t="s">
        <v>1092</v>
      </c>
      <c r="V45" s="7">
        <v>6.4000000000000003E-3</v>
      </c>
      <c r="W45" t="s">
        <v>1093</v>
      </c>
      <c r="X45" s="7">
        <v>3.5000000000000001E-3</v>
      </c>
      <c r="Y45" t="s">
        <v>1092</v>
      </c>
      <c r="Z45" s="7">
        <v>4.1000000000000003E-3</v>
      </c>
      <c r="AA45" t="s">
        <v>1094</v>
      </c>
      <c r="AB45" s="7">
        <v>5.1000000000000004E-3</v>
      </c>
      <c r="AC45" t="s">
        <v>1092</v>
      </c>
      <c r="AD45" t="s">
        <v>1129</v>
      </c>
    </row>
    <row r="46" spans="1:30" hidden="1" x14ac:dyDescent="0.55000000000000004">
      <c r="A46">
        <v>900908685</v>
      </c>
      <c r="B46">
        <v>10</v>
      </c>
      <c r="C46">
        <v>115207</v>
      </c>
      <c r="D46" t="s">
        <v>1090</v>
      </c>
      <c r="E46">
        <v>0.18</v>
      </c>
      <c r="F46">
        <v>2</v>
      </c>
      <c r="G46">
        <v>936239</v>
      </c>
      <c r="H46">
        <v>28552821</v>
      </c>
      <c r="I46">
        <v>30011</v>
      </c>
      <c r="J46">
        <v>133125</v>
      </c>
      <c r="K46">
        <v>0</v>
      </c>
      <c r="L46">
        <v>104390</v>
      </c>
      <c r="M46">
        <v>363401</v>
      </c>
      <c r="N46">
        <v>9465958</v>
      </c>
      <c r="O46">
        <v>1900</v>
      </c>
      <c r="P46">
        <v>12773</v>
      </c>
      <c r="Q46">
        <v>0</v>
      </c>
      <c r="R46">
        <v>10979</v>
      </c>
      <c r="S46" t="s">
        <v>1091</v>
      </c>
      <c r="T46" s="7">
        <v>5.4999999999999997E-3</v>
      </c>
      <c r="U46" t="s">
        <v>1092</v>
      </c>
      <c r="V46" s="7">
        <v>1.4E-3</v>
      </c>
      <c r="W46" t="s">
        <v>1093</v>
      </c>
      <c r="X46" s="7">
        <v>1E-3</v>
      </c>
      <c r="Y46" t="s">
        <v>1092</v>
      </c>
      <c r="Z46" s="7">
        <v>1E-4</v>
      </c>
      <c r="AA46" t="s">
        <v>1094</v>
      </c>
      <c r="AB46" s="7">
        <v>4.4999999999999997E-3</v>
      </c>
      <c r="AC46" t="s">
        <v>1092</v>
      </c>
      <c r="AD46" t="s">
        <v>1113</v>
      </c>
    </row>
    <row r="47" spans="1:30" hidden="1" x14ac:dyDescent="0.55000000000000004">
      <c r="A47">
        <v>900944367</v>
      </c>
      <c r="B47">
        <v>12</v>
      </c>
      <c r="C47">
        <v>115207</v>
      </c>
      <c r="D47" t="s">
        <v>1090</v>
      </c>
      <c r="E47">
        <v>0.18</v>
      </c>
      <c r="F47">
        <v>2</v>
      </c>
      <c r="G47">
        <v>263918</v>
      </c>
      <c r="H47">
        <v>29225777</v>
      </c>
      <c r="I47">
        <v>18293</v>
      </c>
      <c r="J47">
        <v>81050</v>
      </c>
      <c r="K47">
        <v>0</v>
      </c>
      <c r="L47">
        <v>75373</v>
      </c>
      <c r="M47">
        <v>81624</v>
      </c>
      <c r="N47">
        <v>9748088</v>
      </c>
      <c r="O47">
        <v>2611</v>
      </c>
      <c r="P47">
        <v>7918</v>
      </c>
      <c r="Q47">
        <v>0</v>
      </c>
      <c r="R47">
        <v>7845</v>
      </c>
      <c r="S47" t="s">
        <v>1091</v>
      </c>
      <c r="T47" s="7">
        <v>3.3E-3</v>
      </c>
      <c r="U47" t="s">
        <v>1092</v>
      </c>
      <c r="V47" s="7">
        <v>1E-3</v>
      </c>
      <c r="W47" t="s">
        <v>1093</v>
      </c>
      <c r="X47" s="7">
        <v>5.9999999999999995E-4</v>
      </c>
      <c r="Y47" t="s">
        <v>1092</v>
      </c>
      <c r="Z47" s="7">
        <v>2.0000000000000001E-4</v>
      </c>
      <c r="AA47" t="s">
        <v>1094</v>
      </c>
      <c r="AB47" s="7">
        <v>2.7000000000000001E-3</v>
      </c>
      <c r="AC47" t="s">
        <v>1092</v>
      </c>
      <c r="AD47" t="s">
        <v>1116</v>
      </c>
    </row>
    <row r="48" spans="1:30" hidden="1" x14ac:dyDescent="0.55000000000000004">
      <c r="A48">
        <v>901060880</v>
      </c>
      <c r="B48">
        <v>9</v>
      </c>
      <c r="C48">
        <v>115207</v>
      </c>
      <c r="D48" t="s">
        <v>1090</v>
      </c>
      <c r="E48">
        <v>0.18</v>
      </c>
      <c r="F48">
        <v>2</v>
      </c>
      <c r="G48">
        <v>946781</v>
      </c>
      <c r="H48">
        <v>28538713</v>
      </c>
      <c r="I48">
        <v>77941</v>
      </c>
      <c r="J48">
        <v>148404</v>
      </c>
      <c r="K48">
        <v>0</v>
      </c>
      <c r="L48">
        <v>102892</v>
      </c>
      <c r="M48">
        <v>356268</v>
      </c>
      <c r="N48">
        <v>9471581</v>
      </c>
      <c r="O48">
        <v>14818</v>
      </c>
      <c r="P48">
        <v>14222</v>
      </c>
      <c r="Q48">
        <v>0</v>
      </c>
      <c r="R48">
        <v>7762</v>
      </c>
      <c r="S48" t="s">
        <v>1091</v>
      </c>
      <c r="T48" s="7">
        <v>7.6E-3</v>
      </c>
      <c r="U48" t="s">
        <v>1092</v>
      </c>
      <c r="V48" s="7">
        <v>2.8999999999999998E-3</v>
      </c>
      <c r="W48" t="s">
        <v>1093</v>
      </c>
      <c r="X48" s="7">
        <v>2.5999999999999999E-3</v>
      </c>
      <c r="Y48" t="s">
        <v>1092</v>
      </c>
      <c r="Z48" s="7">
        <v>1.5E-3</v>
      </c>
      <c r="AA48" t="s">
        <v>1094</v>
      </c>
      <c r="AB48" s="7">
        <v>5.0000000000000001E-3</v>
      </c>
      <c r="AC48" t="s">
        <v>1092</v>
      </c>
      <c r="AD48" t="s">
        <v>1122</v>
      </c>
    </row>
    <row r="49" spans="1:30" hidden="1" x14ac:dyDescent="0.55000000000000004">
      <c r="A49">
        <v>901065792</v>
      </c>
      <c r="B49">
        <v>5</v>
      </c>
      <c r="C49">
        <v>115207</v>
      </c>
      <c r="D49" t="s">
        <v>1090</v>
      </c>
      <c r="E49">
        <v>0.18</v>
      </c>
      <c r="F49">
        <v>2</v>
      </c>
      <c r="G49">
        <v>462281</v>
      </c>
      <c r="H49">
        <v>29027813</v>
      </c>
      <c r="I49">
        <v>29383</v>
      </c>
      <c r="J49">
        <v>95870</v>
      </c>
      <c r="K49">
        <v>0</v>
      </c>
      <c r="L49">
        <v>77504</v>
      </c>
      <c r="M49">
        <v>152120</v>
      </c>
      <c r="N49">
        <v>9677796</v>
      </c>
      <c r="O49">
        <v>1900</v>
      </c>
      <c r="P49">
        <v>9314</v>
      </c>
      <c r="Q49">
        <v>0</v>
      </c>
      <c r="R49">
        <v>8106</v>
      </c>
      <c r="S49" t="s">
        <v>1091</v>
      </c>
      <c r="T49" s="7">
        <v>4.1999999999999997E-3</v>
      </c>
      <c r="U49" t="s">
        <v>1092</v>
      </c>
      <c r="V49" s="7">
        <v>1.1000000000000001E-3</v>
      </c>
      <c r="W49" t="s">
        <v>1093</v>
      </c>
      <c r="X49" s="7">
        <v>8.9999999999999998E-4</v>
      </c>
      <c r="Y49" t="s">
        <v>1092</v>
      </c>
      <c r="Z49" s="7">
        <v>1E-4</v>
      </c>
      <c r="AA49" t="s">
        <v>1094</v>
      </c>
      <c r="AB49" s="7">
        <v>3.2000000000000002E-3</v>
      </c>
      <c r="AC49" t="s">
        <v>1092</v>
      </c>
      <c r="AD49" t="s">
        <v>1127</v>
      </c>
    </row>
    <row r="50" spans="1:30" x14ac:dyDescent="0.55000000000000004">
      <c r="A50">
        <v>901168810</v>
      </c>
      <c r="B50">
        <v>17</v>
      </c>
      <c r="C50">
        <v>115208</v>
      </c>
      <c r="D50" t="s">
        <v>1090</v>
      </c>
      <c r="E50">
        <v>0.18</v>
      </c>
      <c r="F50">
        <v>2</v>
      </c>
      <c r="G50">
        <v>712854</v>
      </c>
      <c r="H50">
        <v>28777747</v>
      </c>
      <c r="I50">
        <v>51113</v>
      </c>
      <c r="J50">
        <v>107953</v>
      </c>
      <c r="K50">
        <v>0</v>
      </c>
      <c r="L50">
        <v>82754</v>
      </c>
      <c r="M50">
        <v>269705</v>
      </c>
      <c r="N50">
        <v>9560332</v>
      </c>
      <c r="O50">
        <v>12234</v>
      </c>
      <c r="P50">
        <v>13944</v>
      </c>
      <c r="Q50">
        <v>0</v>
      </c>
      <c r="R50">
        <v>8528</v>
      </c>
      <c r="S50" t="s">
        <v>1091</v>
      </c>
      <c r="T50" s="7">
        <v>5.3E-3</v>
      </c>
      <c r="U50" t="s">
        <v>1092</v>
      </c>
      <c r="V50" s="7">
        <v>2.5999999999999999E-3</v>
      </c>
      <c r="W50" t="s">
        <v>1093</v>
      </c>
      <c r="X50" s="7">
        <v>1.6999999999999999E-3</v>
      </c>
      <c r="Y50" t="s">
        <v>1092</v>
      </c>
      <c r="Z50" s="7">
        <v>1.1999999999999999E-3</v>
      </c>
      <c r="AA50" t="s">
        <v>1094</v>
      </c>
      <c r="AB50" s="7">
        <v>3.5999999999999999E-3</v>
      </c>
      <c r="AC50" t="s">
        <v>1092</v>
      </c>
      <c r="AD50" t="s">
        <v>1122</v>
      </c>
    </row>
    <row r="51" spans="1:30" hidden="1" x14ac:dyDescent="0.55000000000000004">
      <c r="A51">
        <v>901236683</v>
      </c>
      <c r="B51">
        <v>13</v>
      </c>
      <c r="C51">
        <v>115207</v>
      </c>
      <c r="D51" t="s">
        <v>1090</v>
      </c>
      <c r="E51">
        <v>0.18</v>
      </c>
      <c r="F51">
        <v>2</v>
      </c>
      <c r="G51">
        <v>1244111</v>
      </c>
      <c r="H51">
        <v>28241820</v>
      </c>
      <c r="I51">
        <v>248670</v>
      </c>
      <c r="J51">
        <v>217655</v>
      </c>
      <c r="K51">
        <v>0</v>
      </c>
      <c r="L51">
        <v>88326</v>
      </c>
      <c r="M51">
        <v>407535</v>
      </c>
      <c r="N51">
        <v>9420578</v>
      </c>
      <c r="O51">
        <v>45877</v>
      </c>
      <c r="P51">
        <v>28728</v>
      </c>
      <c r="Q51">
        <v>0</v>
      </c>
      <c r="R51">
        <v>9445</v>
      </c>
      <c r="S51" t="s">
        <v>1091</v>
      </c>
      <c r="T51" t="s">
        <v>1130</v>
      </c>
      <c r="U51" t="s">
        <v>1092</v>
      </c>
      <c r="V51" s="7">
        <v>7.4999999999999997E-3</v>
      </c>
      <c r="W51" t="s">
        <v>1093</v>
      </c>
      <c r="X51" s="7">
        <v>8.3999999999999995E-3</v>
      </c>
      <c r="Y51" t="s">
        <v>1092</v>
      </c>
      <c r="Z51" s="7">
        <v>4.5999999999999999E-3</v>
      </c>
      <c r="AA51" t="s">
        <v>1094</v>
      </c>
      <c r="AB51" s="7">
        <v>7.3000000000000001E-3</v>
      </c>
      <c r="AC51" t="s">
        <v>1092</v>
      </c>
      <c r="AD51" t="s">
        <v>1115</v>
      </c>
    </row>
    <row r="52" spans="1:30" hidden="1" x14ac:dyDescent="0.55000000000000004">
      <c r="A52">
        <v>901252374</v>
      </c>
      <c r="B52">
        <v>3</v>
      </c>
      <c r="C52">
        <v>115207</v>
      </c>
      <c r="D52" t="s">
        <v>1090</v>
      </c>
      <c r="E52">
        <v>0.18</v>
      </c>
      <c r="F52">
        <v>2</v>
      </c>
      <c r="G52">
        <v>1040123</v>
      </c>
      <c r="H52">
        <v>28448886</v>
      </c>
      <c r="I52">
        <v>101915</v>
      </c>
      <c r="J52">
        <v>156143</v>
      </c>
      <c r="K52">
        <v>0</v>
      </c>
      <c r="L52">
        <v>100609</v>
      </c>
      <c r="M52">
        <v>414220</v>
      </c>
      <c r="N52">
        <v>9415063</v>
      </c>
      <c r="O52">
        <v>36723</v>
      </c>
      <c r="P52">
        <v>23300</v>
      </c>
      <c r="Q52">
        <v>0</v>
      </c>
      <c r="R52">
        <v>9952</v>
      </c>
      <c r="S52" t="s">
        <v>1091</v>
      </c>
      <c r="T52" s="7">
        <v>8.6999999999999994E-3</v>
      </c>
      <c r="U52" t="s">
        <v>1092</v>
      </c>
      <c r="V52" s="7">
        <v>6.1000000000000004E-3</v>
      </c>
      <c r="W52" t="s">
        <v>1093</v>
      </c>
      <c r="X52" s="7">
        <v>3.3999999999999998E-3</v>
      </c>
      <c r="Y52" t="s">
        <v>1092</v>
      </c>
      <c r="Z52" s="7">
        <v>3.7000000000000002E-3</v>
      </c>
      <c r="AA52" t="s">
        <v>1094</v>
      </c>
      <c r="AB52" s="7">
        <v>5.1999999999999998E-3</v>
      </c>
      <c r="AC52" t="s">
        <v>1092</v>
      </c>
      <c r="AD52" t="s">
        <v>1129</v>
      </c>
    </row>
    <row r="53" spans="1:30" hidden="1" x14ac:dyDescent="0.55000000000000004">
      <c r="A53">
        <v>1200424750</v>
      </c>
      <c r="B53">
        <v>8</v>
      </c>
      <c r="C53">
        <v>153607</v>
      </c>
      <c r="D53" t="s">
        <v>1090</v>
      </c>
      <c r="E53">
        <v>0.18</v>
      </c>
      <c r="F53">
        <v>3</v>
      </c>
      <c r="G53">
        <v>1417303</v>
      </c>
      <c r="H53">
        <v>37898627</v>
      </c>
      <c r="I53">
        <v>179782</v>
      </c>
      <c r="J53">
        <v>191196</v>
      </c>
      <c r="K53">
        <v>0</v>
      </c>
      <c r="L53">
        <v>100434</v>
      </c>
      <c r="M53">
        <v>482568</v>
      </c>
      <c r="N53">
        <v>9347240</v>
      </c>
      <c r="O53">
        <v>105677</v>
      </c>
      <c r="P53">
        <v>55723</v>
      </c>
      <c r="Q53">
        <v>0</v>
      </c>
      <c r="R53">
        <v>9637</v>
      </c>
      <c r="S53" t="s">
        <v>1091</v>
      </c>
      <c r="T53" s="7">
        <v>9.4000000000000004E-3</v>
      </c>
      <c r="U53" t="s">
        <v>1092</v>
      </c>
      <c r="V53" s="7">
        <v>1.6400000000000001E-2</v>
      </c>
      <c r="W53" t="s">
        <v>1093</v>
      </c>
      <c r="X53" s="7">
        <v>4.4999999999999997E-3</v>
      </c>
      <c r="Y53" t="s">
        <v>1092</v>
      </c>
      <c r="Z53" s="7">
        <v>1.0699999999999999E-2</v>
      </c>
      <c r="AA53" t="s">
        <v>1094</v>
      </c>
      <c r="AB53" s="7">
        <v>4.7999999999999996E-3</v>
      </c>
      <c r="AC53" t="s">
        <v>1092</v>
      </c>
      <c r="AD53" t="s">
        <v>1131</v>
      </c>
    </row>
    <row r="54" spans="1:30" hidden="1" x14ac:dyDescent="0.55000000000000004">
      <c r="A54">
        <v>1200541951</v>
      </c>
      <c r="B54">
        <v>11</v>
      </c>
      <c r="C54">
        <v>153607</v>
      </c>
      <c r="D54" t="s">
        <v>1090</v>
      </c>
      <c r="E54">
        <v>0.18</v>
      </c>
      <c r="F54">
        <v>3</v>
      </c>
      <c r="G54">
        <v>1005728</v>
      </c>
      <c r="H54">
        <v>38314394</v>
      </c>
      <c r="I54">
        <v>91099</v>
      </c>
      <c r="J54">
        <v>142690</v>
      </c>
      <c r="K54">
        <v>0</v>
      </c>
      <c r="L54">
        <v>93605</v>
      </c>
      <c r="M54">
        <v>304917</v>
      </c>
      <c r="N54">
        <v>9524924</v>
      </c>
      <c r="O54">
        <v>43456</v>
      </c>
      <c r="P54">
        <v>30740</v>
      </c>
      <c r="Q54">
        <v>0</v>
      </c>
      <c r="R54">
        <v>10779</v>
      </c>
      <c r="S54" t="s">
        <v>1091</v>
      </c>
      <c r="T54" s="7">
        <v>5.8999999999999999E-3</v>
      </c>
      <c r="U54" t="s">
        <v>1092</v>
      </c>
      <c r="V54" s="7">
        <v>7.4999999999999997E-3</v>
      </c>
      <c r="W54" t="s">
        <v>1093</v>
      </c>
      <c r="X54" s="7">
        <v>2.3E-3</v>
      </c>
      <c r="Y54" t="s">
        <v>1092</v>
      </c>
      <c r="Z54" s="7">
        <v>4.4000000000000003E-3</v>
      </c>
      <c r="AA54" t="s">
        <v>1094</v>
      </c>
      <c r="AB54" s="7">
        <v>3.5999999999999999E-3</v>
      </c>
      <c r="AC54" t="s">
        <v>1092</v>
      </c>
      <c r="AD54" t="s">
        <v>1117</v>
      </c>
    </row>
    <row r="55" spans="1:30" hidden="1" x14ac:dyDescent="0.55000000000000004">
      <c r="A55">
        <v>1200587661</v>
      </c>
      <c r="B55">
        <v>2</v>
      </c>
      <c r="C55">
        <v>153607</v>
      </c>
      <c r="D55" t="s">
        <v>1090</v>
      </c>
      <c r="E55">
        <v>0.18</v>
      </c>
      <c r="F55">
        <v>3</v>
      </c>
      <c r="G55">
        <v>1023411</v>
      </c>
      <c r="H55">
        <v>38296519</v>
      </c>
      <c r="I55">
        <v>97884</v>
      </c>
      <c r="J55">
        <v>146104</v>
      </c>
      <c r="K55">
        <v>0</v>
      </c>
      <c r="L55">
        <v>97431</v>
      </c>
      <c r="M55">
        <v>306312</v>
      </c>
      <c r="N55">
        <v>9523298</v>
      </c>
      <c r="O55">
        <v>43392</v>
      </c>
      <c r="P55">
        <v>34257</v>
      </c>
      <c r="Q55">
        <v>0</v>
      </c>
      <c r="R55">
        <v>14071</v>
      </c>
      <c r="S55" t="s">
        <v>1091</v>
      </c>
      <c r="T55" s="7">
        <v>6.1999999999999998E-3</v>
      </c>
      <c r="U55" t="s">
        <v>1092</v>
      </c>
      <c r="V55" s="7">
        <v>7.7999999999999996E-3</v>
      </c>
      <c r="W55" t="s">
        <v>1093</v>
      </c>
      <c r="X55" s="7">
        <v>2.3999999999999998E-3</v>
      </c>
      <c r="Y55" t="s">
        <v>1092</v>
      </c>
      <c r="Z55" s="7">
        <v>4.4000000000000003E-3</v>
      </c>
      <c r="AA55" t="s">
        <v>1094</v>
      </c>
      <c r="AB55" s="7">
        <v>3.7000000000000002E-3</v>
      </c>
      <c r="AC55" t="s">
        <v>1092</v>
      </c>
      <c r="AD55" t="s">
        <v>1132</v>
      </c>
    </row>
    <row r="56" spans="1:30" hidden="1" x14ac:dyDescent="0.55000000000000004">
      <c r="A56">
        <v>1200602054</v>
      </c>
      <c r="B56">
        <v>6</v>
      </c>
      <c r="C56">
        <v>153607</v>
      </c>
      <c r="D56" t="s">
        <v>1090</v>
      </c>
      <c r="E56">
        <v>0.18</v>
      </c>
      <c r="F56">
        <v>3</v>
      </c>
      <c r="G56">
        <v>1238064</v>
      </c>
      <c r="H56">
        <v>38077334</v>
      </c>
      <c r="I56">
        <v>47508</v>
      </c>
      <c r="J56">
        <v>148215</v>
      </c>
      <c r="K56">
        <v>0</v>
      </c>
      <c r="L56">
        <v>113111</v>
      </c>
      <c r="M56">
        <v>327324</v>
      </c>
      <c r="N56">
        <v>9502571</v>
      </c>
      <c r="O56">
        <v>1539</v>
      </c>
      <c r="P56">
        <v>14305</v>
      </c>
      <c r="Q56">
        <v>0</v>
      </c>
      <c r="R56">
        <v>12394</v>
      </c>
      <c r="S56" t="s">
        <v>1091</v>
      </c>
      <c r="T56" s="7">
        <v>4.8999999999999998E-3</v>
      </c>
      <c r="U56" t="s">
        <v>1092</v>
      </c>
      <c r="V56" s="7">
        <v>1.6000000000000001E-3</v>
      </c>
      <c r="W56" t="s">
        <v>1093</v>
      </c>
      <c r="X56" s="7">
        <v>1.1999999999999999E-3</v>
      </c>
      <c r="Y56" t="s">
        <v>1092</v>
      </c>
      <c r="Z56" s="7">
        <v>1E-4</v>
      </c>
      <c r="AA56" t="s">
        <v>1094</v>
      </c>
      <c r="AB56" s="7">
        <v>3.7000000000000002E-3</v>
      </c>
      <c r="AC56" t="s">
        <v>1092</v>
      </c>
      <c r="AD56" t="s">
        <v>1122</v>
      </c>
    </row>
    <row r="57" spans="1:30" hidden="1" x14ac:dyDescent="0.55000000000000004">
      <c r="A57">
        <v>1200697303</v>
      </c>
      <c r="B57">
        <v>4</v>
      </c>
      <c r="C57">
        <v>153607</v>
      </c>
      <c r="D57" t="s">
        <v>1090</v>
      </c>
      <c r="E57">
        <v>0.18</v>
      </c>
      <c r="F57">
        <v>3</v>
      </c>
      <c r="G57">
        <v>347108</v>
      </c>
      <c r="H57">
        <v>38972238</v>
      </c>
      <c r="I57">
        <v>20904</v>
      </c>
      <c r="J57">
        <v>91736</v>
      </c>
      <c r="K57">
        <v>0</v>
      </c>
      <c r="L57">
        <v>82977</v>
      </c>
      <c r="M57">
        <v>81862</v>
      </c>
      <c r="N57">
        <v>9747772</v>
      </c>
      <c r="O57">
        <v>2611</v>
      </c>
      <c r="P57">
        <v>8132</v>
      </c>
      <c r="Q57">
        <v>0</v>
      </c>
      <c r="R57">
        <v>7858</v>
      </c>
      <c r="S57" t="s">
        <v>1091</v>
      </c>
      <c r="T57" s="7">
        <v>2.8E-3</v>
      </c>
      <c r="U57" t="s">
        <v>1092</v>
      </c>
      <c r="V57" s="7">
        <v>1E-3</v>
      </c>
      <c r="W57" t="s">
        <v>1093</v>
      </c>
      <c r="X57" s="7">
        <v>5.0000000000000001E-4</v>
      </c>
      <c r="Y57" t="s">
        <v>1092</v>
      </c>
      <c r="Z57" s="7">
        <v>2.0000000000000001E-4</v>
      </c>
      <c r="AA57" t="s">
        <v>1094</v>
      </c>
      <c r="AB57" s="7">
        <v>2.3E-3</v>
      </c>
      <c r="AC57" t="s">
        <v>1092</v>
      </c>
      <c r="AD57" t="s">
        <v>1116</v>
      </c>
    </row>
    <row r="58" spans="1:30" hidden="1" x14ac:dyDescent="0.55000000000000004">
      <c r="A58">
        <v>1200733699</v>
      </c>
      <c r="B58">
        <v>1</v>
      </c>
      <c r="C58">
        <v>153607</v>
      </c>
      <c r="D58" t="s">
        <v>1090</v>
      </c>
      <c r="E58">
        <v>0.18</v>
      </c>
      <c r="F58">
        <v>3</v>
      </c>
      <c r="G58">
        <v>1365817</v>
      </c>
      <c r="H58">
        <v>37953710</v>
      </c>
      <c r="I58">
        <v>82963</v>
      </c>
      <c r="J58">
        <v>175486</v>
      </c>
      <c r="K58">
        <v>0</v>
      </c>
      <c r="L58">
        <v>122083</v>
      </c>
      <c r="M58">
        <v>431683</v>
      </c>
      <c r="N58">
        <v>9398292</v>
      </c>
      <c r="O58">
        <v>52903</v>
      </c>
      <c r="P58">
        <v>33523</v>
      </c>
      <c r="Q58">
        <v>0</v>
      </c>
      <c r="R58">
        <v>9745</v>
      </c>
      <c r="S58" t="s">
        <v>1091</v>
      </c>
      <c r="T58" s="7">
        <v>6.4999999999999997E-3</v>
      </c>
      <c r="U58" t="s">
        <v>1092</v>
      </c>
      <c r="V58" s="7">
        <v>8.6999999999999994E-3</v>
      </c>
      <c r="W58" t="s">
        <v>1093</v>
      </c>
      <c r="X58" s="7">
        <v>2.0999999999999999E-3</v>
      </c>
      <c r="Y58" t="s">
        <v>1092</v>
      </c>
      <c r="Z58" s="7">
        <v>5.3E-3</v>
      </c>
      <c r="AA58" t="s">
        <v>1094</v>
      </c>
      <c r="AB58" s="7">
        <v>4.4000000000000003E-3</v>
      </c>
      <c r="AC58" t="s">
        <v>1092</v>
      </c>
      <c r="AD58" t="s">
        <v>1132</v>
      </c>
    </row>
    <row r="59" spans="1:30" hidden="1" x14ac:dyDescent="0.55000000000000004">
      <c r="A59">
        <v>1200753217</v>
      </c>
      <c r="B59">
        <v>7</v>
      </c>
      <c r="C59">
        <v>153607</v>
      </c>
      <c r="D59" t="s">
        <v>1090</v>
      </c>
      <c r="E59">
        <v>0.18</v>
      </c>
      <c r="F59">
        <v>3</v>
      </c>
      <c r="G59">
        <v>1267337</v>
      </c>
      <c r="H59">
        <v>38052126</v>
      </c>
      <c r="I59">
        <v>115690</v>
      </c>
      <c r="J59">
        <v>156340</v>
      </c>
      <c r="K59">
        <v>0</v>
      </c>
      <c r="L59">
        <v>97149</v>
      </c>
      <c r="M59">
        <v>425821</v>
      </c>
      <c r="N59">
        <v>9403689</v>
      </c>
      <c r="O59">
        <v>78031</v>
      </c>
      <c r="P59">
        <v>41000</v>
      </c>
      <c r="Q59">
        <v>0</v>
      </c>
      <c r="R59">
        <v>7258</v>
      </c>
      <c r="S59" t="s">
        <v>1091</v>
      </c>
      <c r="T59" s="7">
        <v>6.8999999999999999E-3</v>
      </c>
      <c r="U59" t="s">
        <v>1092</v>
      </c>
      <c r="V59" s="7">
        <v>1.21E-2</v>
      </c>
      <c r="W59" t="s">
        <v>1093</v>
      </c>
      <c r="X59" s="7">
        <v>2.8999999999999998E-3</v>
      </c>
      <c r="Y59" t="s">
        <v>1092</v>
      </c>
      <c r="Z59" s="7">
        <v>7.9000000000000008E-3</v>
      </c>
      <c r="AA59" t="s">
        <v>1094</v>
      </c>
      <c r="AB59" s="7">
        <v>3.8999999999999998E-3</v>
      </c>
      <c r="AC59" t="s">
        <v>1092</v>
      </c>
      <c r="AD59" t="s">
        <v>1133</v>
      </c>
    </row>
    <row r="60" spans="1:30" hidden="1" x14ac:dyDescent="0.55000000000000004">
      <c r="A60">
        <v>1200801553</v>
      </c>
      <c r="B60">
        <v>14</v>
      </c>
      <c r="C60">
        <v>153607</v>
      </c>
      <c r="D60" t="s">
        <v>1090</v>
      </c>
      <c r="E60">
        <v>0.18</v>
      </c>
      <c r="F60">
        <v>3</v>
      </c>
      <c r="G60">
        <v>1141943</v>
      </c>
      <c r="H60">
        <v>38177661</v>
      </c>
      <c r="I60">
        <v>81299</v>
      </c>
      <c r="J60">
        <v>153290</v>
      </c>
      <c r="K60">
        <v>0</v>
      </c>
      <c r="L60">
        <v>108688</v>
      </c>
      <c r="M60">
        <v>341428</v>
      </c>
      <c r="N60">
        <v>9488453</v>
      </c>
      <c r="O60">
        <v>40962</v>
      </c>
      <c r="P60">
        <v>27275</v>
      </c>
      <c r="Q60">
        <v>0</v>
      </c>
      <c r="R60">
        <v>8354</v>
      </c>
      <c r="S60" t="s">
        <v>1091</v>
      </c>
      <c r="T60" s="7">
        <v>5.8999999999999999E-3</v>
      </c>
      <c r="U60" t="s">
        <v>1092</v>
      </c>
      <c r="V60" s="7">
        <v>6.8999999999999999E-3</v>
      </c>
      <c r="W60" t="s">
        <v>1093</v>
      </c>
      <c r="X60" s="7">
        <v>2E-3</v>
      </c>
      <c r="Y60" t="s">
        <v>1092</v>
      </c>
      <c r="Z60" s="7">
        <v>4.1000000000000003E-3</v>
      </c>
      <c r="AA60" t="s">
        <v>1094</v>
      </c>
      <c r="AB60" s="7">
        <v>3.8E-3</v>
      </c>
      <c r="AC60" t="s">
        <v>1092</v>
      </c>
      <c r="AD60" t="s">
        <v>1134</v>
      </c>
    </row>
    <row r="61" spans="1:30" hidden="1" x14ac:dyDescent="0.55000000000000004">
      <c r="A61">
        <v>1200814640</v>
      </c>
      <c r="B61">
        <v>15</v>
      </c>
      <c r="C61">
        <v>153607</v>
      </c>
      <c r="D61" t="s">
        <v>1090</v>
      </c>
      <c r="E61">
        <v>0.18</v>
      </c>
      <c r="F61">
        <v>3</v>
      </c>
      <c r="G61">
        <v>1285002</v>
      </c>
      <c r="H61">
        <v>38033186</v>
      </c>
      <c r="I61">
        <v>137467</v>
      </c>
      <c r="J61">
        <v>186690</v>
      </c>
      <c r="K61">
        <v>0</v>
      </c>
      <c r="L61">
        <v>115540</v>
      </c>
      <c r="M61">
        <v>394065</v>
      </c>
      <c r="N61">
        <v>9433868</v>
      </c>
      <c r="O61">
        <v>60617</v>
      </c>
      <c r="P61">
        <v>37643</v>
      </c>
      <c r="Q61">
        <v>0</v>
      </c>
      <c r="R61">
        <v>10214</v>
      </c>
      <c r="S61" t="s">
        <v>1091</v>
      </c>
      <c r="T61" s="7">
        <v>8.2000000000000007E-3</v>
      </c>
      <c r="U61" t="s">
        <v>1092</v>
      </c>
      <c r="V61" s="7">
        <v>9.9000000000000008E-3</v>
      </c>
      <c r="W61" t="s">
        <v>1093</v>
      </c>
      <c r="X61" s="7">
        <v>3.3999999999999998E-3</v>
      </c>
      <c r="Y61" t="s">
        <v>1092</v>
      </c>
      <c r="Z61" s="7">
        <v>6.1000000000000004E-3</v>
      </c>
      <c r="AA61" t="s">
        <v>1094</v>
      </c>
      <c r="AB61" s="7">
        <v>4.7000000000000002E-3</v>
      </c>
      <c r="AC61" t="s">
        <v>1092</v>
      </c>
      <c r="AD61" t="s">
        <v>1120</v>
      </c>
    </row>
    <row r="62" spans="1:30" hidden="1" x14ac:dyDescent="0.55000000000000004">
      <c r="A62">
        <v>1200832726</v>
      </c>
      <c r="B62">
        <v>16</v>
      </c>
      <c r="C62">
        <v>153608</v>
      </c>
      <c r="D62" t="s">
        <v>1090</v>
      </c>
      <c r="E62">
        <v>0.18</v>
      </c>
      <c r="F62">
        <v>3</v>
      </c>
      <c r="G62">
        <v>1477007</v>
      </c>
      <c r="H62">
        <v>37838408</v>
      </c>
      <c r="I62">
        <v>214024</v>
      </c>
      <c r="J62">
        <v>204883</v>
      </c>
      <c r="K62">
        <v>0</v>
      </c>
      <c r="L62">
        <v>106017</v>
      </c>
      <c r="M62">
        <v>488806</v>
      </c>
      <c r="N62">
        <v>9340827</v>
      </c>
      <c r="O62">
        <v>109823</v>
      </c>
      <c r="P62">
        <v>52660</v>
      </c>
      <c r="Q62">
        <v>0</v>
      </c>
      <c r="R62">
        <v>6849</v>
      </c>
      <c r="S62" t="s">
        <v>1091</v>
      </c>
      <c r="T62" s="7">
        <v>1.06E-2</v>
      </c>
      <c r="U62" t="s">
        <v>1092</v>
      </c>
      <c r="V62" s="7">
        <v>1.6500000000000001E-2</v>
      </c>
      <c r="W62" t="s">
        <v>1093</v>
      </c>
      <c r="X62" s="7">
        <v>5.4000000000000003E-3</v>
      </c>
      <c r="Y62" t="s">
        <v>1092</v>
      </c>
      <c r="Z62" s="7">
        <v>1.11E-2</v>
      </c>
      <c r="AA62" t="s">
        <v>1094</v>
      </c>
      <c r="AB62" s="7">
        <v>5.1999999999999998E-3</v>
      </c>
      <c r="AC62" t="s">
        <v>1092</v>
      </c>
      <c r="AD62" t="s">
        <v>1135</v>
      </c>
    </row>
    <row r="63" spans="1:30" hidden="1" x14ac:dyDescent="0.55000000000000004">
      <c r="A63">
        <v>1200908277</v>
      </c>
      <c r="B63">
        <v>10</v>
      </c>
      <c r="C63">
        <v>153607</v>
      </c>
      <c r="D63" t="s">
        <v>1090</v>
      </c>
      <c r="E63">
        <v>0.18</v>
      </c>
      <c r="F63">
        <v>3</v>
      </c>
      <c r="G63">
        <v>1389677</v>
      </c>
      <c r="H63">
        <v>37929238</v>
      </c>
      <c r="I63">
        <v>104259</v>
      </c>
      <c r="J63">
        <v>171876</v>
      </c>
      <c r="K63">
        <v>0</v>
      </c>
      <c r="L63">
        <v>111638</v>
      </c>
      <c r="M63">
        <v>453435</v>
      </c>
      <c r="N63">
        <v>9376417</v>
      </c>
      <c r="O63">
        <v>74248</v>
      </c>
      <c r="P63">
        <v>38751</v>
      </c>
      <c r="Q63">
        <v>0</v>
      </c>
      <c r="R63">
        <v>7248</v>
      </c>
      <c r="S63" t="s">
        <v>1091</v>
      </c>
      <c r="T63" s="7">
        <v>7.0000000000000001E-3</v>
      </c>
      <c r="U63" t="s">
        <v>1092</v>
      </c>
      <c r="V63" s="7">
        <v>1.14E-2</v>
      </c>
      <c r="W63" t="s">
        <v>1093</v>
      </c>
      <c r="X63" s="7">
        <v>2.5999999999999999E-3</v>
      </c>
      <c r="Y63" t="s">
        <v>1092</v>
      </c>
      <c r="Z63" s="7">
        <v>7.4999999999999997E-3</v>
      </c>
      <c r="AA63" t="s">
        <v>1094</v>
      </c>
      <c r="AB63" s="7">
        <v>4.3E-3</v>
      </c>
      <c r="AC63" t="s">
        <v>1092</v>
      </c>
      <c r="AD63" t="s">
        <v>1136</v>
      </c>
    </row>
    <row r="64" spans="1:30" hidden="1" x14ac:dyDescent="0.55000000000000004">
      <c r="A64">
        <v>1200943268</v>
      </c>
      <c r="B64">
        <v>12</v>
      </c>
      <c r="C64">
        <v>153607</v>
      </c>
      <c r="D64" t="s">
        <v>1090</v>
      </c>
      <c r="E64">
        <v>0.18</v>
      </c>
      <c r="F64">
        <v>3</v>
      </c>
      <c r="G64">
        <v>345787</v>
      </c>
      <c r="H64">
        <v>38973547</v>
      </c>
      <c r="I64">
        <v>20904</v>
      </c>
      <c r="J64">
        <v>89163</v>
      </c>
      <c r="K64">
        <v>0</v>
      </c>
      <c r="L64">
        <v>83192</v>
      </c>
      <c r="M64">
        <v>81866</v>
      </c>
      <c r="N64">
        <v>9747770</v>
      </c>
      <c r="O64">
        <v>2611</v>
      </c>
      <c r="P64">
        <v>8113</v>
      </c>
      <c r="Q64">
        <v>0</v>
      </c>
      <c r="R64">
        <v>7819</v>
      </c>
      <c r="S64" t="s">
        <v>1091</v>
      </c>
      <c r="T64" s="7">
        <v>2.7000000000000001E-3</v>
      </c>
      <c r="U64" t="s">
        <v>1092</v>
      </c>
      <c r="V64" s="7">
        <v>1E-3</v>
      </c>
      <c r="W64" t="s">
        <v>1093</v>
      </c>
      <c r="X64" s="7">
        <v>5.0000000000000001E-4</v>
      </c>
      <c r="Y64" t="s">
        <v>1092</v>
      </c>
      <c r="Z64" s="7">
        <v>2.0000000000000001E-4</v>
      </c>
      <c r="AA64" t="s">
        <v>1094</v>
      </c>
      <c r="AB64" s="7">
        <v>2.2000000000000001E-3</v>
      </c>
      <c r="AC64" t="s">
        <v>1092</v>
      </c>
      <c r="AD64" t="s">
        <v>1116</v>
      </c>
    </row>
    <row r="65" spans="1:30" hidden="1" x14ac:dyDescent="0.55000000000000004">
      <c r="A65">
        <v>1201060267</v>
      </c>
      <c r="B65">
        <v>9</v>
      </c>
      <c r="C65">
        <v>153607</v>
      </c>
      <c r="D65" t="s">
        <v>1090</v>
      </c>
      <c r="E65">
        <v>0.18</v>
      </c>
      <c r="F65">
        <v>3</v>
      </c>
      <c r="G65">
        <v>1329915</v>
      </c>
      <c r="H65">
        <v>37983280</v>
      </c>
      <c r="I65">
        <v>121424</v>
      </c>
      <c r="J65">
        <v>175840</v>
      </c>
      <c r="K65">
        <v>0</v>
      </c>
      <c r="L65">
        <v>110379</v>
      </c>
      <c r="M65">
        <v>383131</v>
      </c>
      <c r="N65">
        <v>9444567</v>
      </c>
      <c r="O65">
        <v>43483</v>
      </c>
      <c r="P65">
        <v>27436</v>
      </c>
      <c r="Q65">
        <v>0</v>
      </c>
      <c r="R65">
        <v>7487</v>
      </c>
      <c r="S65" t="s">
        <v>1091</v>
      </c>
      <c r="T65" s="7">
        <v>7.4999999999999997E-3</v>
      </c>
      <c r="U65" t="s">
        <v>1092</v>
      </c>
      <c r="V65" s="7">
        <v>7.1999999999999998E-3</v>
      </c>
      <c r="W65" t="s">
        <v>1093</v>
      </c>
      <c r="X65" s="7">
        <v>3.0000000000000001E-3</v>
      </c>
      <c r="Y65" t="s">
        <v>1092</v>
      </c>
      <c r="Z65" s="7">
        <v>4.4000000000000003E-3</v>
      </c>
      <c r="AA65" t="s">
        <v>1094</v>
      </c>
      <c r="AB65" s="7">
        <v>4.4000000000000003E-3</v>
      </c>
      <c r="AC65" t="s">
        <v>1092</v>
      </c>
      <c r="AD65" t="s">
        <v>1134</v>
      </c>
    </row>
    <row r="66" spans="1:30" hidden="1" x14ac:dyDescent="0.55000000000000004">
      <c r="A66">
        <v>1201065833</v>
      </c>
      <c r="B66">
        <v>5</v>
      </c>
      <c r="C66">
        <v>153607</v>
      </c>
      <c r="D66" t="s">
        <v>1090</v>
      </c>
      <c r="E66">
        <v>0.18</v>
      </c>
      <c r="F66">
        <v>3</v>
      </c>
      <c r="G66">
        <v>687534</v>
      </c>
      <c r="H66">
        <v>38632321</v>
      </c>
      <c r="I66">
        <v>70192</v>
      </c>
      <c r="J66">
        <v>124838</v>
      </c>
      <c r="K66">
        <v>0</v>
      </c>
      <c r="L66">
        <v>87355</v>
      </c>
      <c r="M66">
        <v>225250</v>
      </c>
      <c r="N66">
        <v>9604508</v>
      </c>
      <c r="O66">
        <v>40809</v>
      </c>
      <c r="P66">
        <v>28968</v>
      </c>
      <c r="Q66">
        <v>0</v>
      </c>
      <c r="R66">
        <v>9851</v>
      </c>
      <c r="S66" t="s">
        <v>1091</v>
      </c>
      <c r="T66" s="7">
        <v>4.8999999999999998E-3</v>
      </c>
      <c r="U66" t="s">
        <v>1092</v>
      </c>
      <c r="V66" s="7">
        <v>7.0000000000000001E-3</v>
      </c>
      <c r="W66" t="s">
        <v>1093</v>
      </c>
      <c r="X66" s="7">
        <v>1.6999999999999999E-3</v>
      </c>
      <c r="Y66" t="s">
        <v>1092</v>
      </c>
      <c r="Z66" s="7">
        <v>4.1000000000000003E-3</v>
      </c>
      <c r="AA66" t="s">
        <v>1094</v>
      </c>
      <c r="AB66" s="7">
        <v>3.0999999999999999E-3</v>
      </c>
      <c r="AC66" t="s">
        <v>1092</v>
      </c>
      <c r="AD66" t="s">
        <v>1115</v>
      </c>
    </row>
    <row r="67" spans="1:30" x14ac:dyDescent="0.55000000000000004">
      <c r="A67">
        <v>1201167982</v>
      </c>
      <c r="B67">
        <v>17</v>
      </c>
      <c r="C67">
        <v>153608</v>
      </c>
      <c r="D67" t="s">
        <v>1090</v>
      </c>
      <c r="E67">
        <v>0.18</v>
      </c>
      <c r="F67">
        <v>3</v>
      </c>
      <c r="G67">
        <v>1017854</v>
      </c>
      <c r="H67">
        <v>38302347</v>
      </c>
      <c r="I67">
        <v>94511</v>
      </c>
      <c r="J67">
        <v>136241</v>
      </c>
      <c r="K67">
        <v>0</v>
      </c>
      <c r="L67">
        <v>91124</v>
      </c>
      <c r="M67">
        <v>304997</v>
      </c>
      <c r="N67">
        <v>9524600</v>
      </c>
      <c r="O67">
        <v>43398</v>
      </c>
      <c r="P67">
        <v>28288</v>
      </c>
      <c r="Q67">
        <v>0</v>
      </c>
      <c r="R67">
        <v>8370</v>
      </c>
      <c r="S67" t="s">
        <v>1091</v>
      </c>
      <c r="T67" s="7">
        <v>5.7999999999999996E-3</v>
      </c>
      <c r="U67" t="s">
        <v>1092</v>
      </c>
      <c r="V67" s="7">
        <v>7.1999999999999998E-3</v>
      </c>
      <c r="W67" t="s">
        <v>1093</v>
      </c>
      <c r="X67" s="7">
        <v>2.3999999999999998E-3</v>
      </c>
      <c r="Y67" t="s">
        <v>1092</v>
      </c>
      <c r="Z67" s="7">
        <v>4.4000000000000003E-3</v>
      </c>
      <c r="AA67" t="s">
        <v>1094</v>
      </c>
      <c r="AB67" s="7">
        <v>3.3999999999999998E-3</v>
      </c>
      <c r="AC67" t="s">
        <v>1092</v>
      </c>
      <c r="AD67" t="s">
        <v>1119</v>
      </c>
    </row>
    <row r="68" spans="1:30" hidden="1" x14ac:dyDescent="0.55000000000000004">
      <c r="A68">
        <v>1201235973</v>
      </c>
      <c r="B68">
        <v>13</v>
      </c>
      <c r="C68">
        <v>153607</v>
      </c>
      <c r="D68" t="s">
        <v>1090</v>
      </c>
      <c r="E68">
        <v>0.18</v>
      </c>
      <c r="F68">
        <v>3</v>
      </c>
      <c r="G68">
        <v>1849790</v>
      </c>
      <c r="H68">
        <v>37465958</v>
      </c>
      <c r="I68">
        <v>430935</v>
      </c>
      <c r="J68">
        <v>300625</v>
      </c>
      <c r="K68">
        <v>0</v>
      </c>
      <c r="L68">
        <v>94703</v>
      </c>
      <c r="M68">
        <v>605676</v>
      </c>
      <c r="N68">
        <v>9224138</v>
      </c>
      <c r="O68">
        <v>182265</v>
      </c>
      <c r="P68">
        <v>82970</v>
      </c>
      <c r="Q68">
        <v>0</v>
      </c>
      <c r="R68">
        <v>6377</v>
      </c>
      <c r="S68" t="s">
        <v>1091</v>
      </c>
      <c r="T68" t="s">
        <v>1137</v>
      </c>
      <c r="U68" t="s">
        <v>1092</v>
      </c>
      <c r="V68" s="7">
        <v>2.69E-2</v>
      </c>
      <c r="W68" t="s">
        <v>1093</v>
      </c>
      <c r="X68" t="s">
        <v>1138</v>
      </c>
      <c r="Y68" t="s">
        <v>1092</v>
      </c>
      <c r="Z68" s="7">
        <v>1.8499999999999999E-2</v>
      </c>
      <c r="AA68" t="s">
        <v>1094</v>
      </c>
      <c r="AB68" s="7">
        <v>7.6E-3</v>
      </c>
      <c r="AC68" t="s">
        <v>1092</v>
      </c>
      <c r="AD68" t="s">
        <v>1139</v>
      </c>
    </row>
    <row r="69" spans="1:30" hidden="1" x14ac:dyDescent="0.55000000000000004">
      <c r="A69">
        <v>1201251030</v>
      </c>
      <c r="B69">
        <v>3</v>
      </c>
      <c r="C69">
        <v>153607</v>
      </c>
      <c r="D69" t="s">
        <v>1090</v>
      </c>
      <c r="E69">
        <v>0.18</v>
      </c>
      <c r="F69">
        <v>3</v>
      </c>
      <c r="G69">
        <v>1392113</v>
      </c>
      <c r="H69">
        <v>37926747</v>
      </c>
      <c r="I69">
        <v>104138</v>
      </c>
      <c r="J69">
        <v>177865</v>
      </c>
      <c r="K69">
        <v>0</v>
      </c>
      <c r="L69">
        <v>120002</v>
      </c>
      <c r="M69">
        <v>351987</v>
      </c>
      <c r="N69">
        <v>9477861</v>
      </c>
      <c r="O69">
        <v>2223</v>
      </c>
      <c r="P69">
        <v>21722</v>
      </c>
      <c r="Q69">
        <v>0</v>
      </c>
      <c r="R69">
        <v>19393</v>
      </c>
      <c r="S69" t="s">
        <v>1091</v>
      </c>
      <c r="T69" s="7">
        <v>7.1000000000000004E-3</v>
      </c>
      <c r="U69" t="s">
        <v>1092</v>
      </c>
      <c r="V69" s="7">
        <v>2.3999999999999998E-3</v>
      </c>
      <c r="W69" t="s">
        <v>1093</v>
      </c>
      <c r="X69" s="7">
        <v>2.5999999999999999E-3</v>
      </c>
      <c r="Y69" t="s">
        <v>1092</v>
      </c>
      <c r="Z69" s="7">
        <v>2.0000000000000001E-4</v>
      </c>
      <c r="AA69" t="s">
        <v>1094</v>
      </c>
      <c r="AB69" s="7">
        <v>4.4999999999999997E-3</v>
      </c>
      <c r="AC69" t="s">
        <v>1092</v>
      </c>
      <c r="AD69" t="s">
        <v>1112</v>
      </c>
    </row>
    <row r="70" spans="1:30" hidden="1" x14ac:dyDescent="0.55000000000000004">
      <c r="A70">
        <v>1500426229</v>
      </c>
      <c r="B70">
        <v>8</v>
      </c>
      <c r="C70">
        <v>192007</v>
      </c>
      <c r="D70" t="s">
        <v>1090</v>
      </c>
      <c r="E70">
        <v>0.18</v>
      </c>
      <c r="F70">
        <v>4</v>
      </c>
      <c r="G70">
        <v>1847673</v>
      </c>
      <c r="H70">
        <v>47295920</v>
      </c>
      <c r="I70">
        <v>194909</v>
      </c>
      <c r="J70">
        <v>211972</v>
      </c>
      <c r="K70">
        <v>0</v>
      </c>
      <c r="L70">
        <v>111667</v>
      </c>
      <c r="M70">
        <v>430367</v>
      </c>
      <c r="N70">
        <v>9397293</v>
      </c>
      <c r="O70">
        <v>15127</v>
      </c>
      <c r="P70">
        <v>20776</v>
      </c>
      <c r="Q70">
        <v>0</v>
      </c>
      <c r="R70">
        <v>11233</v>
      </c>
      <c r="S70" t="s">
        <v>1091</v>
      </c>
      <c r="T70" s="7">
        <v>8.2000000000000007E-3</v>
      </c>
      <c r="U70" t="s">
        <v>1092</v>
      </c>
      <c r="V70" s="7">
        <v>3.5999999999999999E-3</v>
      </c>
      <c r="W70" t="s">
        <v>1093</v>
      </c>
      <c r="X70" s="7">
        <v>3.8999999999999998E-3</v>
      </c>
      <c r="Y70" t="s">
        <v>1092</v>
      </c>
      <c r="Z70" s="7">
        <v>1.5E-3</v>
      </c>
      <c r="AA70" t="s">
        <v>1094</v>
      </c>
      <c r="AB70" s="7">
        <v>4.3E-3</v>
      </c>
      <c r="AC70" t="s">
        <v>1092</v>
      </c>
      <c r="AD70" t="s">
        <v>1140</v>
      </c>
    </row>
    <row r="71" spans="1:30" hidden="1" x14ac:dyDescent="0.55000000000000004">
      <c r="A71">
        <v>1500544093</v>
      </c>
      <c r="B71">
        <v>11</v>
      </c>
      <c r="C71">
        <v>192007</v>
      </c>
      <c r="D71" t="s">
        <v>1090</v>
      </c>
      <c r="E71">
        <v>0.18</v>
      </c>
      <c r="F71">
        <v>4</v>
      </c>
      <c r="G71">
        <v>1443914</v>
      </c>
      <c r="H71">
        <v>47704024</v>
      </c>
      <c r="I71">
        <v>194929</v>
      </c>
      <c r="J71">
        <v>208473</v>
      </c>
      <c r="K71">
        <v>0</v>
      </c>
      <c r="L71">
        <v>113855</v>
      </c>
      <c r="M71">
        <v>438183</v>
      </c>
      <c r="N71">
        <v>9389630</v>
      </c>
      <c r="O71">
        <v>103830</v>
      </c>
      <c r="P71">
        <v>65783</v>
      </c>
      <c r="Q71">
        <v>0</v>
      </c>
      <c r="R71">
        <v>20250</v>
      </c>
      <c r="S71" t="s">
        <v>1091</v>
      </c>
      <c r="T71" s="7">
        <v>8.2000000000000007E-3</v>
      </c>
      <c r="U71" t="s">
        <v>1092</v>
      </c>
      <c r="V71" s="7">
        <v>1.72E-2</v>
      </c>
      <c r="W71" t="s">
        <v>1093</v>
      </c>
      <c r="X71" s="7">
        <v>3.8999999999999998E-3</v>
      </c>
      <c r="Y71" t="s">
        <v>1092</v>
      </c>
      <c r="Z71" s="7">
        <v>1.0500000000000001E-2</v>
      </c>
      <c r="AA71" t="s">
        <v>1094</v>
      </c>
      <c r="AB71" s="7">
        <v>4.1999999999999997E-3</v>
      </c>
      <c r="AC71" t="s">
        <v>1092</v>
      </c>
      <c r="AD71" t="s">
        <v>1105</v>
      </c>
    </row>
    <row r="72" spans="1:30" hidden="1" x14ac:dyDescent="0.55000000000000004">
      <c r="A72">
        <v>1500586844</v>
      </c>
      <c r="B72">
        <v>2</v>
      </c>
      <c r="C72">
        <v>192007</v>
      </c>
      <c r="D72" t="s">
        <v>1090</v>
      </c>
      <c r="E72">
        <v>0.18</v>
      </c>
      <c r="F72">
        <v>4</v>
      </c>
      <c r="G72">
        <v>1259216</v>
      </c>
      <c r="H72">
        <v>47890554</v>
      </c>
      <c r="I72">
        <v>97884</v>
      </c>
      <c r="J72">
        <v>154013</v>
      </c>
      <c r="K72">
        <v>0</v>
      </c>
      <c r="L72">
        <v>105340</v>
      </c>
      <c r="M72">
        <v>235802</v>
      </c>
      <c r="N72">
        <v>9594035</v>
      </c>
      <c r="O72">
        <v>0</v>
      </c>
      <c r="P72">
        <v>7909</v>
      </c>
      <c r="Q72">
        <v>0</v>
      </c>
      <c r="R72">
        <v>7909</v>
      </c>
      <c r="S72" t="s">
        <v>1091</v>
      </c>
      <c r="T72" s="7">
        <v>5.1000000000000004E-3</v>
      </c>
      <c r="U72" t="s">
        <v>1092</v>
      </c>
      <c r="V72" s="7">
        <v>8.0000000000000004E-4</v>
      </c>
      <c r="W72" t="s">
        <v>1093</v>
      </c>
      <c r="X72" s="7">
        <v>1.9E-3</v>
      </c>
      <c r="Y72" t="s">
        <v>1092</v>
      </c>
      <c r="Z72" s="7">
        <v>0</v>
      </c>
      <c r="AA72" t="s">
        <v>1094</v>
      </c>
      <c r="AB72" s="7">
        <v>3.0999999999999999E-3</v>
      </c>
      <c r="AC72" t="s">
        <v>1092</v>
      </c>
      <c r="AD72" t="s">
        <v>1116</v>
      </c>
    </row>
    <row r="73" spans="1:30" hidden="1" x14ac:dyDescent="0.55000000000000004">
      <c r="A73">
        <v>1500602436</v>
      </c>
      <c r="B73">
        <v>6</v>
      </c>
      <c r="C73">
        <v>192007</v>
      </c>
      <c r="D73" t="s">
        <v>1090</v>
      </c>
      <c r="E73">
        <v>0.18</v>
      </c>
      <c r="F73">
        <v>4</v>
      </c>
      <c r="G73">
        <v>1566638</v>
      </c>
      <c r="H73">
        <v>47576609</v>
      </c>
      <c r="I73">
        <v>52396</v>
      </c>
      <c r="J73">
        <v>157346</v>
      </c>
      <c r="K73">
        <v>0</v>
      </c>
      <c r="L73">
        <v>120970</v>
      </c>
      <c r="M73">
        <v>328571</v>
      </c>
      <c r="N73">
        <v>9499275</v>
      </c>
      <c r="O73">
        <v>4888</v>
      </c>
      <c r="P73">
        <v>9131</v>
      </c>
      <c r="Q73">
        <v>0</v>
      </c>
      <c r="R73">
        <v>7859</v>
      </c>
      <c r="S73" t="s">
        <v>1091</v>
      </c>
      <c r="T73" s="7">
        <v>4.1999999999999997E-3</v>
      </c>
      <c r="U73" t="s">
        <v>1092</v>
      </c>
      <c r="V73" s="7">
        <v>1.4E-3</v>
      </c>
      <c r="W73" t="s">
        <v>1093</v>
      </c>
      <c r="X73" s="7">
        <v>1E-3</v>
      </c>
      <c r="Y73" t="s">
        <v>1092</v>
      </c>
      <c r="Z73" s="7">
        <v>4.0000000000000002E-4</v>
      </c>
      <c r="AA73" t="s">
        <v>1094</v>
      </c>
      <c r="AB73" s="7">
        <v>3.2000000000000002E-3</v>
      </c>
      <c r="AC73" t="s">
        <v>1092</v>
      </c>
      <c r="AD73" t="s">
        <v>1127</v>
      </c>
    </row>
    <row r="74" spans="1:30" hidden="1" x14ac:dyDescent="0.55000000000000004">
      <c r="A74">
        <v>1500698406</v>
      </c>
      <c r="B74">
        <v>4</v>
      </c>
      <c r="C74">
        <v>192007</v>
      </c>
      <c r="D74" t="s">
        <v>1090</v>
      </c>
      <c r="E74">
        <v>0.18</v>
      </c>
      <c r="F74">
        <v>4</v>
      </c>
      <c r="G74">
        <v>429144</v>
      </c>
      <c r="H74">
        <v>48719918</v>
      </c>
      <c r="I74">
        <v>23515</v>
      </c>
      <c r="J74">
        <v>99693</v>
      </c>
      <c r="K74">
        <v>0</v>
      </c>
      <c r="L74">
        <v>90861</v>
      </c>
      <c r="M74">
        <v>82033</v>
      </c>
      <c r="N74">
        <v>9747680</v>
      </c>
      <c r="O74">
        <v>2611</v>
      </c>
      <c r="P74">
        <v>7957</v>
      </c>
      <c r="Q74">
        <v>0</v>
      </c>
      <c r="R74">
        <v>7884</v>
      </c>
      <c r="S74" t="s">
        <v>1091</v>
      </c>
      <c r="T74" s="7">
        <v>2.5000000000000001E-3</v>
      </c>
      <c r="U74" t="s">
        <v>1092</v>
      </c>
      <c r="V74" s="7">
        <v>1E-3</v>
      </c>
      <c r="W74" t="s">
        <v>1093</v>
      </c>
      <c r="X74" s="7">
        <v>4.0000000000000002E-4</v>
      </c>
      <c r="Y74" t="s">
        <v>1092</v>
      </c>
      <c r="Z74" s="7">
        <v>2.0000000000000001E-4</v>
      </c>
      <c r="AA74" t="s">
        <v>1094</v>
      </c>
      <c r="AB74" s="7">
        <v>2E-3</v>
      </c>
      <c r="AC74" t="s">
        <v>1092</v>
      </c>
      <c r="AD74" t="s">
        <v>1116</v>
      </c>
    </row>
    <row r="75" spans="1:30" hidden="1" x14ac:dyDescent="0.55000000000000004">
      <c r="A75">
        <v>1500732887</v>
      </c>
      <c r="B75">
        <v>1</v>
      </c>
      <c r="C75">
        <v>192007</v>
      </c>
      <c r="D75" t="s">
        <v>1090</v>
      </c>
      <c r="E75">
        <v>0.18</v>
      </c>
      <c r="F75">
        <v>4</v>
      </c>
      <c r="G75">
        <v>1701477</v>
      </c>
      <c r="H75">
        <v>47448267</v>
      </c>
      <c r="I75">
        <v>82963</v>
      </c>
      <c r="J75">
        <v>183572</v>
      </c>
      <c r="K75">
        <v>0</v>
      </c>
      <c r="L75">
        <v>130169</v>
      </c>
      <c r="M75">
        <v>335657</v>
      </c>
      <c r="N75">
        <v>9494557</v>
      </c>
      <c r="O75">
        <v>0</v>
      </c>
      <c r="P75">
        <v>8086</v>
      </c>
      <c r="Q75">
        <v>0</v>
      </c>
      <c r="R75">
        <v>8086</v>
      </c>
      <c r="S75" t="s">
        <v>1091</v>
      </c>
      <c r="T75" s="7">
        <v>5.4000000000000003E-3</v>
      </c>
      <c r="U75" t="s">
        <v>1092</v>
      </c>
      <c r="V75" s="7">
        <v>8.0000000000000004E-4</v>
      </c>
      <c r="W75" t="s">
        <v>1093</v>
      </c>
      <c r="X75" s="7">
        <v>1.6000000000000001E-3</v>
      </c>
      <c r="Y75" t="s">
        <v>1092</v>
      </c>
      <c r="Z75" s="7">
        <v>0</v>
      </c>
      <c r="AA75" t="s">
        <v>1094</v>
      </c>
      <c r="AB75" s="7">
        <v>3.7000000000000002E-3</v>
      </c>
      <c r="AC75" t="s">
        <v>1092</v>
      </c>
      <c r="AD75" t="s">
        <v>1116</v>
      </c>
    </row>
    <row r="76" spans="1:30" hidden="1" x14ac:dyDescent="0.55000000000000004">
      <c r="A76">
        <v>1500754791</v>
      </c>
      <c r="B76">
        <v>7</v>
      </c>
      <c r="C76">
        <v>192007</v>
      </c>
      <c r="D76" t="s">
        <v>1090</v>
      </c>
      <c r="E76">
        <v>0.18</v>
      </c>
      <c r="F76">
        <v>4</v>
      </c>
      <c r="G76">
        <v>1666355</v>
      </c>
      <c r="H76">
        <v>47482943</v>
      </c>
      <c r="I76">
        <v>128451</v>
      </c>
      <c r="J76">
        <v>173046</v>
      </c>
      <c r="K76">
        <v>0</v>
      </c>
      <c r="L76">
        <v>107081</v>
      </c>
      <c r="M76">
        <v>399015</v>
      </c>
      <c r="N76">
        <v>9430817</v>
      </c>
      <c r="O76">
        <v>12761</v>
      </c>
      <c r="P76">
        <v>16706</v>
      </c>
      <c r="Q76">
        <v>0</v>
      </c>
      <c r="R76">
        <v>9932</v>
      </c>
      <c r="S76" t="s">
        <v>1091</v>
      </c>
      <c r="T76" s="7">
        <v>6.1000000000000004E-3</v>
      </c>
      <c r="U76" t="s">
        <v>1092</v>
      </c>
      <c r="V76" s="7">
        <v>2.8999999999999998E-3</v>
      </c>
      <c r="W76" t="s">
        <v>1093</v>
      </c>
      <c r="X76" s="7">
        <v>2.5999999999999999E-3</v>
      </c>
      <c r="Y76" t="s">
        <v>1092</v>
      </c>
      <c r="Z76" s="7">
        <v>1.1999999999999999E-3</v>
      </c>
      <c r="AA76" t="s">
        <v>1094</v>
      </c>
      <c r="AB76" s="7">
        <v>3.5000000000000001E-3</v>
      </c>
      <c r="AC76" t="s">
        <v>1092</v>
      </c>
      <c r="AD76" t="s">
        <v>1141</v>
      </c>
    </row>
    <row r="77" spans="1:30" hidden="1" x14ac:dyDescent="0.55000000000000004">
      <c r="A77">
        <v>1500803098</v>
      </c>
      <c r="B77">
        <v>14</v>
      </c>
      <c r="C77">
        <v>192007</v>
      </c>
      <c r="D77" t="s">
        <v>1090</v>
      </c>
      <c r="E77">
        <v>0.18</v>
      </c>
      <c r="F77">
        <v>4</v>
      </c>
      <c r="G77">
        <v>1485317</v>
      </c>
      <c r="H77">
        <v>47662212</v>
      </c>
      <c r="I77">
        <v>104400</v>
      </c>
      <c r="J77">
        <v>170250</v>
      </c>
      <c r="K77">
        <v>0</v>
      </c>
      <c r="L77">
        <v>117229</v>
      </c>
      <c r="M77">
        <v>343371</v>
      </c>
      <c r="N77">
        <v>9484551</v>
      </c>
      <c r="O77">
        <v>23101</v>
      </c>
      <c r="P77">
        <v>16960</v>
      </c>
      <c r="Q77">
        <v>0</v>
      </c>
      <c r="R77">
        <v>8541</v>
      </c>
      <c r="S77" t="s">
        <v>1091</v>
      </c>
      <c r="T77" s="7">
        <v>5.4999999999999997E-3</v>
      </c>
      <c r="U77" t="s">
        <v>1092</v>
      </c>
      <c r="V77" s="7">
        <v>4.0000000000000001E-3</v>
      </c>
      <c r="W77" t="s">
        <v>1093</v>
      </c>
      <c r="X77" s="7">
        <v>2.0999999999999999E-3</v>
      </c>
      <c r="Y77" t="s">
        <v>1092</v>
      </c>
      <c r="Z77" s="7">
        <v>2.3E-3</v>
      </c>
      <c r="AA77" t="s">
        <v>1094</v>
      </c>
      <c r="AB77" s="7">
        <v>3.3999999999999998E-3</v>
      </c>
      <c r="AC77" t="s">
        <v>1092</v>
      </c>
      <c r="AD77" t="s">
        <v>1128</v>
      </c>
    </row>
    <row r="78" spans="1:30" hidden="1" x14ac:dyDescent="0.55000000000000004">
      <c r="A78">
        <v>1500816316</v>
      </c>
      <c r="B78">
        <v>15</v>
      </c>
      <c r="C78">
        <v>192007</v>
      </c>
      <c r="D78" t="s">
        <v>1090</v>
      </c>
      <c r="E78">
        <v>0.18</v>
      </c>
      <c r="F78">
        <v>4</v>
      </c>
      <c r="G78">
        <v>1817903</v>
      </c>
      <c r="H78">
        <v>47328005</v>
      </c>
      <c r="I78">
        <v>281866</v>
      </c>
      <c r="J78">
        <v>266732</v>
      </c>
      <c r="K78">
        <v>0</v>
      </c>
      <c r="L78">
        <v>131953</v>
      </c>
      <c r="M78">
        <v>532898</v>
      </c>
      <c r="N78">
        <v>9294819</v>
      </c>
      <c r="O78">
        <v>144399</v>
      </c>
      <c r="P78">
        <v>80042</v>
      </c>
      <c r="Q78">
        <v>0</v>
      </c>
      <c r="R78">
        <v>16413</v>
      </c>
      <c r="S78" t="s">
        <v>1091</v>
      </c>
      <c r="T78" t="s">
        <v>1142</v>
      </c>
      <c r="U78" t="s">
        <v>1092</v>
      </c>
      <c r="V78" s="7">
        <v>2.2800000000000001E-2</v>
      </c>
      <c r="W78" t="s">
        <v>1093</v>
      </c>
      <c r="X78" s="7">
        <v>5.7000000000000002E-3</v>
      </c>
      <c r="Y78" t="s">
        <v>1092</v>
      </c>
      <c r="Z78" s="7">
        <v>1.46E-2</v>
      </c>
      <c r="AA78" t="s">
        <v>1094</v>
      </c>
      <c r="AB78" s="7">
        <v>5.4000000000000003E-3</v>
      </c>
      <c r="AC78" t="s">
        <v>1092</v>
      </c>
      <c r="AD78" t="s">
        <v>1109</v>
      </c>
    </row>
    <row r="79" spans="1:30" hidden="1" x14ac:dyDescent="0.55000000000000004">
      <c r="A79">
        <v>1500831772</v>
      </c>
      <c r="B79">
        <v>16</v>
      </c>
      <c r="C79">
        <v>192008</v>
      </c>
      <c r="D79" t="s">
        <v>1090</v>
      </c>
      <c r="E79">
        <v>0.18</v>
      </c>
      <c r="F79">
        <v>4</v>
      </c>
      <c r="G79">
        <v>1790867</v>
      </c>
      <c r="H79">
        <v>47354181</v>
      </c>
      <c r="I79">
        <v>214024</v>
      </c>
      <c r="J79">
        <v>212752</v>
      </c>
      <c r="K79">
        <v>0</v>
      </c>
      <c r="L79">
        <v>113886</v>
      </c>
      <c r="M79">
        <v>313857</v>
      </c>
      <c r="N79">
        <v>9515773</v>
      </c>
      <c r="O79">
        <v>0</v>
      </c>
      <c r="P79">
        <v>7869</v>
      </c>
      <c r="Q79">
        <v>0</v>
      </c>
      <c r="R79">
        <v>7869</v>
      </c>
      <c r="S79" t="s">
        <v>1091</v>
      </c>
      <c r="T79" s="7">
        <v>8.6E-3</v>
      </c>
      <c r="U79" t="s">
        <v>1092</v>
      </c>
      <c r="V79" s="7">
        <v>8.0000000000000004E-4</v>
      </c>
      <c r="W79" t="s">
        <v>1093</v>
      </c>
      <c r="X79" s="7">
        <v>4.3E-3</v>
      </c>
      <c r="Y79" t="s">
        <v>1092</v>
      </c>
      <c r="Z79" s="7">
        <v>0</v>
      </c>
      <c r="AA79" t="s">
        <v>1094</v>
      </c>
      <c r="AB79" s="7">
        <v>4.3E-3</v>
      </c>
      <c r="AC79" t="s">
        <v>1092</v>
      </c>
      <c r="AD79" t="s">
        <v>1116</v>
      </c>
    </row>
    <row r="80" spans="1:30" hidden="1" x14ac:dyDescent="0.55000000000000004">
      <c r="A80">
        <v>1500907459</v>
      </c>
      <c r="B80">
        <v>10</v>
      </c>
      <c r="C80">
        <v>192007</v>
      </c>
      <c r="D80" t="s">
        <v>1090</v>
      </c>
      <c r="E80">
        <v>0.18</v>
      </c>
      <c r="F80">
        <v>4</v>
      </c>
      <c r="G80">
        <v>1724241</v>
      </c>
      <c r="H80">
        <v>47424702</v>
      </c>
      <c r="I80">
        <v>104259</v>
      </c>
      <c r="J80">
        <v>179746</v>
      </c>
      <c r="K80">
        <v>0</v>
      </c>
      <c r="L80">
        <v>119508</v>
      </c>
      <c r="M80">
        <v>334561</v>
      </c>
      <c r="N80">
        <v>9495464</v>
      </c>
      <c r="O80">
        <v>0</v>
      </c>
      <c r="P80">
        <v>7870</v>
      </c>
      <c r="Q80">
        <v>0</v>
      </c>
      <c r="R80">
        <v>7870</v>
      </c>
      <c r="S80" t="s">
        <v>1091</v>
      </c>
      <c r="T80" s="7">
        <v>5.7000000000000002E-3</v>
      </c>
      <c r="U80" t="s">
        <v>1092</v>
      </c>
      <c r="V80" s="7">
        <v>8.0000000000000004E-4</v>
      </c>
      <c r="W80" t="s">
        <v>1093</v>
      </c>
      <c r="X80" s="7">
        <v>2.0999999999999999E-3</v>
      </c>
      <c r="Y80" t="s">
        <v>1092</v>
      </c>
      <c r="Z80" s="7">
        <v>0</v>
      </c>
      <c r="AA80" t="s">
        <v>1094</v>
      </c>
      <c r="AB80" s="7">
        <v>3.5999999999999999E-3</v>
      </c>
      <c r="AC80" t="s">
        <v>1092</v>
      </c>
      <c r="AD80" t="s">
        <v>1116</v>
      </c>
    </row>
    <row r="81" spans="1:30" hidden="1" x14ac:dyDescent="0.55000000000000004">
      <c r="A81">
        <v>1500944375</v>
      </c>
      <c r="B81">
        <v>12</v>
      </c>
      <c r="C81">
        <v>192007</v>
      </c>
      <c r="D81" t="s">
        <v>1090</v>
      </c>
      <c r="E81">
        <v>0.18</v>
      </c>
      <c r="F81">
        <v>4</v>
      </c>
      <c r="G81">
        <v>427823</v>
      </c>
      <c r="H81">
        <v>48721228</v>
      </c>
      <c r="I81">
        <v>23515</v>
      </c>
      <c r="J81">
        <v>97080</v>
      </c>
      <c r="K81">
        <v>0</v>
      </c>
      <c r="L81">
        <v>91036</v>
      </c>
      <c r="M81">
        <v>82033</v>
      </c>
      <c r="N81">
        <v>9747681</v>
      </c>
      <c r="O81">
        <v>2611</v>
      </c>
      <c r="P81">
        <v>7917</v>
      </c>
      <c r="Q81">
        <v>0</v>
      </c>
      <c r="R81">
        <v>7844</v>
      </c>
      <c r="S81" t="s">
        <v>1091</v>
      </c>
      <c r="T81" s="7">
        <v>2.3999999999999998E-3</v>
      </c>
      <c r="U81" t="s">
        <v>1092</v>
      </c>
      <c r="V81" s="7">
        <v>1E-3</v>
      </c>
      <c r="W81" t="s">
        <v>1093</v>
      </c>
      <c r="X81" s="7">
        <v>4.0000000000000002E-4</v>
      </c>
      <c r="Y81" t="s">
        <v>1092</v>
      </c>
      <c r="Z81" s="7">
        <v>2.0000000000000001E-4</v>
      </c>
      <c r="AA81" t="s">
        <v>1094</v>
      </c>
      <c r="AB81" s="7">
        <v>1.9E-3</v>
      </c>
      <c r="AC81" t="s">
        <v>1092</v>
      </c>
      <c r="AD81" t="s">
        <v>1116</v>
      </c>
    </row>
    <row r="82" spans="1:30" hidden="1" x14ac:dyDescent="0.55000000000000004">
      <c r="A82">
        <v>1501061538</v>
      </c>
      <c r="B82">
        <v>9</v>
      </c>
      <c r="C82">
        <v>192007</v>
      </c>
      <c r="D82" t="s">
        <v>1090</v>
      </c>
      <c r="E82">
        <v>0.18</v>
      </c>
      <c r="F82">
        <v>4</v>
      </c>
      <c r="G82">
        <v>1733398</v>
      </c>
      <c r="H82">
        <v>47409581</v>
      </c>
      <c r="I82">
        <v>140482</v>
      </c>
      <c r="J82">
        <v>191837</v>
      </c>
      <c r="K82">
        <v>0</v>
      </c>
      <c r="L82">
        <v>118584</v>
      </c>
      <c r="M82">
        <v>403480</v>
      </c>
      <c r="N82">
        <v>9426301</v>
      </c>
      <c r="O82">
        <v>19058</v>
      </c>
      <c r="P82">
        <v>15997</v>
      </c>
      <c r="Q82">
        <v>0</v>
      </c>
      <c r="R82">
        <v>8205</v>
      </c>
      <c r="S82" t="s">
        <v>1091</v>
      </c>
      <c r="T82" s="7">
        <v>6.7000000000000002E-3</v>
      </c>
      <c r="U82" t="s">
        <v>1092</v>
      </c>
      <c r="V82" s="7">
        <v>3.5000000000000001E-3</v>
      </c>
      <c r="W82" t="s">
        <v>1093</v>
      </c>
      <c r="X82" s="7">
        <v>2.8E-3</v>
      </c>
      <c r="Y82" t="s">
        <v>1092</v>
      </c>
      <c r="Z82" s="7">
        <v>1.9E-3</v>
      </c>
      <c r="AA82" t="s">
        <v>1094</v>
      </c>
      <c r="AB82" s="7">
        <v>3.8999999999999998E-3</v>
      </c>
      <c r="AC82" t="s">
        <v>1092</v>
      </c>
      <c r="AD82" t="s">
        <v>1141</v>
      </c>
    </row>
    <row r="83" spans="1:30" hidden="1" x14ac:dyDescent="0.55000000000000004">
      <c r="A83">
        <v>1501068127</v>
      </c>
      <c r="B83">
        <v>5</v>
      </c>
      <c r="C83">
        <v>192007</v>
      </c>
      <c r="D83" t="s">
        <v>1090</v>
      </c>
      <c r="E83">
        <v>0.18</v>
      </c>
      <c r="F83">
        <v>4</v>
      </c>
      <c r="G83">
        <v>980289</v>
      </c>
      <c r="H83">
        <v>48169607</v>
      </c>
      <c r="I83">
        <v>109221</v>
      </c>
      <c r="J83">
        <v>158752</v>
      </c>
      <c r="K83">
        <v>0</v>
      </c>
      <c r="L83">
        <v>105974</v>
      </c>
      <c r="M83">
        <v>292752</v>
      </c>
      <c r="N83">
        <v>9537286</v>
      </c>
      <c r="O83">
        <v>39029</v>
      </c>
      <c r="P83">
        <v>33914</v>
      </c>
      <c r="Q83">
        <v>0</v>
      </c>
      <c r="R83">
        <v>18619</v>
      </c>
      <c r="S83" t="s">
        <v>1091</v>
      </c>
      <c r="T83" s="7">
        <v>5.4000000000000003E-3</v>
      </c>
      <c r="U83" t="s">
        <v>1092</v>
      </c>
      <c r="V83" s="7">
        <v>7.4000000000000003E-3</v>
      </c>
      <c r="W83" t="s">
        <v>1093</v>
      </c>
      <c r="X83" s="7">
        <v>2.2000000000000001E-3</v>
      </c>
      <c r="Y83" t="s">
        <v>1092</v>
      </c>
      <c r="Z83" s="7">
        <v>3.8999999999999998E-3</v>
      </c>
      <c r="AA83" t="s">
        <v>1094</v>
      </c>
      <c r="AB83" s="7">
        <v>3.2000000000000002E-3</v>
      </c>
      <c r="AC83" t="s">
        <v>1092</v>
      </c>
      <c r="AD83" t="s">
        <v>1132</v>
      </c>
    </row>
    <row r="84" spans="1:30" x14ac:dyDescent="0.55000000000000004">
      <c r="A84">
        <v>1501169911</v>
      </c>
      <c r="B84">
        <v>17</v>
      </c>
      <c r="C84">
        <v>192008</v>
      </c>
      <c r="D84" t="s">
        <v>1090</v>
      </c>
      <c r="E84">
        <v>0.18</v>
      </c>
      <c r="F84">
        <v>4</v>
      </c>
      <c r="G84">
        <v>1311268</v>
      </c>
      <c r="H84">
        <v>47836757</v>
      </c>
      <c r="I84">
        <v>110748</v>
      </c>
      <c r="J84">
        <v>150864</v>
      </c>
      <c r="K84">
        <v>0</v>
      </c>
      <c r="L84">
        <v>100045</v>
      </c>
      <c r="M84">
        <v>293411</v>
      </c>
      <c r="N84">
        <v>9534410</v>
      </c>
      <c r="O84">
        <v>16237</v>
      </c>
      <c r="P84">
        <v>14623</v>
      </c>
      <c r="Q84">
        <v>0</v>
      </c>
      <c r="R84">
        <v>8921</v>
      </c>
      <c r="S84" t="s">
        <v>1091</v>
      </c>
      <c r="T84" s="7">
        <v>5.3E-3</v>
      </c>
      <c r="U84" t="s">
        <v>1092</v>
      </c>
      <c r="V84" s="7">
        <v>3.0999999999999999E-3</v>
      </c>
      <c r="W84" t="s">
        <v>1093</v>
      </c>
      <c r="X84" s="7">
        <v>2.2000000000000001E-3</v>
      </c>
      <c r="Y84" t="s">
        <v>1092</v>
      </c>
      <c r="Z84" s="7">
        <v>1.6000000000000001E-3</v>
      </c>
      <c r="AA84" t="s">
        <v>1094</v>
      </c>
      <c r="AB84" s="7">
        <v>3.0000000000000001E-3</v>
      </c>
      <c r="AC84" t="s">
        <v>1092</v>
      </c>
      <c r="AD84" t="s">
        <v>1122</v>
      </c>
    </row>
    <row r="85" spans="1:30" hidden="1" x14ac:dyDescent="0.55000000000000004">
      <c r="A85">
        <v>1501237486</v>
      </c>
      <c r="B85">
        <v>13</v>
      </c>
      <c r="C85">
        <v>192007</v>
      </c>
      <c r="D85" t="s">
        <v>1090</v>
      </c>
      <c r="E85">
        <v>0.18</v>
      </c>
      <c r="F85">
        <v>4</v>
      </c>
      <c r="G85">
        <v>2290996</v>
      </c>
      <c r="H85">
        <v>46852743</v>
      </c>
      <c r="I85">
        <v>496628</v>
      </c>
      <c r="J85">
        <v>355652</v>
      </c>
      <c r="K85">
        <v>0</v>
      </c>
      <c r="L85">
        <v>118761</v>
      </c>
      <c r="M85">
        <v>441203</v>
      </c>
      <c r="N85">
        <v>9386785</v>
      </c>
      <c r="O85">
        <v>65693</v>
      </c>
      <c r="P85">
        <v>55027</v>
      </c>
      <c r="Q85">
        <v>0</v>
      </c>
      <c r="R85">
        <v>24058</v>
      </c>
      <c r="S85" t="s">
        <v>1091</v>
      </c>
      <c r="T85" t="s">
        <v>1143</v>
      </c>
      <c r="U85" t="s">
        <v>1092</v>
      </c>
      <c r="V85" s="7">
        <v>1.2200000000000001E-2</v>
      </c>
      <c r="W85" t="s">
        <v>1093</v>
      </c>
      <c r="X85" t="s">
        <v>1144</v>
      </c>
      <c r="Y85" t="s">
        <v>1092</v>
      </c>
      <c r="Z85" s="7">
        <v>6.6E-3</v>
      </c>
      <c r="AA85" t="s">
        <v>1094</v>
      </c>
      <c r="AB85" s="7">
        <v>7.1999999999999998E-3</v>
      </c>
      <c r="AC85" t="s">
        <v>1092</v>
      </c>
      <c r="AD85" t="s">
        <v>1145</v>
      </c>
    </row>
    <row r="86" spans="1:30" hidden="1" x14ac:dyDescent="0.55000000000000004">
      <c r="A86">
        <v>1501252798</v>
      </c>
      <c r="B86">
        <v>3</v>
      </c>
      <c r="C86">
        <v>192007</v>
      </c>
      <c r="D86" t="s">
        <v>1090</v>
      </c>
      <c r="E86">
        <v>0.18</v>
      </c>
      <c r="F86">
        <v>4</v>
      </c>
      <c r="G86">
        <v>1846657</v>
      </c>
      <c r="H86">
        <v>47302071</v>
      </c>
      <c r="I86">
        <v>129440</v>
      </c>
      <c r="J86">
        <v>213607</v>
      </c>
      <c r="K86">
        <v>0</v>
      </c>
      <c r="L86">
        <v>139954</v>
      </c>
      <c r="M86">
        <v>454541</v>
      </c>
      <c r="N86">
        <v>9375324</v>
      </c>
      <c r="O86">
        <v>25302</v>
      </c>
      <c r="P86">
        <v>35742</v>
      </c>
      <c r="Q86">
        <v>0</v>
      </c>
      <c r="R86">
        <v>19952</v>
      </c>
      <c r="S86" t="s">
        <v>1091</v>
      </c>
      <c r="T86" s="7">
        <v>6.8999999999999999E-3</v>
      </c>
      <c r="U86" t="s">
        <v>1092</v>
      </c>
      <c r="V86" s="7">
        <v>6.1999999999999998E-3</v>
      </c>
      <c r="W86" t="s">
        <v>1093</v>
      </c>
      <c r="X86" s="7">
        <v>2.5999999999999999E-3</v>
      </c>
      <c r="Y86" t="s">
        <v>1092</v>
      </c>
      <c r="Z86" s="7">
        <v>2.5000000000000001E-3</v>
      </c>
      <c r="AA86" t="s">
        <v>1094</v>
      </c>
      <c r="AB86" s="7">
        <v>4.3E-3</v>
      </c>
      <c r="AC86" t="s">
        <v>1092</v>
      </c>
      <c r="AD86" t="s">
        <v>1146</v>
      </c>
    </row>
    <row r="87" spans="1:30" hidden="1" x14ac:dyDescent="0.55000000000000004">
      <c r="A87">
        <v>1800424106</v>
      </c>
      <c r="B87">
        <v>8</v>
      </c>
      <c r="C87">
        <v>230407</v>
      </c>
      <c r="D87" t="s">
        <v>1090</v>
      </c>
      <c r="E87">
        <v>0.18</v>
      </c>
      <c r="F87">
        <v>5</v>
      </c>
      <c r="G87">
        <v>2240064</v>
      </c>
      <c r="H87">
        <v>56733095</v>
      </c>
      <c r="I87">
        <v>196809</v>
      </c>
      <c r="J87">
        <v>222727</v>
      </c>
      <c r="K87">
        <v>0</v>
      </c>
      <c r="L87">
        <v>121220</v>
      </c>
      <c r="M87">
        <v>392388</v>
      </c>
      <c r="N87">
        <v>9437175</v>
      </c>
      <c r="O87">
        <v>1900</v>
      </c>
      <c r="P87">
        <v>10755</v>
      </c>
      <c r="Q87">
        <v>0</v>
      </c>
      <c r="R87">
        <v>9553</v>
      </c>
      <c r="S87" t="s">
        <v>1091</v>
      </c>
      <c r="T87" s="7">
        <v>7.1000000000000004E-3</v>
      </c>
      <c r="U87" t="s">
        <v>1092</v>
      </c>
      <c r="V87" s="7">
        <v>1.1999999999999999E-3</v>
      </c>
      <c r="W87" t="s">
        <v>1093</v>
      </c>
      <c r="X87" s="7">
        <v>3.3E-3</v>
      </c>
      <c r="Y87" t="s">
        <v>1092</v>
      </c>
      <c r="Z87" s="7">
        <v>1E-4</v>
      </c>
      <c r="AA87" t="s">
        <v>1094</v>
      </c>
      <c r="AB87" s="7">
        <v>3.7000000000000002E-3</v>
      </c>
      <c r="AC87" t="s">
        <v>1092</v>
      </c>
      <c r="AD87" t="s">
        <v>1147</v>
      </c>
    </row>
    <row r="88" spans="1:30" hidden="1" x14ac:dyDescent="0.55000000000000004">
      <c r="A88">
        <v>1800541816</v>
      </c>
      <c r="B88">
        <v>11</v>
      </c>
      <c r="C88">
        <v>230407</v>
      </c>
      <c r="D88" t="s">
        <v>1090</v>
      </c>
      <c r="E88">
        <v>0.18</v>
      </c>
      <c r="F88">
        <v>5</v>
      </c>
      <c r="G88">
        <v>1706303</v>
      </c>
      <c r="H88">
        <v>57269578</v>
      </c>
      <c r="I88">
        <v>195233</v>
      </c>
      <c r="J88">
        <v>219980</v>
      </c>
      <c r="K88">
        <v>0</v>
      </c>
      <c r="L88">
        <v>125128</v>
      </c>
      <c r="M88">
        <v>262386</v>
      </c>
      <c r="N88">
        <v>9565554</v>
      </c>
      <c r="O88">
        <v>304</v>
      </c>
      <c r="P88">
        <v>11507</v>
      </c>
      <c r="Q88">
        <v>0</v>
      </c>
      <c r="R88">
        <v>11273</v>
      </c>
      <c r="S88" t="s">
        <v>1091</v>
      </c>
      <c r="T88" s="7">
        <v>7.0000000000000001E-3</v>
      </c>
      <c r="U88" t="s">
        <v>1092</v>
      </c>
      <c r="V88" s="7">
        <v>1.1999999999999999E-3</v>
      </c>
      <c r="W88" t="s">
        <v>1093</v>
      </c>
      <c r="X88" s="7">
        <v>3.3E-3</v>
      </c>
      <c r="Y88" t="s">
        <v>1092</v>
      </c>
      <c r="Z88" s="7">
        <v>0</v>
      </c>
      <c r="AA88" t="s">
        <v>1094</v>
      </c>
      <c r="AB88" s="7">
        <v>3.7000000000000002E-3</v>
      </c>
      <c r="AC88" t="s">
        <v>1092</v>
      </c>
      <c r="AD88" t="s">
        <v>1148</v>
      </c>
    </row>
    <row r="89" spans="1:30" hidden="1" x14ac:dyDescent="0.55000000000000004">
      <c r="A89">
        <v>1800586372</v>
      </c>
      <c r="B89">
        <v>2</v>
      </c>
      <c r="C89">
        <v>230407</v>
      </c>
      <c r="D89" t="s">
        <v>1090</v>
      </c>
      <c r="E89">
        <v>0.18</v>
      </c>
      <c r="F89">
        <v>5</v>
      </c>
      <c r="G89">
        <v>1494923</v>
      </c>
      <c r="H89">
        <v>57484400</v>
      </c>
      <c r="I89">
        <v>97884</v>
      </c>
      <c r="J89">
        <v>164448</v>
      </c>
      <c r="K89">
        <v>0</v>
      </c>
      <c r="L89">
        <v>115775</v>
      </c>
      <c r="M89">
        <v>235704</v>
      </c>
      <c r="N89">
        <v>9593846</v>
      </c>
      <c r="O89">
        <v>0</v>
      </c>
      <c r="P89">
        <v>10435</v>
      </c>
      <c r="Q89">
        <v>0</v>
      </c>
      <c r="R89">
        <v>10435</v>
      </c>
      <c r="S89" t="s">
        <v>1091</v>
      </c>
      <c r="T89" s="7">
        <v>4.4000000000000003E-3</v>
      </c>
      <c r="U89" t="s">
        <v>1092</v>
      </c>
      <c r="V89" s="7">
        <v>1E-3</v>
      </c>
      <c r="W89" t="s">
        <v>1093</v>
      </c>
      <c r="X89" s="7">
        <v>1.6000000000000001E-3</v>
      </c>
      <c r="Y89" t="s">
        <v>1092</v>
      </c>
      <c r="Z89" s="7">
        <v>0</v>
      </c>
      <c r="AA89" t="s">
        <v>1094</v>
      </c>
      <c r="AB89" s="7">
        <v>2.7000000000000001E-3</v>
      </c>
      <c r="AC89" t="s">
        <v>1092</v>
      </c>
      <c r="AD89" t="s">
        <v>1147</v>
      </c>
    </row>
    <row r="90" spans="1:30" hidden="1" x14ac:dyDescent="0.55000000000000004">
      <c r="A90">
        <v>1800602116</v>
      </c>
      <c r="B90">
        <v>6</v>
      </c>
      <c r="C90">
        <v>230407</v>
      </c>
      <c r="D90" t="s">
        <v>1090</v>
      </c>
      <c r="E90">
        <v>0.18</v>
      </c>
      <c r="F90">
        <v>5</v>
      </c>
      <c r="G90">
        <v>1946721</v>
      </c>
      <c r="H90">
        <v>57024322</v>
      </c>
      <c r="I90">
        <v>93263</v>
      </c>
      <c r="J90">
        <v>183737</v>
      </c>
      <c r="K90">
        <v>0</v>
      </c>
      <c r="L90">
        <v>128456</v>
      </c>
      <c r="M90">
        <v>380080</v>
      </c>
      <c r="N90">
        <v>9447713</v>
      </c>
      <c r="O90">
        <v>40867</v>
      </c>
      <c r="P90">
        <v>26391</v>
      </c>
      <c r="Q90">
        <v>0</v>
      </c>
      <c r="R90">
        <v>7486</v>
      </c>
      <c r="S90" t="s">
        <v>1091</v>
      </c>
      <c r="T90" s="7">
        <v>4.5999999999999999E-3</v>
      </c>
      <c r="U90" t="s">
        <v>1092</v>
      </c>
      <c r="V90" s="7">
        <v>6.7999999999999996E-3</v>
      </c>
      <c r="W90" t="s">
        <v>1093</v>
      </c>
      <c r="X90" s="7">
        <v>1.5E-3</v>
      </c>
      <c r="Y90" t="s">
        <v>1092</v>
      </c>
      <c r="Z90" s="7">
        <v>4.1000000000000003E-3</v>
      </c>
      <c r="AA90" t="s">
        <v>1094</v>
      </c>
      <c r="AB90" s="7">
        <v>3.0999999999999999E-3</v>
      </c>
      <c r="AC90" t="s">
        <v>1092</v>
      </c>
      <c r="AD90" t="s">
        <v>1149</v>
      </c>
    </row>
    <row r="91" spans="1:30" hidden="1" x14ac:dyDescent="0.55000000000000004">
      <c r="A91">
        <v>1800697597</v>
      </c>
      <c r="B91">
        <v>4</v>
      </c>
      <c r="C91">
        <v>230407</v>
      </c>
      <c r="D91" t="s">
        <v>1090</v>
      </c>
      <c r="E91">
        <v>0.18</v>
      </c>
      <c r="F91">
        <v>5</v>
      </c>
      <c r="G91">
        <v>511301</v>
      </c>
      <c r="H91">
        <v>58467400</v>
      </c>
      <c r="I91">
        <v>26126</v>
      </c>
      <c r="J91">
        <v>107650</v>
      </c>
      <c r="K91">
        <v>0</v>
      </c>
      <c r="L91">
        <v>98745</v>
      </c>
      <c r="M91">
        <v>82154</v>
      </c>
      <c r="N91">
        <v>9747482</v>
      </c>
      <c r="O91">
        <v>2611</v>
      </c>
      <c r="P91">
        <v>7957</v>
      </c>
      <c r="Q91">
        <v>0</v>
      </c>
      <c r="R91">
        <v>7884</v>
      </c>
      <c r="S91" t="s">
        <v>1091</v>
      </c>
      <c r="T91" s="7">
        <v>2.2000000000000001E-3</v>
      </c>
      <c r="U91" t="s">
        <v>1092</v>
      </c>
      <c r="V91" s="7">
        <v>1E-3</v>
      </c>
      <c r="W91" t="s">
        <v>1093</v>
      </c>
      <c r="X91" s="7">
        <v>4.0000000000000002E-4</v>
      </c>
      <c r="Y91" t="s">
        <v>1092</v>
      </c>
      <c r="Z91" s="7">
        <v>2.0000000000000001E-4</v>
      </c>
      <c r="AA91" t="s">
        <v>1094</v>
      </c>
      <c r="AB91" s="7">
        <v>1.8E-3</v>
      </c>
      <c r="AC91" t="s">
        <v>1092</v>
      </c>
      <c r="AD91" t="s">
        <v>1116</v>
      </c>
    </row>
    <row r="92" spans="1:30" hidden="1" x14ac:dyDescent="0.55000000000000004">
      <c r="A92">
        <v>1800731656</v>
      </c>
      <c r="B92">
        <v>1</v>
      </c>
      <c r="C92">
        <v>230407</v>
      </c>
      <c r="D92" t="s">
        <v>1090</v>
      </c>
      <c r="E92">
        <v>0.18</v>
      </c>
      <c r="F92">
        <v>5</v>
      </c>
      <c r="G92">
        <v>2037007</v>
      </c>
      <c r="H92">
        <v>56942875</v>
      </c>
      <c r="I92">
        <v>82963</v>
      </c>
      <c r="J92">
        <v>191481</v>
      </c>
      <c r="K92">
        <v>0</v>
      </c>
      <c r="L92">
        <v>138078</v>
      </c>
      <c r="M92">
        <v>335527</v>
      </c>
      <c r="N92">
        <v>9494608</v>
      </c>
      <c r="O92">
        <v>0</v>
      </c>
      <c r="P92">
        <v>7909</v>
      </c>
      <c r="Q92">
        <v>0</v>
      </c>
      <c r="R92">
        <v>7909</v>
      </c>
      <c r="S92" t="s">
        <v>1091</v>
      </c>
      <c r="T92" s="7">
        <v>4.5999999999999999E-3</v>
      </c>
      <c r="U92" t="s">
        <v>1092</v>
      </c>
      <c r="V92" s="7">
        <v>8.0000000000000004E-4</v>
      </c>
      <c r="W92" t="s">
        <v>1093</v>
      </c>
      <c r="X92" s="7">
        <v>1.4E-3</v>
      </c>
      <c r="Y92" t="s">
        <v>1092</v>
      </c>
      <c r="Z92" s="7">
        <v>0</v>
      </c>
      <c r="AA92" t="s">
        <v>1094</v>
      </c>
      <c r="AB92" s="7">
        <v>3.2000000000000002E-3</v>
      </c>
      <c r="AC92" t="s">
        <v>1092</v>
      </c>
      <c r="AD92" t="s">
        <v>1116</v>
      </c>
    </row>
    <row r="93" spans="1:30" hidden="1" x14ac:dyDescent="0.55000000000000004">
      <c r="A93">
        <v>1800753125</v>
      </c>
      <c r="B93">
        <v>7</v>
      </c>
      <c r="C93">
        <v>230407</v>
      </c>
      <c r="D93" t="s">
        <v>1090</v>
      </c>
      <c r="E93">
        <v>0.18</v>
      </c>
      <c r="F93">
        <v>5</v>
      </c>
      <c r="G93">
        <v>2036484</v>
      </c>
      <c r="H93">
        <v>56940451</v>
      </c>
      <c r="I93">
        <v>130352</v>
      </c>
      <c r="J93">
        <v>183951</v>
      </c>
      <c r="K93">
        <v>0</v>
      </c>
      <c r="L93">
        <v>116784</v>
      </c>
      <c r="M93">
        <v>370126</v>
      </c>
      <c r="N93">
        <v>9457508</v>
      </c>
      <c r="O93">
        <v>1901</v>
      </c>
      <c r="P93">
        <v>10905</v>
      </c>
      <c r="Q93">
        <v>0</v>
      </c>
      <c r="R93">
        <v>9703</v>
      </c>
      <c r="S93" t="s">
        <v>1091</v>
      </c>
      <c r="T93" s="7">
        <v>5.3E-3</v>
      </c>
      <c r="U93" t="s">
        <v>1092</v>
      </c>
      <c r="V93" s="7">
        <v>1.2999999999999999E-3</v>
      </c>
      <c r="W93" t="s">
        <v>1093</v>
      </c>
      <c r="X93" s="7">
        <v>2.2000000000000001E-3</v>
      </c>
      <c r="Y93" t="s">
        <v>1092</v>
      </c>
      <c r="Z93" s="7">
        <v>1E-4</v>
      </c>
      <c r="AA93" t="s">
        <v>1094</v>
      </c>
      <c r="AB93" s="7">
        <v>3.0999999999999999E-3</v>
      </c>
      <c r="AC93" t="s">
        <v>1092</v>
      </c>
      <c r="AD93" t="s">
        <v>1148</v>
      </c>
    </row>
    <row r="94" spans="1:30" hidden="1" x14ac:dyDescent="0.55000000000000004">
      <c r="A94">
        <v>1800800974</v>
      </c>
      <c r="B94">
        <v>14</v>
      </c>
      <c r="C94">
        <v>230407</v>
      </c>
      <c r="D94" t="s">
        <v>1090</v>
      </c>
      <c r="E94">
        <v>0.18</v>
      </c>
      <c r="F94">
        <v>5</v>
      </c>
      <c r="G94">
        <v>1791202</v>
      </c>
      <c r="H94">
        <v>57186091</v>
      </c>
      <c r="I94">
        <v>106297</v>
      </c>
      <c r="J94">
        <v>179219</v>
      </c>
      <c r="K94">
        <v>0</v>
      </c>
      <c r="L94">
        <v>124974</v>
      </c>
      <c r="M94">
        <v>305882</v>
      </c>
      <c r="N94">
        <v>9523879</v>
      </c>
      <c r="O94">
        <v>1897</v>
      </c>
      <c r="P94">
        <v>8969</v>
      </c>
      <c r="Q94">
        <v>0</v>
      </c>
      <c r="R94">
        <v>7745</v>
      </c>
      <c r="S94" t="s">
        <v>1091</v>
      </c>
      <c r="T94" s="7">
        <v>4.7999999999999996E-3</v>
      </c>
      <c r="U94" t="s">
        <v>1092</v>
      </c>
      <c r="V94" s="7">
        <v>1.1000000000000001E-3</v>
      </c>
      <c r="W94" t="s">
        <v>1093</v>
      </c>
      <c r="X94" s="7">
        <v>1.8E-3</v>
      </c>
      <c r="Y94" t="s">
        <v>1092</v>
      </c>
      <c r="Z94" s="7">
        <v>1E-4</v>
      </c>
      <c r="AA94" t="s">
        <v>1094</v>
      </c>
      <c r="AB94" s="7">
        <v>3.0000000000000001E-3</v>
      </c>
      <c r="AC94" t="s">
        <v>1092</v>
      </c>
      <c r="AD94" t="s">
        <v>1127</v>
      </c>
    </row>
    <row r="95" spans="1:30" hidden="1" x14ac:dyDescent="0.55000000000000004">
      <c r="A95">
        <v>1800812959</v>
      </c>
      <c r="B95">
        <v>15</v>
      </c>
      <c r="C95">
        <v>230407</v>
      </c>
      <c r="D95" t="s">
        <v>1090</v>
      </c>
      <c r="E95">
        <v>0.18</v>
      </c>
      <c r="F95">
        <v>5</v>
      </c>
      <c r="G95">
        <v>2116263</v>
      </c>
      <c r="H95">
        <v>56859369</v>
      </c>
      <c r="I95">
        <v>282168</v>
      </c>
      <c r="J95">
        <v>275577</v>
      </c>
      <c r="K95">
        <v>0</v>
      </c>
      <c r="L95">
        <v>140559</v>
      </c>
      <c r="M95">
        <v>298357</v>
      </c>
      <c r="N95">
        <v>9531364</v>
      </c>
      <c r="O95">
        <v>302</v>
      </c>
      <c r="P95">
        <v>8845</v>
      </c>
      <c r="Q95">
        <v>0</v>
      </c>
      <c r="R95">
        <v>8606</v>
      </c>
      <c r="S95" t="s">
        <v>1091</v>
      </c>
      <c r="T95" s="7">
        <v>2.0999999999999999E-3</v>
      </c>
      <c r="U95" t="s">
        <v>1092</v>
      </c>
      <c r="V95" s="7">
        <v>8.9999999999999998E-4</v>
      </c>
      <c r="W95" t="s">
        <v>1093</v>
      </c>
      <c r="X95" s="7">
        <v>4.7000000000000002E-3</v>
      </c>
      <c r="Y95" t="s">
        <v>1092</v>
      </c>
      <c r="Z95" s="7">
        <v>0</v>
      </c>
      <c r="AA95" t="s">
        <v>1094</v>
      </c>
      <c r="AB95" s="7">
        <v>4.5999999999999999E-3</v>
      </c>
      <c r="AC95" t="s">
        <v>1092</v>
      </c>
      <c r="AD95" t="s">
        <v>1116</v>
      </c>
    </row>
    <row r="96" spans="1:30" hidden="1" x14ac:dyDescent="0.55000000000000004">
      <c r="A96">
        <v>1800830427</v>
      </c>
      <c r="B96">
        <v>16</v>
      </c>
      <c r="C96">
        <v>230408</v>
      </c>
      <c r="D96" t="s">
        <v>1090</v>
      </c>
      <c r="E96">
        <v>0.18</v>
      </c>
      <c r="F96">
        <v>5</v>
      </c>
      <c r="G96">
        <v>2104728</v>
      </c>
      <c r="H96">
        <v>56869877</v>
      </c>
      <c r="I96">
        <v>214024</v>
      </c>
      <c r="J96">
        <v>220621</v>
      </c>
      <c r="K96">
        <v>0</v>
      </c>
      <c r="L96">
        <v>121755</v>
      </c>
      <c r="M96">
        <v>313858</v>
      </c>
      <c r="N96">
        <v>9515696</v>
      </c>
      <c r="O96">
        <v>0</v>
      </c>
      <c r="P96">
        <v>7869</v>
      </c>
      <c r="Q96">
        <v>0</v>
      </c>
      <c r="R96">
        <v>7869</v>
      </c>
      <c r="S96" t="s">
        <v>1091</v>
      </c>
      <c r="T96" s="7">
        <v>0</v>
      </c>
      <c r="U96" t="s">
        <v>1092</v>
      </c>
      <c r="V96" s="7">
        <v>8.0000000000000004E-4</v>
      </c>
      <c r="W96" t="s">
        <v>1093</v>
      </c>
      <c r="X96" s="7">
        <v>3.5999999999999999E-3</v>
      </c>
      <c r="Y96" t="s">
        <v>1092</v>
      </c>
      <c r="Z96" s="7">
        <v>0</v>
      </c>
      <c r="AA96" t="s">
        <v>1094</v>
      </c>
      <c r="AB96" s="7">
        <v>3.7000000000000002E-3</v>
      </c>
      <c r="AC96" t="s">
        <v>1092</v>
      </c>
      <c r="AD96" t="s">
        <v>1116</v>
      </c>
    </row>
    <row r="97" spans="1:30" hidden="1" x14ac:dyDescent="0.55000000000000004">
      <c r="A97">
        <v>1800906198</v>
      </c>
      <c r="B97">
        <v>10</v>
      </c>
      <c r="C97">
        <v>230407</v>
      </c>
      <c r="D97" t="s">
        <v>1090</v>
      </c>
      <c r="E97">
        <v>0.18</v>
      </c>
      <c r="F97">
        <v>5</v>
      </c>
      <c r="G97">
        <v>2058675</v>
      </c>
      <c r="H97">
        <v>56920211</v>
      </c>
      <c r="I97">
        <v>104259</v>
      </c>
      <c r="J97">
        <v>187615</v>
      </c>
      <c r="K97">
        <v>0</v>
      </c>
      <c r="L97">
        <v>127377</v>
      </c>
      <c r="M97">
        <v>334431</v>
      </c>
      <c r="N97">
        <v>9495509</v>
      </c>
      <c r="O97">
        <v>0</v>
      </c>
      <c r="P97">
        <v>7869</v>
      </c>
      <c r="Q97">
        <v>0</v>
      </c>
      <c r="R97">
        <v>7869</v>
      </c>
      <c r="S97" t="s">
        <v>1091</v>
      </c>
      <c r="T97" s="7">
        <v>4.8999999999999998E-3</v>
      </c>
      <c r="U97" t="s">
        <v>1092</v>
      </c>
      <c r="V97" s="7">
        <v>8.0000000000000004E-4</v>
      </c>
      <c r="W97" t="s">
        <v>1093</v>
      </c>
      <c r="X97" s="7">
        <v>1.6999999999999999E-3</v>
      </c>
      <c r="Y97" t="s">
        <v>1092</v>
      </c>
      <c r="Z97" s="7">
        <v>0</v>
      </c>
      <c r="AA97" t="s">
        <v>1094</v>
      </c>
      <c r="AB97" s="7">
        <v>3.0999999999999999E-3</v>
      </c>
      <c r="AC97" t="s">
        <v>1092</v>
      </c>
      <c r="AD97" t="s">
        <v>1116</v>
      </c>
    </row>
    <row r="98" spans="1:30" hidden="1" x14ac:dyDescent="0.55000000000000004">
      <c r="A98">
        <v>1800944023</v>
      </c>
      <c r="B98">
        <v>12</v>
      </c>
      <c r="C98">
        <v>230407</v>
      </c>
      <c r="D98" t="s">
        <v>1090</v>
      </c>
      <c r="E98">
        <v>0.18</v>
      </c>
      <c r="F98">
        <v>5</v>
      </c>
      <c r="G98">
        <v>554541</v>
      </c>
      <c r="H98">
        <v>58424131</v>
      </c>
      <c r="I98">
        <v>27488</v>
      </c>
      <c r="J98">
        <v>106038</v>
      </c>
      <c r="K98">
        <v>0</v>
      </c>
      <c r="L98">
        <v>99021</v>
      </c>
      <c r="M98">
        <v>126715</v>
      </c>
      <c r="N98">
        <v>9702903</v>
      </c>
      <c r="O98">
        <v>3973</v>
      </c>
      <c r="P98">
        <v>8958</v>
      </c>
      <c r="Q98">
        <v>0</v>
      </c>
      <c r="R98">
        <v>7985</v>
      </c>
      <c r="S98" t="s">
        <v>1091</v>
      </c>
      <c r="T98" s="7">
        <v>2.2000000000000001E-3</v>
      </c>
      <c r="U98" t="s">
        <v>1092</v>
      </c>
      <c r="V98" s="7">
        <v>1.2999999999999999E-3</v>
      </c>
      <c r="W98" t="s">
        <v>1093</v>
      </c>
      <c r="X98" s="7">
        <v>4.0000000000000002E-4</v>
      </c>
      <c r="Y98" t="s">
        <v>1092</v>
      </c>
      <c r="Z98" s="7">
        <v>4.0000000000000002E-4</v>
      </c>
      <c r="AA98" t="s">
        <v>1094</v>
      </c>
      <c r="AB98" s="7">
        <v>1.6999999999999999E-3</v>
      </c>
      <c r="AC98" t="s">
        <v>1092</v>
      </c>
      <c r="AD98" t="s">
        <v>1127</v>
      </c>
    </row>
    <row r="99" spans="1:30" hidden="1" x14ac:dyDescent="0.55000000000000004">
      <c r="A99">
        <v>1801059481</v>
      </c>
      <c r="B99">
        <v>9</v>
      </c>
      <c r="C99">
        <v>230407</v>
      </c>
      <c r="D99" t="s">
        <v>1090</v>
      </c>
      <c r="E99">
        <v>0.18</v>
      </c>
      <c r="F99">
        <v>5</v>
      </c>
      <c r="G99">
        <v>2104101</v>
      </c>
      <c r="H99">
        <v>56868518</v>
      </c>
      <c r="I99">
        <v>142382</v>
      </c>
      <c r="J99">
        <v>201763</v>
      </c>
      <c r="K99">
        <v>0</v>
      </c>
      <c r="L99">
        <v>127307</v>
      </c>
      <c r="M99">
        <v>370700</v>
      </c>
      <c r="N99">
        <v>9458937</v>
      </c>
      <c r="O99">
        <v>1900</v>
      </c>
      <c r="P99">
        <v>9926</v>
      </c>
      <c r="Q99">
        <v>0</v>
      </c>
      <c r="R99">
        <v>8723</v>
      </c>
      <c r="S99" t="s">
        <v>1091</v>
      </c>
      <c r="T99" s="7">
        <v>5.7999999999999996E-3</v>
      </c>
      <c r="U99" t="s">
        <v>1092</v>
      </c>
      <c r="V99" s="7">
        <v>1.1999999999999999E-3</v>
      </c>
      <c r="W99" t="s">
        <v>1093</v>
      </c>
      <c r="X99" s="7">
        <v>2.3999999999999998E-3</v>
      </c>
      <c r="Y99" t="s">
        <v>1092</v>
      </c>
      <c r="Z99" s="7">
        <v>1E-4</v>
      </c>
      <c r="AA99" t="s">
        <v>1094</v>
      </c>
      <c r="AB99" s="7">
        <v>3.3999999999999998E-3</v>
      </c>
      <c r="AC99" t="s">
        <v>1092</v>
      </c>
      <c r="AD99" t="s">
        <v>1147</v>
      </c>
    </row>
    <row r="100" spans="1:30" hidden="1" x14ac:dyDescent="0.55000000000000004">
      <c r="A100">
        <v>1801066901</v>
      </c>
      <c r="B100">
        <v>5</v>
      </c>
      <c r="C100">
        <v>230407</v>
      </c>
      <c r="D100" t="s">
        <v>1090</v>
      </c>
      <c r="E100">
        <v>0.18</v>
      </c>
      <c r="F100">
        <v>5</v>
      </c>
      <c r="G100">
        <v>1231757</v>
      </c>
      <c r="H100">
        <v>57745800</v>
      </c>
      <c r="I100">
        <v>125415</v>
      </c>
      <c r="J100">
        <v>174581</v>
      </c>
      <c r="K100">
        <v>0</v>
      </c>
      <c r="L100">
        <v>114677</v>
      </c>
      <c r="M100">
        <v>251465</v>
      </c>
      <c r="N100">
        <v>9576193</v>
      </c>
      <c r="O100">
        <v>16194</v>
      </c>
      <c r="P100">
        <v>15829</v>
      </c>
      <c r="Q100">
        <v>0</v>
      </c>
      <c r="R100">
        <v>8703</v>
      </c>
      <c r="S100" t="s">
        <v>1091</v>
      </c>
      <c r="T100" s="7">
        <v>5.0000000000000001E-3</v>
      </c>
      <c r="U100" t="s">
        <v>1092</v>
      </c>
      <c r="V100" s="7">
        <v>3.2000000000000002E-3</v>
      </c>
      <c r="W100" t="s">
        <v>1093</v>
      </c>
      <c r="X100" s="7">
        <v>2.0999999999999999E-3</v>
      </c>
      <c r="Y100" t="s">
        <v>1092</v>
      </c>
      <c r="Z100" s="7">
        <v>1.6000000000000001E-3</v>
      </c>
      <c r="AA100" t="s">
        <v>1094</v>
      </c>
      <c r="AB100" s="7">
        <v>2.8999999999999998E-3</v>
      </c>
      <c r="AC100" t="s">
        <v>1092</v>
      </c>
      <c r="AD100" t="s">
        <v>1141</v>
      </c>
    </row>
    <row r="101" spans="1:30" x14ac:dyDescent="0.55000000000000004">
      <c r="A101">
        <v>1801167745</v>
      </c>
      <c r="B101">
        <v>17</v>
      </c>
      <c r="C101">
        <v>230408</v>
      </c>
      <c r="D101" t="s">
        <v>1090</v>
      </c>
      <c r="E101">
        <v>0.18</v>
      </c>
      <c r="F101">
        <v>5</v>
      </c>
      <c r="G101">
        <v>1576729</v>
      </c>
      <c r="H101">
        <v>57401118</v>
      </c>
      <c r="I101">
        <v>112649</v>
      </c>
      <c r="J101">
        <v>160600</v>
      </c>
      <c r="K101">
        <v>0</v>
      </c>
      <c r="L101">
        <v>108558</v>
      </c>
      <c r="M101">
        <v>265458</v>
      </c>
      <c r="N101">
        <v>9564361</v>
      </c>
      <c r="O101">
        <v>1901</v>
      </c>
      <c r="P101">
        <v>9736</v>
      </c>
      <c r="Q101">
        <v>0</v>
      </c>
      <c r="R101">
        <v>8513</v>
      </c>
      <c r="S101" t="s">
        <v>1091</v>
      </c>
      <c r="T101" s="7">
        <v>4.5999999999999999E-3</v>
      </c>
      <c r="U101" t="s">
        <v>1092</v>
      </c>
      <c r="V101" s="7">
        <v>1.1000000000000001E-3</v>
      </c>
      <c r="W101" t="s">
        <v>1093</v>
      </c>
      <c r="X101" s="7">
        <v>1.9E-3</v>
      </c>
      <c r="Y101" t="s">
        <v>1092</v>
      </c>
      <c r="Z101" s="7">
        <v>1E-4</v>
      </c>
      <c r="AA101" t="s">
        <v>1094</v>
      </c>
      <c r="AB101" s="7">
        <v>2.7000000000000001E-3</v>
      </c>
      <c r="AC101" t="s">
        <v>1092</v>
      </c>
      <c r="AD101" t="s">
        <v>1127</v>
      </c>
    </row>
    <row r="102" spans="1:30" hidden="1" x14ac:dyDescent="0.55000000000000004">
      <c r="A102">
        <v>1801235013</v>
      </c>
      <c r="B102">
        <v>13</v>
      </c>
      <c r="C102">
        <v>230407</v>
      </c>
      <c r="D102" t="s">
        <v>1090</v>
      </c>
      <c r="E102">
        <v>0.18</v>
      </c>
      <c r="F102">
        <v>5</v>
      </c>
      <c r="G102">
        <v>2620631</v>
      </c>
      <c r="H102">
        <v>56352901</v>
      </c>
      <c r="I102">
        <v>498032</v>
      </c>
      <c r="J102">
        <v>365628</v>
      </c>
      <c r="K102">
        <v>0</v>
      </c>
      <c r="L102">
        <v>127085</v>
      </c>
      <c r="M102">
        <v>329632</v>
      </c>
      <c r="N102">
        <v>9500158</v>
      </c>
      <c r="O102">
        <v>1404</v>
      </c>
      <c r="P102">
        <v>9976</v>
      </c>
      <c r="Q102">
        <v>0</v>
      </c>
      <c r="R102">
        <v>8324</v>
      </c>
      <c r="S102" t="s">
        <v>1091</v>
      </c>
      <c r="T102" t="s">
        <v>1138</v>
      </c>
      <c r="U102" t="s">
        <v>1092</v>
      </c>
      <c r="V102" s="7">
        <v>1.1000000000000001E-3</v>
      </c>
      <c r="W102" t="s">
        <v>1093</v>
      </c>
      <c r="X102" s="7">
        <v>1.1000000000000001E-3</v>
      </c>
      <c r="Y102" t="s">
        <v>1092</v>
      </c>
      <c r="Z102" s="7">
        <v>1E-4</v>
      </c>
      <c r="AA102" t="s">
        <v>1094</v>
      </c>
      <c r="AB102" s="7">
        <v>6.1000000000000004E-3</v>
      </c>
      <c r="AC102" t="s">
        <v>1092</v>
      </c>
      <c r="AD102" t="s">
        <v>1147</v>
      </c>
    </row>
    <row r="103" spans="1:30" hidden="1" x14ac:dyDescent="0.55000000000000004">
      <c r="A103">
        <v>1801251149</v>
      </c>
      <c r="B103">
        <v>3</v>
      </c>
      <c r="C103">
        <v>230407</v>
      </c>
      <c r="D103" t="s">
        <v>1090</v>
      </c>
      <c r="E103">
        <v>0.18</v>
      </c>
      <c r="F103">
        <v>5</v>
      </c>
      <c r="G103">
        <v>2274806</v>
      </c>
      <c r="H103">
        <v>56703863</v>
      </c>
      <c r="I103">
        <v>149832</v>
      </c>
      <c r="J103">
        <v>231393</v>
      </c>
      <c r="K103">
        <v>0</v>
      </c>
      <c r="L103">
        <v>147664</v>
      </c>
      <c r="M103">
        <v>428146</v>
      </c>
      <c r="N103">
        <v>9401792</v>
      </c>
      <c r="O103">
        <v>20392</v>
      </c>
      <c r="P103">
        <v>17786</v>
      </c>
      <c r="Q103">
        <v>0</v>
      </c>
      <c r="R103">
        <v>7710</v>
      </c>
      <c r="S103" t="s">
        <v>1091</v>
      </c>
      <c r="T103" s="7">
        <v>6.4000000000000003E-3</v>
      </c>
      <c r="U103" t="s">
        <v>1092</v>
      </c>
      <c r="V103" s="7">
        <v>3.8E-3</v>
      </c>
      <c r="W103" t="s">
        <v>1093</v>
      </c>
      <c r="X103" s="7">
        <v>2.5000000000000001E-3</v>
      </c>
      <c r="Y103" t="s">
        <v>1092</v>
      </c>
      <c r="Z103" s="7">
        <v>2E-3</v>
      </c>
      <c r="AA103" t="s">
        <v>1094</v>
      </c>
      <c r="AB103" s="7">
        <v>3.8999999999999998E-3</v>
      </c>
      <c r="AC103" t="s">
        <v>1092</v>
      </c>
      <c r="AD103" t="s">
        <v>1150</v>
      </c>
    </row>
    <row r="104" spans="1:30" hidden="1" x14ac:dyDescent="0.55000000000000004">
      <c r="A104">
        <v>2100426180</v>
      </c>
      <c r="B104">
        <v>8</v>
      </c>
      <c r="C104">
        <v>268807</v>
      </c>
      <c r="D104" t="s">
        <v>1090</v>
      </c>
      <c r="E104">
        <v>0.18</v>
      </c>
      <c r="F104">
        <v>6</v>
      </c>
      <c r="G104">
        <v>2741553</v>
      </c>
      <c r="H104">
        <v>66061320</v>
      </c>
      <c r="I104">
        <v>242138</v>
      </c>
      <c r="J104">
        <v>260647</v>
      </c>
      <c r="K104">
        <v>0</v>
      </c>
      <c r="L104">
        <v>133591</v>
      </c>
      <c r="M104">
        <v>501486</v>
      </c>
      <c r="N104">
        <v>9328225</v>
      </c>
      <c r="O104">
        <v>45329</v>
      </c>
      <c r="P104">
        <v>37920</v>
      </c>
      <c r="Q104">
        <v>0</v>
      </c>
      <c r="R104">
        <v>12371</v>
      </c>
      <c r="S104" t="s">
        <v>1091</v>
      </c>
      <c r="T104" s="7">
        <v>1E-3</v>
      </c>
      <c r="U104" t="s">
        <v>1092</v>
      </c>
      <c r="V104" s="7">
        <v>8.3999999999999995E-3</v>
      </c>
      <c r="W104" t="s">
        <v>1093</v>
      </c>
      <c r="X104" s="7">
        <v>3.5000000000000001E-3</v>
      </c>
      <c r="Y104" t="s">
        <v>1092</v>
      </c>
      <c r="Z104" s="7">
        <v>4.5999999999999999E-3</v>
      </c>
      <c r="AA104" t="s">
        <v>1094</v>
      </c>
      <c r="AB104" s="7">
        <v>3.7000000000000002E-3</v>
      </c>
      <c r="AC104" t="s">
        <v>1092</v>
      </c>
      <c r="AD104" t="s">
        <v>1120</v>
      </c>
    </row>
    <row r="105" spans="1:30" hidden="1" x14ac:dyDescent="0.55000000000000004">
      <c r="A105">
        <v>2100543819</v>
      </c>
      <c r="B105">
        <v>11</v>
      </c>
      <c r="C105">
        <v>268807</v>
      </c>
      <c r="D105" t="s">
        <v>1090</v>
      </c>
      <c r="E105">
        <v>0.18</v>
      </c>
      <c r="F105">
        <v>6</v>
      </c>
      <c r="G105">
        <v>2064441</v>
      </c>
      <c r="H105">
        <v>66741380</v>
      </c>
      <c r="I105">
        <v>206862</v>
      </c>
      <c r="J105">
        <v>242207</v>
      </c>
      <c r="K105">
        <v>0</v>
      </c>
      <c r="L105">
        <v>139970</v>
      </c>
      <c r="M105">
        <v>358135</v>
      </c>
      <c r="N105">
        <v>9471802</v>
      </c>
      <c r="O105">
        <v>11629</v>
      </c>
      <c r="P105">
        <v>22227</v>
      </c>
      <c r="Q105">
        <v>0</v>
      </c>
      <c r="R105">
        <v>14842</v>
      </c>
      <c r="S105" t="s">
        <v>1091</v>
      </c>
      <c r="T105" s="7">
        <v>2.0000000000000001E-4</v>
      </c>
      <c r="U105" t="s">
        <v>1092</v>
      </c>
      <c r="V105" s="7">
        <v>3.3999999999999998E-3</v>
      </c>
      <c r="W105" t="s">
        <v>1093</v>
      </c>
      <c r="X105" s="7">
        <v>3.0000000000000001E-3</v>
      </c>
      <c r="Y105" t="s">
        <v>1092</v>
      </c>
      <c r="Z105" s="7">
        <v>1.1000000000000001E-3</v>
      </c>
      <c r="AA105" t="s">
        <v>1094</v>
      </c>
      <c r="AB105" s="7">
        <v>3.5000000000000001E-3</v>
      </c>
      <c r="AC105" t="s">
        <v>1092</v>
      </c>
      <c r="AD105" t="s">
        <v>1112</v>
      </c>
    </row>
    <row r="106" spans="1:30" hidden="1" x14ac:dyDescent="0.55000000000000004">
      <c r="A106">
        <v>2100589548</v>
      </c>
      <c r="B106">
        <v>2</v>
      </c>
      <c r="C106">
        <v>268807</v>
      </c>
      <c r="D106" t="s">
        <v>1090</v>
      </c>
      <c r="E106">
        <v>0.18</v>
      </c>
      <c r="F106">
        <v>6</v>
      </c>
      <c r="G106">
        <v>1826290</v>
      </c>
      <c r="H106">
        <v>66980864</v>
      </c>
      <c r="I106">
        <v>124278</v>
      </c>
      <c r="J106">
        <v>186487</v>
      </c>
      <c r="K106">
        <v>0</v>
      </c>
      <c r="L106">
        <v>127371</v>
      </c>
      <c r="M106">
        <v>331364</v>
      </c>
      <c r="N106">
        <v>9496464</v>
      </c>
      <c r="O106">
        <v>26394</v>
      </c>
      <c r="P106">
        <v>22039</v>
      </c>
      <c r="Q106">
        <v>0</v>
      </c>
      <c r="R106">
        <v>11596</v>
      </c>
      <c r="S106" t="s">
        <v>1091</v>
      </c>
      <c r="T106" s="7">
        <v>4.4999999999999997E-3</v>
      </c>
      <c r="U106" t="s">
        <v>1092</v>
      </c>
      <c r="V106" s="7">
        <v>4.8999999999999998E-3</v>
      </c>
      <c r="W106" t="s">
        <v>1093</v>
      </c>
      <c r="X106" s="7">
        <v>1.8E-3</v>
      </c>
      <c r="Y106" t="s">
        <v>1092</v>
      </c>
      <c r="Z106" s="7">
        <v>2.5999999999999999E-3</v>
      </c>
      <c r="AA106" t="s">
        <v>1094</v>
      </c>
      <c r="AB106" s="7">
        <v>2.7000000000000001E-3</v>
      </c>
      <c r="AC106" t="s">
        <v>1092</v>
      </c>
      <c r="AD106" t="s">
        <v>1112</v>
      </c>
    </row>
    <row r="107" spans="1:30" hidden="1" x14ac:dyDescent="0.55000000000000004">
      <c r="A107">
        <v>2100603693</v>
      </c>
      <c r="B107">
        <v>6</v>
      </c>
      <c r="C107">
        <v>268807</v>
      </c>
      <c r="D107" t="s">
        <v>1090</v>
      </c>
      <c r="E107">
        <v>0.18</v>
      </c>
      <c r="F107">
        <v>6</v>
      </c>
      <c r="G107">
        <v>2303728</v>
      </c>
      <c r="H107">
        <v>66495004</v>
      </c>
      <c r="I107">
        <v>102396</v>
      </c>
      <c r="J107">
        <v>200304</v>
      </c>
      <c r="K107">
        <v>0</v>
      </c>
      <c r="L107">
        <v>142964</v>
      </c>
      <c r="M107">
        <v>357004</v>
      </c>
      <c r="N107">
        <v>9470682</v>
      </c>
      <c r="O107">
        <v>9133</v>
      </c>
      <c r="P107">
        <v>16567</v>
      </c>
      <c r="Q107">
        <v>0</v>
      </c>
      <c r="R107">
        <v>14508</v>
      </c>
      <c r="S107" t="s">
        <v>1091</v>
      </c>
      <c r="T107" s="7">
        <v>4.3E-3</v>
      </c>
      <c r="U107" t="s">
        <v>1092</v>
      </c>
      <c r="V107" s="7">
        <v>2.5999999999999999E-3</v>
      </c>
      <c r="W107" t="s">
        <v>1093</v>
      </c>
      <c r="X107" s="7">
        <v>1.4E-3</v>
      </c>
      <c r="Y107" t="s">
        <v>1092</v>
      </c>
      <c r="Z107" s="7">
        <v>8.9999999999999998E-4</v>
      </c>
      <c r="AA107" t="s">
        <v>1094</v>
      </c>
      <c r="AB107" s="7">
        <v>2.8999999999999998E-3</v>
      </c>
      <c r="AC107" t="s">
        <v>1092</v>
      </c>
      <c r="AD107" t="s">
        <v>1141</v>
      </c>
    </row>
    <row r="108" spans="1:30" hidden="1" x14ac:dyDescent="0.55000000000000004">
      <c r="A108">
        <v>2100700561</v>
      </c>
      <c r="B108">
        <v>4</v>
      </c>
      <c r="C108">
        <v>268807</v>
      </c>
      <c r="D108" t="s">
        <v>1090</v>
      </c>
      <c r="E108">
        <v>0.18</v>
      </c>
      <c r="F108">
        <v>6</v>
      </c>
      <c r="G108">
        <v>634234</v>
      </c>
      <c r="H108">
        <v>68172240</v>
      </c>
      <c r="I108">
        <v>38058</v>
      </c>
      <c r="J108">
        <v>118747</v>
      </c>
      <c r="K108">
        <v>0</v>
      </c>
      <c r="L108">
        <v>107615</v>
      </c>
      <c r="M108">
        <v>122930</v>
      </c>
      <c r="N108">
        <v>9704840</v>
      </c>
      <c r="O108">
        <v>11932</v>
      </c>
      <c r="P108">
        <v>11097</v>
      </c>
      <c r="Q108">
        <v>0</v>
      </c>
      <c r="R108">
        <v>8870</v>
      </c>
      <c r="S108" t="s">
        <v>1091</v>
      </c>
      <c r="T108" s="7">
        <v>2.2000000000000001E-3</v>
      </c>
      <c r="U108" t="s">
        <v>1092</v>
      </c>
      <c r="V108" s="7">
        <v>2.3E-3</v>
      </c>
      <c r="W108" t="s">
        <v>1093</v>
      </c>
      <c r="X108" s="7">
        <v>5.0000000000000001E-4</v>
      </c>
      <c r="Y108" t="s">
        <v>1092</v>
      </c>
      <c r="Z108" s="7">
        <v>1.1999999999999999E-3</v>
      </c>
      <c r="AA108" t="s">
        <v>1094</v>
      </c>
      <c r="AB108" s="7">
        <v>1.6999999999999999E-3</v>
      </c>
      <c r="AC108" t="s">
        <v>1092</v>
      </c>
      <c r="AD108" t="s">
        <v>1148</v>
      </c>
    </row>
    <row r="109" spans="1:30" hidden="1" x14ac:dyDescent="0.55000000000000004">
      <c r="A109">
        <v>2100732921</v>
      </c>
      <c r="B109">
        <v>1</v>
      </c>
      <c r="C109">
        <v>268807</v>
      </c>
      <c r="D109" t="s">
        <v>1090</v>
      </c>
      <c r="E109">
        <v>0.18</v>
      </c>
      <c r="F109">
        <v>6</v>
      </c>
      <c r="G109">
        <v>2372999</v>
      </c>
      <c r="H109">
        <v>66437100</v>
      </c>
      <c r="I109">
        <v>82963</v>
      </c>
      <c r="J109">
        <v>199391</v>
      </c>
      <c r="K109">
        <v>0</v>
      </c>
      <c r="L109">
        <v>145988</v>
      </c>
      <c r="M109">
        <v>335989</v>
      </c>
      <c r="N109">
        <v>9494225</v>
      </c>
      <c r="O109">
        <v>0</v>
      </c>
      <c r="P109">
        <v>7910</v>
      </c>
      <c r="Q109">
        <v>0</v>
      </c>
      <c r="R109">
        <v>7910</v>
      </c>
      <c r="S109" t="s">
        <v>1091</v>
      </c>
      <c r="T109" s="7">
        <v>4.1000000000000003E-3</v>
      </c>
      <c r="U109" t="s">
        <v>1092</v>
      </c>
      <c r="V109" s="7">
        <v>8.0000000000000004E-4</v>
      </c>
      <c r="W109" t="s">
        <v>1093</v>
      </c>
      <c r="X109" s="7">
        <v>1.1999999999999999E-3</v>
      </c>
      <c r="Y109" t="s">
        <v>1092</v>
      </c>
      <c r="Z109" s="7">
        <v>0</v>
      </c>
      <c r="AA109" t="s">
        <v>1094</v>
      </c>
      <c r="AB109" s="7">
        <v>2.8E-3</v>
      </c>
      <c r="AC109" t="s">
        <v>1092</v>
      </c>
      <c r="AD109" t="s">
        <v>1116</v>
      </c>
    </row>
    <row r="110" spans="1:30" hidden="1" x14ac:dyDescent="0.55000000000000004">
      <c r="A110">
        <v>2100755215</v>
      </c>
      <c r="B110">
        <v>7</v>
      </c>
      <c r="C110">
        <v>268807</v>
      </c>
      <c r="D110" t="s">
        <v>1090</v>
      </c>
      <c r="E110">
        <v>0.18</v>
      </c>
      <c r="F110">
        <v>6</v>
      </c>
      <c r="G110">
        <v>2466393</v>
      </c>
      <c r="H110">
        <v>66340493</v>
      </c>
      <c r="I110">
        <v>174098</v>
      </c>
      <c r="J110">
        <v>217525</v>
      </c>
      <c r="K110">
        <v>0</v>
      </c>
      <c r="L110">
        <v>129005</v>
      </c>
      <c r="M110">
        <v>429906</v>
      </c>
      <c r="N110">
        <v>9400042</v>
      </c>
      <c r="O110">
        <v>43746</v>
      </c>
      <c r="P110">
        <v>33574</v>
      </c>
      <c r="Q110">
        <v>0</v>
      </c>
      <c r="R110">
        <v>12221</v>
      </c>
      <c r="S110" t="s">
        <v>1091</v>
      </c>
      <c r="T110" s="7">
        <v>5.5999999999999999E-3</v>
      </c>
      <c r="U110" t="s">
        <v>1092</v>
      </c>
      <c r="V110" s="7">
        <v>7.7999999999999996E-3</v>
      </c>
      <c r="W110" t="s">
        <v>1093</v>
      </c>
      <c r="X110" s="7">
        <v>2.5000000000000001E-3</v>
      </c>
      <c r="Y110" t="s">
        <v>1092</v>
      </c>
      <c r="Z110" s="7">
        <v>4.4000000000000003E-3</v>
      </c>
      <c r="AA110" t="s">
        <v>1094</v>
      </c>
      <c r="AB110" s="7">
        <v>3.0999999999999999E-3</v>
      </c>
      <c r="AC110" t="s">
        <v>1092</v>
      </c>
      <c r="AD110" t="s">
        <v>1132</v>
      </c>
    </row>
    <row r="111" spans="1:30" hidden="1" x14ac:dyDescent="0.55000000000000004">
      <c r="A111">
        <v>2100803489</v>
      </c>
      <c r="B111">
        <v>14</v>
      </c>
      <c r="C111">
        <v>268807</v>
      </c>
      <c r="D111" t="s">
        <v>1090</v>
      </c>
      <c r="E111">
        <v>0.18</v>
      </c>
      <c r="F111">
        <v>6</v>
      </c>
      <c r="G111">
        <v>2156812</v>
      </c>
      <c r="H111">
        <v>66650598</v>
      </c>
      <c r="I111">
        <v>150048</v>
      </c>
      <c r="J111">
        <v>210705</v>
      </c>
      <c r="K111">
        <v>0</v>
      </c>
      <c r="L111">
        <v>136235</v>
      </c>
      <c r="M111">
        <v>365607</v>
      </c>
      <c r="N111">
        <v>9464507</v>
      </c>
      <c r="O111">
        <v>43751</v>
      </c>
      <c r="P111">
        <v>31486</v>
      </c>
      <c r="Q111">
        <v>0</v>
      </c>
      <c r="R111">
        <v>11261</v>
      </c>
      <c r="S111" t="s">
        <v>1091</v>
      </c>
      <c r="T111" s="7">
        <v>5.1999999999999998E-3</v>
      </c>
      <c r="U111" t="s">
        <v>1092</v>
      </c>
      <c r="V111" s="7">
        <v>7.6E-3</v>
      </c>
      <c r="W111" t="s">
        <v>1093</v>
      </c>
      <c r="X111" s="7">
        <v>2.0999999999999999E-3</v>
      </c>
      <c r="Y111" t="s">
        <v>1092</v>
      </c>
      <c r="Z111" s="7">
        <v>4.4000000000000003E-3</v>
      </c>
      <c r="AA111" t="s">
        <v>1094</v>
      </c>
      <c r="AB111" s="7">
        <v>3.0000000000000001E-3</v>
      </c>
      <c r="AC111" t="s">
        <v>1092</v>
      </c>
      <c r="AD111" t="s">
        <v>1151</v>
      </c>
    </row>
    <row r="112" spans="1:30" hidden="1" x14ac:dyDescent="0.55000000000000004">
      <c r="A112">
        <v>2100816001</v>
      </c>
      <c r="B112">
        <v>15</v>
      </c>
      <c r="C112">
        <v>268807</v>
      </c>
      <c r="D112" t="s">
        <v>1090</v>
      </c>
      <c r="E112">
        <v>0.18</v>
      </c>
      <c r="F112">
        <v>6</v>
      </c>
      <c r="G112">
        <v>2480961</v>
      </c>
      <c r="H112">
        <v>66322311</v>
      </c>
      <c r="I112">
        <v>293302</v>
      </c>
      <c r="J112">
        <v>295987</v>
      </c>
      <c r="K112">
        <v>0</v>
      </c>
      <c r="L112">
        <v>156252</v>
      </c>
      <c r="M112">
        <v>364695</v>
      </c>
      <c r="N112">
        <v>9462942</v>
      </c>
      <c r="O112">
        <v>11134</v>
      </c>
      <c r="P112">
        <v>20410</v>
      </c>
      <c r="Q112">
        <v>0</v>
      </c>
      <c r="R112">
        <v>15693</v>
      </c>
      <c r="S112" t="s">
        <v>1091</v>
      </c>
      <c r="T112" s="7">
        <v>2.3E-3</v>
      </c>
      <c r="U112" t="s">
        <v>1092</v>
      </c>
      <c r="V112" s="7">
        <v>3.2000000000000002E-3</v>
      </c>
      <c r="W112" t="s">
        <v>1093</v>
      </c>
      <c r="X112" s="7">
        <v>4.1999999999999997E-3</v>
      </c>
      <c r="Y112" t="s">
        <v>1092</v>
      </c>
      <c r="Z112" s="7">
        <v>1.1000000000000001E-3</v>
      </c>
      <c r="AA112" t="s">
        <v>1094</v>
      </c>
      <c r="AB112" s="7">
        <v>4.3E-3</v>
      </c>
      <c r="AC112" t="s">
        <v>1092</v>
      </c>
      <c r="AD112" t="s">
        <v>1152</v>
      </c>
    </row>
    <row r="113" spans="1:30" hidden="1" x14ac:dyDescent="0.55000000000000004">
      <c r="A113">
        <v>2100833577</v>
      </c>
      <c r="B113">
        <v>16</v>
      </c>
      <c r="C113">
        <v>268808</v>
      </c>
      <c r="D113" t="s">
        <v>1090</v>
      </c>
      <c r="E113">
        <v>0.18</v>
      </c>
      <c r="F113">
        <v>6</v>
      </c>
      <c r="G113">
        <v>2483457</v>
      </c>
      <c r="H113">
        <v>66318929</v>
      </c>
      <c r="I113">
        <v>223156</v>
      </c>
      <c r="J113">
        <v>240097</v>
      </c>
      <c r="K113">
        <v>0</v>
      </c>
      <c r="L113">
        <v>138637</v>
      </c>
      <c r="M113">
        <v>378726</v>
      </c>
      <c r="N113">
        <v>9449052</v>
      </c>
      <c r="O113">
        <v>9132</v>
      </c>
      <c r="P113">
        <v>19476</v>
      </c>
      <c r="Q113">
        <v>0</v>
      </c>
      <c r="R113">
        <v>16882</v>
      </c>
      <c r="S113" t="s">
        <v>1091</v>
      </c>
      <c r="T113" s="7">
        <v>4.0000000000000002E-4</v>
      </c>
      <c r="U113" t="s">
        <v>1092</v>
      </c>
      <c r="V113" s="7">
        <v>2.8999999999999998E-3</v>
      </c>
      <c r="W113" t="s">
        <v>1093</v>
      </c>
      <c r="X113" s="7">
        <v>3.2000000000000002E-3</v>
      </c>
      <c r="Y113" t="s">
        <v>1092</v>
      </c>
      <c r="Z113" s="7">
        <v>8.9999999999999998E-4</v>
      </c>
      <c r="AA113" t="s">
        <v>1094</v>
      </c>
      <c r="AB113" s="7">
        <v>3.3999999999999998E-3</v>
      </c>
      <c r="AC113" t="s">
        <v>1092</v>
      </c>
      <c r="AD113" t="s">
        <v>1118</v>
      </c>
    </row>
    <row r="114" spans="1:30" hidden="1" x14ac:dyDescent="0.55000000000000004">
      <c r="A114">
        <v>2100909444</v>
      </c>
      <c r="B114">
        <v>10</v>
      </c>
      <c r="C114">
        <v>268807</v>
      </c>
      <c r="D114" t="s">
        <v>1090</v>
      </c>
      <c r="E114">
        <v>0.18</v>
      </c>
      <c r="F114">
        <v>6</v>
      </c>
      <c r="G114">
        <v>2442438</v>
      </c>
      <c r="H114">
        <v>66366573</v>
      </c>
      <c r="I114">
        <v>113401</v>
      </c>
      <c r="J114">
        <v>209676</v>
      </c>
      <c r="K114">
        <v>0</v>
      </c>
      <c r="L114">
        <v>145598</v>
      </c>
      <c r="M114">
        <v>383760</v>
      </c>
      <c r="N114">
        <v>9446362</v>
      </c>
      <c r="O114">
        <v>9142</v>
      </c>
      <c r="P114">
        <v>22061</v>
      </c>
      <c r="Q114">
        <v>0</v>
      </c>
      <c r="R114">
        <v>18221</v>
      </c>
      <c r="S114" t="s">
        <v>1091</v>
      </c>
      <c r="T114" s="7">
        <v>4.5999999999999999E-3</v>
      </c>
      <c r="U114" t="s">
        <v>1092</v>
      </c>
      <c r="V114" s="7">
        <v>3.0999999999999999E-3</v>
      </c>
      <c r="W114" t="s">
        <v>1093</v>
      </c>
      <c r="X114" s="7">
        <v>1.6000000000000001E-3</v>
      </c>
      <c r="Y114" t="s">
        <v>1092</v>
      </c>
      <c r="Z114" s="7">
        <v>8.9999999999999998E-4</v>
      </c>
      <c r="AA114" t="s">
        <v>1094</v>
      </c>
      <c r="AB114" s="7">
        <v>3.0000000000000001E-3</v>
      </c>
      <c r="AC114" t="s">
        <v>1092</v>
      </c>
      <c r="AD114" t="s">
        <v>1112</v>
      </c>
    </row>
    <row r="115" spans="1:30" hidden="1" x14ac:dyDescent="0.55000000000000004">
      <c r="A115">
        <v>2100946890</v>
      </c>
      <c r="B115">
        <v>12</v>
      </c>
      <c r="C115">
        <v>268807</v>
      </c>
      <c r="D115" t="s">
        <v>1090</v>
      </c>
      <c r="E115">
        <v>0.18</v>
      </c>
      <c r="F115">
        <v>6</v>
      </c>
      <c r="G115">
        <v>723134</v>
      </c>
      <c r="H115">
        <v>68085589</v>
      </c>
      <c r="I115">
        <v>42309</v>
      </c>
      <c r="J115">
        <v>127275</v>
      </c>
      <c r="K115">
        <v>0</v>
      </c>
      <c r="L115">
        <v>112901</v>
      </c>
      <c r="M115">
        <v>168590</v>
      </c>
      <c r="N115">
        <v>9661458</v>
      </c>
      <c r="O115">
        <v>14821</v>
      </c>
      <c r="P115">
        <v>21237</v>
      </c>
      <c r="Q115">
        <v>0</v>
      </c>
      <c r="R115">
        <v>13880</v>
      </c>
      <c r="S115" t="s">
        <v>1091</v>
      </c>
      <c r="T115" s="7">
        <v>2.3999999999999998E-3</v>
      </c>
      <c r="U115" t="s">
        <v>1092</v>
      </c>
      <c r="V115" s="7">
        <v>3.5999999999999999E-3</v>
      </c>
      <c r="W115" t="s">
        <v>1093</v>
      </c>
      <c r="X115" s="7">
        <v>5.9999999999999995E-4</v>
      </c>
      <c r="Y115" t="s">
        <v>1092</v>
      </c>
      <c r="Z115" s="7">
        <v>1.5E-3</v>
      </c>
      <c r="AA115" t="s">
        <v>1094</v>
      </c>
      <c r="AB115" s="7">
        <v>1.8E-3</v>
      </c>
      <c r="AC115" t="s">
        <v>1092</v>
      </c>
      <c r="AD115" t="s">
        <v>1140</v>
      </c>
    </row>
    <row r="116" spans="1:30" hidden="1" x14ac:dyDescent="0.55000000000000004">
      <c r="A116">
        <v>2101061920</v>
      </c>
      <c r="B116">
        <v>9</v>
      </c>
      <c r="C116">
        <v>268807</v>
      </c>
      <c r="D116" t="s">
        <v>1090</v>
      </c>
      <c r="E116">
        <v>0.18</v>
      </c>
      <c r="F116">
        <v>6</v>
      </c>
      <c r="G116">
        <v>2534251</v>
      </c>
      <c r="H116">
        <v>66268476</v>
      </c>
      <c r="I116">
        <v>186325</v>
      </c>
      <c r="J116">
        <v>235279</v>
      </c>
      <c r="K116">
        <v>0</v>
      </c>
      <c r="L116">
        <v>139485</v>
      </c>
      <c r="M116">
        <v>430147</v>
      </c>
      <c r="N116">
        <v>9399958</v>
      </c>
      <c r="O116">
        <v>43943</v>
      </c>
      <c r="P116">
        <v>33516</v>
      </c>
      <c r="Q116">
        <v>0</v>
      </c>
      <c r="R116">
        <v>12178</v>
      </c>
      <c r="S116" t="s">
        <v>1091</v>
      </c>
      <c r="T116" s="7">
        <v>6.1000000000000004E-3</v>
      </c>
      <c r="U116" t="s">
        <v>1092</v>
      </c>
      <c r="V116" s="7">
        <v>7.7999999999999996E-3</v>
      </c>
      <c r="W116" t="s">
        <v>1093</v>
      </c>
      <c r="X116" s="7">
        <v>2.7000000000000001E-3</v>
      </c>
      <c r="Y116" t="s">
        <v>1092</v>
      </c>
      <c r="Z116" s="7">
        <v>4.4000000000000003E-3</v>
      </c>
      <c r="AA116" t="s">
        <v>1094</v>
      </c>
      <c r="AB116" s="7">
        <v>3.3999999999999998E-3</v>
      </c>
      <c r="AC116" t="s">
        <v>1092</v>
      </c>
      <c r="AD116" t="s">
        <v>1132</v>
      </c>
    </row>
    <row r="117" spans="1:30" hidden="1" x14ac:dyDescent="0.55000000000000004">
      <c r="A117">
        <v>2101068470</v>
      </c>
      <c r="B117">
        <v>5</v>
      </c>
      <c r="C117">
        <v>268807</v>
      </c>
      <c r="D117" t="s">
        <v>1090</v>
      </c>
      <c r="E117">
        <v>0.18</v>
      </c>
      <c r="F117">
        <v>6</v>
      </c>
      <c r="G117">
        <v>1606759</v>
      </c>
      <c r="H117">
        <v>67198606</v>
      </c>
      <c r="I117">
        <v>193406</v>
      </c>
      <c r="J117">
        <v>213235</v>
      </c>
      <c r="K117">
        <v>0</v>
      </c>
      <c r="L117">
        <v>124687</v>
      </c>
      <c r="M117">
        <v>374999</v>
      </c>
      <c r="N117">
        <v>9452806</v>
      </c>
      <c r="O117">
        <v>67991</v>
      </c>
      <c r="P117">
        <v>38654</v>
      </c>
      <c r="Q117">
        <v>0</v>
      </c>
      <c r="R117">
        <v>10010</v>
      </c>
      <c r="S117" t="s">
        <v>1091</v>
      </c>
      <c r="T117" s="7">
        <v>5.8999999999999999E-3</v>
      </c>
      <c r="U117" t="s">
        <v>1092</v>
      </c>
      <c r="V117" s="7">
        <v>1.0800000000000001E-2</v>
      </c>
      <c r="W117" t="s">
        <v>1093</v>
      </c>
      <c r="X117" s="7">
        <v>2.8E-3</v>
      </c>
      <c r="Y117" t="s">
        <v>1092</v>
      </c>
      <c r="Z117" s="7">
        <v>6.8999999999999999E-3</v>
      </c>
      <c r="AA117" t="s">
        <v>1094</v>
      </c>
      <c r="AB117" s="7">
        <v>3.0000000000000001E-3</v>
      </c>
      <c r="AC117" t="s">
        <v>1092</v>
      </c>
      <c r="AD117" t="s">
        <v>1136</v>
      </c>
    </row>
    <row r="118" spans="1:30" x14ac:dyDescent="0.55000000000000004">
      <c r="A118">
        <v>2101170296</v>
      </c>
      <c r="B118">
        <v>17</v>
      </c>
      <c r="C118">
        <v>268808</v>
      </c>
      <c r="D118" t="s">
        <v>1090</v>
      </c>
      <c r="E118">
        <v>0.18</v>
      </c>
      <c r="F118">
        <v>6</v>
      </c>
      <c r="G118">
        <v>1928497</v>
      </c>
      <c r="H118">
        <v>66879299</v>
      </c>
      <c r="I118">
        <v>123035</v>
      </c>
      <c r="J118">
        <v>183476</v>
      </c>
      <c r="K118">
        <v>0</v>
      </c>
      <c r="L118">
        <v>125682</v>
      </c>
      <c r="M118">
        <v>351765</v>
      </c>
      <c r="N118">
        <v>9478181</v>
      </c>
      <c r="O118">
        <v>10386</v>
      </c>
      <c r="P118">
        <v>22876</v>
      </c>
      <c r="Q118">
        <v>0</v>
      </c>
      <c r="R118">
        <v>17124</v>
      </c>
      <c r="S118" t="s">
        <v>1091</v>
      </c>
      <c r="T118" s="7">
        <v>4.4000000000000003E-3</v>
      </c>
      <c r="U118" t="s">
        <v>1092</v>
      </c>
      <c r="V118" s="7">
        <v>3.3E-3</v>
      </c>
      <c r="W118" t="s">
        <v>1093</v>
      </c>
      <c r="X118" s="7">
        <v>1.6999999999999999E-3</v>
      </c>
      <c r="Y118" t="s">
        <v>1092</v>
      </c>
      <c r="Z118" s="7">
        <v>1E-3</v>
      </c>
      <c r="AA118" t="s">
        <v>1094</v>
      </c>
      <c r="AB118" s="7">
        <v>2.5999999999999999E-3</v>
      </c>
      <c r="AC118" t="s">
        <v>1092</v>
      </c>
      <c r="AD118" t="s">
        <v>1129</v>
      </c>
    </row>
    <row r="119" spans="1:30" hidden="1" x14ac:dyDescent="0.55000000000000004">
      <c r="A119">
        <v>2101236831</v>
      </c>
      <c r="B119">
        <v>13</v>
      </c>
      <c r="C119">
        <v>268807</v>
      </c>
      <c r="D119" t="s">
        <v>1090</v>
      </c>
      <c r="E119">
        <v>0.18</v>
      </c>
      <c r="F119">
        <v>6</v>
      </c>
      <c r="G119">
        <v>3013295</v>
      </c>
      <c r="H119">
        <v>65789945</v>
      </c>
      <c r="I119">
        <v>499932</v>
      </c>
      <c r="J119">
        <v>380678</v>
      </c>
      <c r="K119">
        <v>0</v>
      </c>
      <c r="L119">
        <v>138898</v>
      </c>
      <c r="M119">
        <v>392661</v>
      </c>
      <c r="N119">
        <v>9437044</v>
      </c>
      <c r="O119">
        <v>1900</v>
      </c>
      <c r="P119">
        <v>15050</v>
      </c>
      <c r="Q119">
        <v>0</v>
      </c>
      <c r="R119">
        <v>11813</v>
      </c>
      <c r="S119" t="s">
        <v>1091</v>
      </c>
      <c r="T119" t="s">
        <v>1153</v>
      </c>
      <c r="U119" t="s">
        <v>1092</v>
      </c>
      <c r="V119" s="7">
        <v>1.6999999999999999E-3</v>
      </c>
      <c r="W119" t="s">
        <v>1093</v>
      </c>
      <c r="X119" s="7">
        <v>1E-3</v>
      </c>
      <c r="Y119" t="s">
        <v>1092</v>
      </c>
      <c r="Z119" s="7">
        <v>1E-4</v>
      </c>
      <c r="AA119" t="s">
        <v>1094</v>
      </c>
      <c r="AB119" s="7">
        <v>5.4999999999999997E-3</v>
      </c>
      <c r="AC119" t="s">
        <v>1092</v>
      </c>
      <c r="AD119" t="s">
        <v>1114</v>
      </c>
    </row>
    <row r="120" spans="1:30" hidden="1" x14ac:dyDescent="0.55000000000000004">
      <c r="A120">
        <v>2101252689</v>
      </c>
      <c r="B120">
        <v>3</v>
      </c>
      <c r="C120">
        <v>268807</v>
      </c>
      <c r="D120" t="s">
        <v>1090</v>
      </c>
      <c r="E120">
        <v>0.18</v>
      </c>
      <c r="F120">
        <v>6</v>
      </c>
      <c r="G120">
        <v>2800279</v>
      </c>
      <c r="H120">
        <v>66008289</v>
      </c>
      <c r="I120">
        <v>218279</v>
      </c>
      <c r="J120">
        <v>274207</v>
      </c>
      <c r="K120">
        <v>0</v>
      </c>
      <c r="L120">
        <v>159713</v>
      </c>
      <c r="M120">
        <v>525470</v>
      </c>
      <c r="N120">
        <v>9304426</v>
      </c>
      <c r="O120">
        <v>68447</v>
      </c>
      <c r="P120">
        <v>42814</v>
      </c>
      <c r="Q120">
        <v>0</v>
      </c>
      <c r="R120">
        <v>12049</v>
      </c>
      <c r="S120" t="s">
        <v>1091</v>
      </c>
      <c r="T120" s="7">
        <v>8.9999999999999998E-4</v>
      </c>
      <c r="U120" t="s">
        <v>1092</v>
      </c>
      <c r="V120" s="7">
        <v>1.1299999999999999E-2</v>
      </c>
      <c r="W120" t="s">
        <v>1093</v>
      </c>
      <c r="X120" s="7">
        <v>3.0999999999999999E-3</v>
      </c>
      <c r="Y120" t="s">
        <v>1092</v>
      </c>
      <c r="Z120" s="7">
        <v>6.8999999999999999E-3</v>
      </c>
      <c r="AA120" t="s">
        <v>1094</v>
      </c>
      <c r="AB120" s="7">
        <v>3.8999999999999998E-3</v>
      </c>
      <c r="AC120" t="s">
        <v>1092</v>
      </c>
      <c r="AD120" t="s">
        <v>1154</v>
      </c>
    </row>
    <row r="121" spans="1:30" hidden="1" x14ac:dyDescent="0.55000000000000004">
      <c r="A121">
        <v>2400424571</v>
      </c>
      <c r="B121">
        <v>8</v>
      </c>
      <c r="C121">
        <v>307207</v>
      </c>
      <c r="D121" t="s">
        <v>1090</v>
      </c>
      <c r="E121">
        <v>0.18</v>
      </c>
      <c r="F121">
        <v>7</v>
      </c>
      <c r="G121">
        <v>3203082</v>
      </c>
      <c r="H121">
        <v>75427369</v>
      </c>
      <c r="I121">
        <v>266335</v>
      </c>
      <c r="J121">
        <v>278076</v>
      </c>
      <c r="K121">
        <v>0</v>
      </c>
      <c r="L121">
        <v>142710</v>
      </c>
      <c r="M121">
        <v>461526</v>
      </c>
      <c r="N121">
        <v>9366049</v>
      </c>
      <c r="O121">
        <v>24197</v>
      </c>
      <c r="P121">
        <v>17429</v>
      </c>
      <c r="Q121">
        <v>0</v>
      </c>
      <c r="R121">
        <v>9119</v>
      </c>
      <c r="S121" t="s">
        <v>1091</v>
      </c>
      <c r="T121" s="7">
        <v>1.4E-3</v>
      </c>
      <c r="U121" t="s">
        <v>1092</v>
      </c>
      <c r="V121" s="7">
        <v>4.1999999999999997E-3</v>
      </c>
      <c r="W121" t="s">
        <v>1093</v>
      </c>
      <c r="X121" s="7">
        <v>3.3E-3</v>
      </c>
      <c r="Y121" t="s">
        <v>1092</v>
      </c>
      <c r="Z121" s="7">
        <v>2.3999999999999998E-3</v>
      </c>
      <c r="AA121" t="s">
        <v>1094</v>
      </c>
      <c r="AB121" s="7">
        <v>3.5000000000000001E-3</v>
      </c>
      <c r="AC121" t="s">
        <v>1092</v>
      </c>
      <c r="AD121" t="s">
        <v>1128</v>
      </c>
    </row>
    <row r="122" spans="1:30" hidden="1" x14ac:dyDescent="0.55000000000000004">
      <c r="A122">
        <v>2400541365</v>
      </c>
      <c r="B122">
        <v>11</v>
      </c>
      <c r="C122">
        <v>307207</v>
      </c>
      <c r="D122" t="s">
        <v>1090</v>
      </c>
      <c r="E122">
        <v>0.18</v>
      </c>
      <c r="F122">
        <v>7</v>
      </c>
      <c r="G122">
        <v>2395473</v>
      </c>
      <c r="H122">
        <v>76240285</v>
      </c>
      <c r="I122">
        <v>208753</v>
      </c>
      <c r="J122">
        <v>252125</v>
      </c>
      <c r="K122">
        <v>0</v>
      </c>
      <c r="L122">
        <v>148666</v>
      </c>
      <c r="M122">
        <v>331029</v>
      </c>
      <c r="N122">
        <v>9498905</v>
      </c>
      <c r="O122">
        <v>1891</v>
      </c>
      <c r="P122">
        <v>9918</v>
      </c>
      <c r="Q122">
        <v>0</v>
      </c>
      <c r="R122">
        <v>8696</v>
      </c>
      <c r="S122" t="s">
        <v>1091</v>
      </c>
      <c r="T122" s="7">
        <v>2.9999999999999997E-4</v>
      </c>
      <c r="U122" t="s">
        <v>1092</v>
      </c>
      <c r="V122" s="7">
        <v>1.1999999999999999E-3</v>
      </c>
      <c r="W122" t="s">
        <v>1093</v>
      </c>
      <c r="X122" s="7">
        <v>2.5999999999999999E-3</v>
      </c>
      <c r="Y122" t="s">
        <v>1092</v>
      </c>
      <c r="Z122" s="7">
        <v>1E-4</v>
      </c>
      <c r="AA122" t="s">
        <v>1094</v>
      </c>
      <c r="AB122" s="7">
        <v>3.2000000000000002E-3</v>
      </c>
      <c r="AC122" t="s">
        <v>1092</v>
      </c>
      <c r="AD122" t="s">
        <v>1147</v>
      </c>
    </row>
    <row r="123" spans="1:30" hidden="1" x14ac:dyDescent="0.55000000000000004">
      <c r="A123">
        <v>2400587926</v>
      </c>
      <c r="B123">
        <v>2</v>
      </c>
      <c r="C123">
        <v>307207</v>
      </c>
      <c r="D123" t="s">
        <v>1090</v>
      </c>
      <c r="E123">
        <v>0.18</v>
      </c>
      <c r="F123">
        <v>7</v>
      </c>
      <c r="G123">
        <v>2127173</v>
      </c>
      <c r="H123">
        <v>76507862</v>
      </c>
      <c r="I123">
        <v>136521</v>
      </c>
      <c r="J123">
        <v>199672</v>
      </c>
      <c r="K123">
        <v>0</v>
      </c>
      <c r="L123">
        <v>135156</v>
      </c>
      <c r="M123">
        <v>300880</v>
      </c>
      <c r="N123">
        <v>9526998</v>
      </c>
      <c r="O123">
        <v>12243</v>
      </c>
      <c r="P123">
        <v>13185</v>
      </c>
      <c r="Q123">
        <v>0</v>
      </c>
      <c r="R123">
        <v>7785</v>
      </c>
      <c r="S123" t="s">
        <v>1091</v>
      </c>
      <c r="T123" s="7">
        <v>4.1999999999999997E-3</v>
      </c>
      <c r="U123" t="s">
        <v>1092</v>
      </c>
      <c r="V123" s="7">
        <v>2.5000000000000001E-3</v>
      </c>
      <c r="W123" t="s">
        <v>1093</v>
      </c>
      <c r="X123" s="7">
        <v>1.6999999999999999E-3</v>
      </c>
      <c r="Y123" t="s">
        <v>1092</v>
      </c>
      <c r="Z123" s="7">
        <v>1.1999999999999999E-3</v>
      </c>
      <c r="AA123" t="s">
        <v>1094</v>
      </c>
      <c r="AB123" s="7">
        <v>2.5000000000000001E-3</v>
      </c>
      <c r="AC123" t="s">
        <v>1092</v>
      </c>
      <c r="AD123" t="s">
        <v>1126</v>
      </c>
    </row>
    <row r="124" spans="1:30" hidden="1" x14ac:dyDescent="0.55000000000000004">
      <c r="A124">
        <v>2400601555</v>
      </c>
      <c r="B124">
        <v>6</v>
      </c>
      <c r="C124">
        <v>307207</v>
      </c>
      <c r="D124" t="s">
        <v>1090</v>
      </c>
      <c r="E124">
        <v>0.18</v>
      </c>
      <c r="F124">
        <v>7</v>
      </c>
      <c r="G124">
        <v>2648942</v>
      </c>
      <c r="H124">
        <v>75977341</v>
      </c>
      <c r="I124">
        <v>104296</v>
      </c>
      <c r="J124">
        <v>209972</v>
      </c>
      <c r="K124">
        <v>0</v>
      </c>
      <c r="L124">
        <v>150823</v>
      </c>
      <c r="M124">
        <v>345211</v>
      </c>
      <c r="N124">
        <v>9482337</v>
      </c>
      <c r="O124">
        <v>1900</v>
      </c>
      <c r="P124">
        <v>9668</v>
      </c>
      <c r="Q124">
        <v>0</v>
      </c>
      <c r="R124">
        <v>7859</v>
      </c>
      <c r="S124" t="s">
        <v>1091</v>
      </c>
      <c r="T124" s="7">
        <v>3.8999999999999998E-3</v>
      </c>
      <c r="U124" t="s">
        <v>1092</v>
      </c>
      <c r="V124" s="7">
        <v>1.1000000000000001E-3</v>
      </c>
      <c r="W124" t="s">
        <v>1093</v>
      </c>
      <c r="X124" s="7">
        <v>1.2999999999999999E-3</v>
      </c>
      <c r="Y124" t="s">
        <v>1092</v>
      </c>
      <c r="Z124" s="7">
        <v>1E-4</v>
      </c>
      <c r="AA124" t="s">
        <v>1094</v>
      </c>
      <c r="AB124" s="7">
        <v>2.5999999999999999E-3</v>
      </c>
      <c r="AC124" t="s">
        <v>1092</v>
      </c>
      <c r="AD124" t="s">
        <v>1127</v>
      </c>
    </row>
    <row r="125" spans="1:30" hidden="1" x14ac:dyDescent="0.55000000000000004">
      <c r="A125">
        <v>2400698389</v>
      </c>
      <c r="B125">
        <v>4</v>
      </c>
      <c r="C125">
        <v>307207</v>
      </c>
      <c r="D125" t="s">
        <v>1090</v>
      </c>
      <c r="E125">
        <v>0.18</v>
      </c>
      <c r="F125">
        <v>7</v>
      </c>
      <c r="G125">
        <v>741971</v>
      </c>
      <c r="H125">
        <v>77892318</v>
      </c>
      <c r="I125">
        <v>39968</v>
      </c>
      <c r="J125">
        <v>127745</v>
      </c>
      <c r="K125">
        <v>0</v>
      </c>
      <c r="L125">
        <v>115400</v>
      </c>
      <c r="M125">
        <v>107734</v>
      </c>
      <c r="N125">
        <v>9720078</v>
      </c>
      <c r="O125">
        <v>1910</v>
      </c>
      <c r="P125">
        <v>8998</v>
      </c>
      <c r="Q125">
        <v>0</v>
      </c>
      <c r="R125">
        <v>7785</v>
      </c>
      <c r="S125" t="s">
        <v>1091</v>
      </c>
      <c r="T125" s="7">
        <v>2.0999999999999999E-3</v>
      </c>
      <c r="U125" t="s">
        <v>1092</v>
      </c>
      <c r="V125" s="7">
        <v>1.1000000000000001E-3</v>
      </c>
      <c r="W125" t="s">
        <v>1093</v>
      </c>
      <c r="X125" s="7">
        <v>5.0000000000000001E-4</v>
      </c>
      <c r="Y125" t="s">
        <v>1092</v>
      </c>
      <c r="Z125" s="7">
        <v>1E-4</v>
      </c>
      <c r="AA125" t="s">
        <v>1094</v>
      </c>
      <c r="AB125" s="7">
        <v>1.6000000000000001E-3</v>
      </c>
      <c r="AC125" t="s">
        <v>1092</v>
      </c>
      <c r="AD125" t="s">
        <v>1127</v>
      </c>
    </row>
    <row r="126" spans="1:30" hidden="1" x14ac:dyDescent="0.55000000000000004">
      <c r="A126">
        <v>2400731653</v>
      </c>
      <c r="B126">
        <v>1</v>
      </c>
      <c r="C126">
        <v>307207</v>
      </c>
      <c r="D126" t="s">
        <v>1090</v>
      </c>
      <c r="E126">
        <v>0.18</v>
      </c>
      <c r="F126">
        <v>7</v>
      </c>
      <c r="G126">
        <v>2708790</v>
      </c>
      <c r="H126">
        <v>75931316</v>
      </c>
      <c r="I126">
        <v>82963</v>
      </c>
      <c r="J126">
        <v>207300</v>
      </c>
      <c r="K126">
        <v>0</v>
      </c>
      <c r="L126">
        <v>153897</v>
      </c>
      <c r="M126">
        <v>335788</v>
      </c>
      <c r="N126">
        <v>9494216</v>
      </c>
      <c r="O126">
        <v>0</v>
      </c>
      <c r="P126">
        <v>7909</v>
      </c>
      <c r="Q126">
        <v>0</v>
      </c>
      <c r="R126">
        <v>7909</v>
      </c>
      <c r="S126" t="s">
        <v>1091</v>
      </c>
      <c r="T126" s="7">
        <v>3.5999999999999999E-3</v>
      </c>
      <c r="U126" t="s">
        <v>1092</v>
      </c>
      <c r="V126" s="7">
        <v>8.0000000000000004E-4</v>
      </c>
      <c r="W126" t="s">
        <v>1093</v>
      </c>
      <c r="X126" s="7">
        <v>1E-3</v>
      </c>
      <c r="Y126" t="s">
        <v>1092</v>
      </c>
      <c r="Z126" s="7">
        <v>0</v>
      </c>
      <c r="AA126" t="s">
        <v>1094</v>
      </c>
      <c r="AB126" s="7">
        <v>2.5999999999999999E-3</v>
      </c>
      <c r="AC126" t="s">
        <v>1092</v>
      </c>
      <c r="AD126" t="s">
        <v>1116</v>
      </c>
    </row>
    <row r="127" spans="1:30" hidden="1" x14ac:dyDescent="0.55000000000000004">
      <c r="A127">
        <v>2400751524</v>
      </c>
      <c r="B127">
        <v>7</v>
      </c>
      <c r="C127">
        <v>307207</v>
      </c>
      <c r="D127" t="s">
        <v>1090</v>
      </c>
      <c r="E127">
        <v>0.18</v>
      </c>
      <c r="F127">
        <v>7</v>
      </c>
      <c r="G127">
        <v>2820633</v>
      </c>
      <c r="H127">
        <v>75814762</v>
      </c>
      <c r="I127">
        <v>174098</v>
      </c>
      <c r="J127">
        <v>225410</v>
      </c>
      <c r="K127">
        <v>0</v>
      </c>
      <c r="L127">
        <v>136890</v>
      </c>
      <c r="M127">
        <v>354237</v>
      </c>
      <c r="N127">
        <v>9474269</v>
      </c>
      <c r="O127">
        <v>0</v>
      </c>
      <c r="P127">
        <v>7885</v>
      </c>
      <c r="Q127">
        <v>0</v>
      </c>
      <c r="R127">
        <v>7885</v>
      </c>
      <c r="S127" t="s">
        <v>1091</v>
      </c>
      <c r="T127" s="7">
        <v>5.0000000000000001E-3</v>
      </c>
      <c r="U127" t="s">
        <v>1092</v>
      </c>
      <c r="V127" s="7">
        <v>8.0000000000000004E-4</v>
      </c>
      <c r="W127" t="s">
        <v>1093</v>
      </c>
      <c r="X127" s="7">
        <v>2.2000000000000001E-3</v>
      </c>
      <c r="Y127" t="s">
        <v>1092</v>
      </c>
      <c r="Z127" s="7">
        <v>0</v>
      </c>
      <c r="AA127" t="s">
        <v>1094</v>
      </c>
      <c r="AB127" s="7">
        <v>2.8E-3</v>
      </c>
      <c r="AC127" t="s">
        <v>1092</v>
      </c>
      <c r="AD127" t="s">
        <v>1116</v>
      </c>
    </row>
    <row r="128" spans="1:30" hidden="1" x14ac:dyDescent="0.55000000000000004">
      <c r="A128">
        <v>2400799893</v>
      </c>
      <c r="B128">
        <v>14</v>
      </c>
      <c r="C128">
        <v>307207</v>
      </c>
      <c r="D128" t="s">
        <v>1090</v>
      </c>
      <c r="E128">
        <v>0.18</v>
      </c>
      <c r="F128">
        <v>7</v>
      </c>
      <c r="G128">
        <v>2451174</v>
      </c>
      <c r="H128">
        <v>76186355</v>
      </c>
      <c r="I128">
        <v>150048</v>
      </c>
      <c r="J128">
        <v>218550</v>
      </c>
      <c r="K128">
        <v>0</v>
      </c>
      <c r="L128">
        <v>144080</v>
      </c>
      <c r="M128">
        <v>294359</v>
      </c>
      <c r="N128">
        <v>9535757</v>
      </c>
      <c r="O128">
        <v>0</v>
      </c>
      <c r="P128">
        <v>7845</v>
      </c>
      <c r="Q128">
        <v>0</v>
      </c>
      <c r="R128">
        <v>7845</v>
      </c>
      <c r="S128" t="s">
        <v>1091</v>
      </c>
      <c r="T128" s="7">
        <v>4.5999999999999999E-3</v>
      </c>
      <c r="U128" t="s">
        <v>1092</v>
      </c>
      <c r="V128" s="7">
        <v>6.9999999999999999E-4</v>
      </c>
      <c r="W128" t="s">
        <v>1093</v>
      </c>
      <c r="X128" s="7">
        <v>1.9E-3</v>
      </c>
      <c r="Y128" t="s">
        <v>1092</v>
      </c>
      <c r="Z128" s="7">
        <v>0</v>
      </c>
      <c r="AA128" t="s">
        <v>1094</v>
      </c>
      <c r="AB128" s="7">
        <v>2.7000000000000001E-3</v>
      </c>
      <c r="AC128" t="s">
        <v>1092</v>
      </c>
      <c r="AD128" t="s">
        <v>1155</v>
      </c>
    </row>
    <row r="129" spans="1:30" hidden="1" x14ac:dyDescent="0.55000000000000004">
      <c r="A129">
        <v>2400813931</v>
      </c>
      <c r="B129">
        <v>15</v>
      </c>
      <c r="C129">
        <v>307207</v>
      </c>
      <c r="D129" t="s">
        <v>1090</v>
      </c>
      <c r="E129">
        <v>0.18</v>
      </c>
      <c r="F129">
        <v>7</v>
      </c>
      <c r="G129">
        <v>2838304</v>
      </c>
      <c r="H129">
        <v>75792656</v>
      </c>
      <c r="I129">
        <v>301198</v>
      </c>
      <c r="J129">
        <v>309509</v>
      </c>
      <c r="K129">
        <v>0</v>
      </c>
      <c r="L129">
        <v>166112</v>
      </c>
      <c r="M129">
        <v>357340</v>
      </c>
      <c r="N129">
        <v>9470345</v>
      </c>
      <c r="O129">
        <v>7896</v>
      </c>
      <c r="P129">
        <v>13522</v>
      </c>
      <c r="Q129">
        <v>0</v>
      </c>
      <c r="R129">
        <v>9860</v>
      </c>
      <c r="S129" t="s">
        <v>1091</v>
      </c>
      <c r="T129" s="7">
        <v>2.3E-3</v>
      </c>
      <c r="U129" t="s">
        <v>1092</v>
      </c>
      <c r="V129" s="7">
        <v>2.0999999999999999E-3</v>
      </c>
      <c r="W129" t="s">
        <v>1093</v>
      </c>
      <c r="X129" s="7">
        <v>3.8E-3</v>
      </c>
      <c r="Y129" t="s">
        <v>1092</v>
      </c>
      <c r="Z129" s="7">
        <v>8.0000000000000004E-4</v>
      </c>
      <c r="AA129" t="s">
        <v>1094</v>
      </c>
      <c r="AB129" s="7">
        <v>3.8999999999999998E-3</v>
      </c>
      <c r="AC129" t="s">
        <v>1092</v>
      </c>
      <c r="AD129" t="s">
        <v>1126</v>
      </c>
    </row>
    <row r="130" spans="1:30" hidden="1" x14ac:dyDescent="0.55000000000000004">
      <c r="A130">
        <v>2400831564</v>
      </c>
      <c r="B130">
        <v>16</v>
      </c>
      <c r="C130">
        <v>307208</v>
      </c>
      <c r="D130" t="s">
        <v>1090</v>
      </c>
      <c r="E130">
        <v>0.18</v>
      </c>
      <c r="F130">
        <v>7</v>
      </c>
      <c r="G130">
        <v>2848798</v>
      </c>
      <c r="H130">
        <v>75781384</v>
      </c>
      <c r="I130">
        <v>225056</v>
      </c>
      <c r="J130">
        <v>249186</v>
      </c>
      <c r="K130">
        <v>0</v>
      </c>
      <c r="L130">
        <v>146519</v>
      </c>
      <c r="M130">
        <v>365338</v>
      </c>
      <c r="N130">
        <v>9462455</v>
      </c>
      <c r="O130">
        <v>1900</v>
      </c>
      <c r="P130">
        <v>9089</v>
      </c>
      <c r="Q130">
        <v>0</v>
      </c>
      <c r="R130">
        <v>7882</v>
      </c>
      <c r="S130" t="s">
        <v>1091</v>
      </c>
      <c r="T130" s="7">
        <v>5.0000000000000001E-4</v>
      </c>
      <c r="U130" t="s">
        <v>1092</v>
      </c>
      <c r="V130" s="7">
        <v>1.1000000000000001E-3</v>
      </c>
      <c r="W130" t="s">
        <v>1093</v>
      </c>
      <c r="X130" s="7">
        <v>2.8E-3</v>
      </c>
      <c r="Y130" t="s">
        <v>1092</v>
      </c>
      <c r="Z130" s="7">
        <v>1E-4</v>
      </c>
      <c r="AA130" t="s">
        <v>1094</v>
      </c>
      <c r="AB130" s="7">
        <v>3.0999999999999999E-3</v>
      </c>
      <c r="AC130" t="s">
        <v>1092</v>
      </c>
      <c r="AD130" t="s">
        <v>1127</v>
      </c>
    </row>
    <row r="131" spans="1:30" hidden="1" x14ac:dyDescent="0.55000000000000004">
      <c r="A131">
        <v>2400907824</v>
      </c>
      <c r="B131">
        <v>10</v>
      </c>
      <c r="C131">
        <v>307207</v>
      </c>
      <c r="D131" t="s">
        <v>1090</v>
      </c>
      <c r="E131">
        <v>0.18</v>
      </c>
      <c r="F131">
        <v>7</v>
      </c>
      <c r="G131">
        <v>2826627</v>
      </c>
      <c r="H131">
        <v>75812184</v>
      </c>
      <c r="I131">
        <v>121289</v>
      </c>
      <c r="J131">
        <v>223647</v>
      </c>
      <c r="K131">
        <v>0</v>
      </c>
      <c r="L131">
        <v>155450</v>
      </c>
      <c r="M131">
        <v>384186</v>
      </c>
      <c r="N131">
        <v>9445611</v>
      </c>
      <c r="O131">
        <v>7888</v>
      </c>
      <c r="P131">
        <v>13971</v>
      </c>
      <c r="Q131">
        <v>0</v>
      </c>
      <c r="R131">
        <v>9852</v>
      </c>
      <c r="S131" t="s">
        <v>1091</v>
      </c>
      <c r="T131" s="7">
        <v>4.3E-3</v>
      </c>
      <c r="U131" t="s">
        <v>1092</v>
      </c>
      <c r="V131" s="7">
        <v>2.2000000000000001E-3</v>
      </c>
      <c r="W131" t="s">
        <v>1093</v>
      </c>
      <c r="X131" s="7">
        <v>1.5E-3</v>
      </c>
      <c r="Y131" t="s">
        <v>1092</v>
      </c>
      <c r="Z131" s="7">
        <v>8.0000000000000004E-4</v>
      </c>
      <c r="AA131" t="s">
        <v>1094</v>
      </c>
      <c r="AB131" s="7">
        <v>2.8E-3</v>
      </c>
      <c r="AC131" t="s">
        <v>1092</v>
      </c>
      <c r="AD131" t="s">
        <v>1122</v>
      </c>
    </row>
    <row r="132" spans="1:30" hidden="1" x14ac:dyDescent="0.55000000000000004">
      <c r="A132">
        <v>2400945313</v>
      </c>
      <c r="B132">
        <v>12</v>
      </c>
      <c r="C132">
        <v>307207</v>
      </c>
      <c r="D132" t="s">
        <v>1090</v>
      </c>
      <c r="E132">
        <v>0.18</v>
      </c>
      <c r="F132">
        <v>7</v>
      </c>
      <c r="G132">
        <v>888269</v>
      </c>
      <c r="H132">
        <v>77750558</v>
      </c>
      <c r="I132">
        <v>57129</v>
      </c>
      <c r="J132">
        <v>141471</v>
      </c>
      <c r="K132">
        <v>0</v>
      </c>
      <c r="L132">
        <v>120647</v>
      </c>
      <c r="M132">
        <v>165132</v>
      </c>
      <c r="N132">
        <v>9664969</v>
      </c>
      <c r="O132">
        <v>14820</v>
      </c>
      <c r="P132">
        <v>14196</v>
      </c>
      <c r="Q132">
        <v>0</v>
      </c>
      <c r="R132">
        <v>7746</v>
      </c>
      <c r="S132" t="s">
        <v>1091</v>
      </c>
      <c r="T132" s="7">
        <v>2.5000000000000001E-3</v>
      </c>
      <c r="U132" t="s">
        <v>1092</v>
      </c>
      <c r="V132" s="7">
        <v>2.8999999999999998E-3</v>
      </c>
      <c r="W132" t="s">
        <v>1093</v>
      </c>
      <c r="X132" s="7">
        <v>6.9999999999999999E-4</v>
      </c>
      <c r="Y132" t="s">
        <v>1092</v>
      </c>
      <c r="Z132" s="7">
        <v>1.5E-3</v>
      </c>
      <c r="AA132" t="s">
        <v>1094</v>
      </c>
      <c r="AB132" s="7">
        <v>1.6999999999999999E-3</v>
      </c>
      <c r="AC132" t="s">
        <v>1092</v>
      </c>
      <c r="AD132" t="s">
        <v>1122</v>
      </c>
    </row>
    <row r="133" spans="1:30" hidden="1" x14ac:dyDescent="0.55000000000000004">
      <c r="A133">
        <v>2401058258</v>
      </c>
      <c r="B133">
        <v>9</v>
      </c>
      <c r="C133">
        <v>307207</v>
      </c>
      <c r="D133" t="s">
        <v>1090</v>
      </c>
      <c r="E133">
        <v>0.18</v>
      </c>
      <c r="F133">
        <v>7</v>
      </c>
      <c r="G133">
        <v>2889732</v>
      </c>
      <c r="H133">
        <v>75743087</v>
      </c>
      <c r="I133">
        <v>186325</v>
      </c>
      <c r="J133">
        <v>243164</v>
      </c>
      <c r="K133">
        <v>0</v>
      </c>
      <c r="L133">
        <v>147370</v>
      </c>
      <c r="M133">
        <v>355478</v>
      </c>
      <c r="N133">
        <v>9474611</v>
      </c>
      <c r="O133">
        <v>0</v>
      </c>
      <c r="P133">
        <v>7885</v>
      </c>
      <c r="Q133">
        <v>0</v>
      </c>
      <c r="R133">
        <v>7885</v>
      </c>
      <c r="S133" t="s">
        <v>1091</v>
      </c>
      <c r="T133" s="7">
        <v>5.4000000000000003E-3</v>
      </c>
      <c r="U133" t="s">
        <v>1092</v>
      </c>
      <c r="V133" s="7">
        <v>8.0000000000000004E-4</v>
      </c>
      <c r="W133" t="s">
        <v>1093</v>
      </c>
      <c r="X133" s="7">
        <v>2.3E-3</v>
      </c>
      <c r="Y133" t="s">
        <v>1092</v>
      </c>
      <c r="Z133" s="7">
        <v>0</v>
      </c>
      <c r="AA133" t="s">
        <v>1094</v>
      </c>
      <c r="AB133" s="7">
        <v>3.0000000000000001E-3</v>
      </c>
      <c r="AC133" t="s">
        <v>1092</v>
      </c>
      <c r="AD133" t="s">
        <v>1116</v>
      </c>
    </row>
    <row r="134" spans="1:30" hidden="1" x14ac:dyDescent="0.55000000000000004">
      <c r="A134">
        <v>2401066033</v>
      </c>
      <c r="B134">
        <v>5</v>
      </c>
      <c r="C134">
        <v>307207</v>
      </c>
      <c r="D134" t="s">
        <v>1090</v>
      </c>
      <c r="E134">
        <v>0.18</v>
      </c>
      <c r="F134">
        <v>7</v>
      </c>
      <c r="G134">
        <v>1875965</v>
      </c>
      <c r="H134">
        <v>76757178</v>
      </c>
      <c r="I134">
        <v>195306</v>
      </c>
      <c r="J134">
        <v>222355</v>
      </c>
      <c r="K134">
        <v>0</v>
      </c>
      <c r="L134">
        <v>132596</v>
      </c>
      <c r="M134">
        <v>269203</v>
      </c>
      <c r="N134">
        <v>9558572</v>
      </c>
      <c r="O134">
        <v>1900</v>
      </c>
      <c r="P134">
        <v>9120</v>
      </c>
      <c r="Q134">
        <v>0</v>
      </c>
      <c r="R134">
        <v>7909</v>
      </c>
      <c r="S134" t="s">
        <v>1091</v>
      </c>
      <c r="T134" s="7">
        <v>5.3E-3</v>
      </c>
      <c r="U134" t="s">
        <v>1092</v>
      </c>
      <c r="V134" s="7">
        <v>1.1000000000000001E-3</v>
      </c>
      <c r="W134" t="s">
        <v>1093</v>
      </c>
      <c r="X134" s="7">
        <v>2.3999999999999998E-3</v>
      </c>
      <c r="Y134" t="s">
        <v>1092</v>
      </c>
      <c r="Z134" s="7">
        <v>1E-4</v>
      </c>
      <c r="AA134" t="s">
        <v>1094</v>
      </c>
      <c r="AB134" s="7">
        <v>2.8E-3</v>
      </c>
      <c r="AC134" t="s">
        <v>1092</v>
      </c>
      <c r="AD134" t="s">
        <v>1127</v>
      </c>
    </row>
    <row r="135" spans="1:30" x14ac:dyDescent="0.55000000000000004">
      <c r="A135">
        <v>2401168539</v>
      </c>
      <c r="B135">
        <v>17</v>
      </c>
      <c r="C135">
        <v>307208</v>
      </c>
      <c r="D135" t="s">
        <v>1090</v>
      </c>
      <c r="E135">
        <v>0.18</v>
      </c>
      <c r="F135">
        <v>7</v>
      </c>
      <c r="G135">
        <v>2259281</v>
      </c>
      <c r="H135">
        <v>76378277</v>
      </c>
      <c r="I135">
        <v>124935</v>
      </c>
      <c r="J135">
        <v>195494</v>
      </c>
      <c r="K135">
        <v>0</v>
      </c>
      <c r="L135">
        <v>136142</v>
      </c>
      <c r="M135">
        <v>330781</v>
      </c>
      <c r="N135">
        <v>9498978</v>
      </c>
      <c r="O135">
        <v>1900</v>
      </c>
      <c r="P135">
        <v>12018</v>
      </c>
      <c r="Q135">
        <v>0</v>
      </c>
      <c r="R135">
        <v>10460</v>
      </c>
      <c r="S135" t="s">
        <v>1091</v>
      </c>
      <c r="T135" s="7">
        <v>4.0000000000000001E-3</v>
      </c>
      <c r="U135" t="s">
        <v>1092</v>
      </c>
      <c r="V135" s="7">
        <v>1.4E-3</v>
      </c>
      <c r="W135" t="s">
        <v>1093</v>
      </c>
      <c r="X135" s="7">
        <v>1.5E-3</v>
      </c>
      <c r="Y135" t="s">
        <v>1092</v>
      </c>
      <c r="Z135" s="7">
        <v>1E-4</v>
      </c>
      <c r="AA135" t="s">
        <v>1094</v>
      </c>
      <c r="AB135" s="7">
        <v>2.3999999999999998E-3</v>
      </c>
      <c r="AC135" t="s">
        <v>1092</v>
      </c>
      <c r="AD135" t="s">
        <v>1113</v>
      </c>
    </row>
    <row r="136" spans="1:30" hidden="1" x14ac:dyDescent="0.55000000000000004">
      <c r="A136">
        <v>2401235567</v>
      </c>
      <c r="B136">
        <v>13</v>
      </c>
      <c r="C136">
        <v>307207</v>
      </c>
      <c r="D136" t="s">
        <v>1090</v>
      </c>
      <c r="E136">
        <v>0.18</v>
      </c>
      <c r="F136">
        <v>7</v>
      </c>
      <c r="G136">
        <v>3423114</v>
      </c>
      <c r="H136">
        <v>75207649</v>
      </c>
      <c r="I136">
        <v>507347</v>
      </c>
      <c r="J136">
        <v>396763</v>
      </c>
      <c r="K136">
        <v>0</v>
      </c>
      <c r="L136">
        <v>150806</v>
      </c>
      <c r="M136">
        <v>409816</v>
      </c>
      <c r="N136">
        <v>9417704</v>
      </c>
      <c r="O136">
        <v>7415</v>
      </c>
      <c r="P136">
        <v>16085</v>
      </c>
      <c r="Q136">
        <v>0</v>
      </c>
      <c r="R136">
        <v>11908</v>
      </c>
      <c r="S136" t="s">
        <v>1091</v>
      </c>
      <c r="T136" t="s">
        <v>1156</v>
      </c>
      <c r="U136" t="s">
        <v>1092</v>
      </c>
      <c r="V136" s="7">
        <v>2.3E-3</v>
      </c>
      <c r="W136" t="s">
        <v>1093</v>
      </c>
      <c r="X136" s="7">
        <v>8.9999999999999998E-4</v>
      </c>
      <c r="Y136" t="s">
        <v>1092</v>
      </c>
      <c r="Z136" s="7">
        <v>6.9999999999999999E-4</v>
      </c>
      <c r="AA136" t="s">
        <v>1094</v>
      </c>
      <c r="AB136" s="7">
        <v>5.0000000000000001E-3</v>
      </c>
      <c r="AC136" t="s">
        <v>1092</v>
      </c>
      <c r="AD136" t="s">
        <v>1141</v>
      </c>
    </row>
    <row r="137" spans="1:30" hidden="1" x14ac:dyDescent="0.55000000000000004">
      <c r="A137">
        <v>2401251163</v>
      </c>
      <c r="B137">
        <v>3</v>
      </c>
      <c r="C137">
        <v>307207</v>
      </c>
      <c r="D137" t="s">
        <v>1090</v>
      </c>
      <c r="E137">
        <v>0.18</v>
      </c>
      <c r="F137">
        <v>7</v>
      </c>
      <c r="G137">
        <v>3255654</v>
      </c>
      <c r="H137">
        <v>75382666</v>
      </c>
      <c r="I137">
        <v>240642</v>
      </c>
      <c r="J137">
        <v>295668</v>
      </c>
      <c r="K137">
        <v>0</v>
      </c>
      <c r="L137">
        <v>169598</v>
      </c>
      <c r="M137">
        <v>455372</v>
      </c>
      <c r="N137">
        <v>9374377</v>
      </c>
      <c r="O137">
        <v>22363</v>
      </c>
      <c r="P137">
        <v>21461</v>
      </c>
      <c r="Q137">
        <v>0</v>
      </c>
      <c r="R137">
        <v>9885</v>
      </c>
      <c r="S137" t="s">
        <v>1091</v>
      </c>
      <c r="T137" s="7">
        <v>1.2999999999999999E-3</v>
      </c>
      <c r="U137" t="s">
        <v>1092</v>
      </c>
      <c r="V137" s="7">
        <v>4.4000000000000003E-3</v>
      </c>
      <c r="W137" t="s">
        <v>1093</v>
      </c>
      <c r="X137" s="7">
        <v>3.0000000000000001E-3</v>
      </c>
      <c r="Y137" t="s">
        <v>1092</v>
      </c>
      <c r="Z137" s="7">
        <v>2.2000000000000001E-3</v>
      </c>
      <c r="AA137" t="s">
        <v>1094</v>
      </c>
      <c r="AB137" s="7">
        <v>3.7000000000000002E-3</v>
      </c>
      <c r="AC137" t="s">
        <v>1092</v>
      </c>
      <c r="AD137" t="s">
        <v>1140</v>
      </c>
    </row>
    <row r="138" spans="1:30" hidden="1" x14ac:dyDescent="0.55000000000000004">
      <c r="A138">
        <v>2700426251</v>
      </c>
      <c r="B138">
        <v>8</v>
      </c>
      <c r="C138">
        <v>345607</v>
      </c>
      <c r="D138" t="s">
        <v>1090</v>
      </c>
      <c r="E138">
        <v>0.18</v>
      </c>
      <c r="F138">
        <v>8</v>
      </c>
      <c r="G138">
        <v>3694662</v>
      </c>
      <c r="H138">
        <v>84765665</v>
      </c>
      <c r="I138">
        <v>312730</v>
      </c>
      <c r="J138">
        <v>317721</v>
      </c>
      <c r="K138">
        <v>0</v>
      </c>
      <c r="L138">
        <v>161058</v>
      </c>
      <c r="M138">
        <v>491577</v>
      </c>
      <c r="N138">
        <v>9338296</v>
      </c>
      <c r="O138">
        <v>46395</v>
      </c>
      <c r="P138">
        <v>39645</v>
      </c>
      <c r="Q138">
        <v>0</v>
      </c>
      <c r="R138">
        <v>18348</v>
      </c>
      <c r="S138" t="s">
        <v>1091</v>
      </c>
      <c r="T138" s="7">
        <v>2.2000000000000001E-3</v>
      </c>
      <c r="U138" t="s">
        <v>1092</v>
      </c>
      <c r="V138" s="7">
        <v>8.6999999999999994E-3</v>
      </c>
      <c r="W138" t="s">
        <v>1093</v>
      </c>
      <c r="X138" s="7">
        <v>3.5000000000000001E-3</v>
      </c>
      <c r="Y138" t="s">
        <v>1092</v>
      </c>
      <c r="Z138" s="7">
        <v>4.7000000000000002E-3</v>
      </c>
      <c r="AA138" t="s">
        <v>1094</v>
      </c>
      <c r="AB138" s="7">
        <v>3.5000000000000001E-3</v>
      </c>
      <c r="AC138" t="s">
        <v>1092</v>
      </c>
      <c r="AD138" t="s">
        <v>1124</v>
      </c>
    </row>
    <row r="139" spans="1:30" hidden="1" x14ac:dyDescent="0.55000000000000004">
      <c r="A139">
        <v>2700543868</v>
      </c>
      <c r="B139">
        <v>11</v>
      </c>
      <c r="C139">
        <v>345607</v>
      </c>
      <c r="D139" t="s">
        <v>1090</v>
      </c>
      <c r="E139">
        <v>0.18</v>
      </c>
      <c r="F139">
        <v>8</v>
      </c>
      <c r="G139">
        <v>2783232</v>
      </c>
      <c r="H139">
        <v>85682571</v>
      </c>
      <c r="I139">
        <v>249648</v>
      </c>
      <c r="J139">
        <v>293808</v>
      </c>
      <c r="K139">
        <v>0</v>
      </c>
      <c r="L139">
        <v>171278</v>
      </c>
      <c r="M139">
        <v>387756</v>
      </c>
      <c r="N139">
        <v>9442286</v>
      </c>
      <c r="O139">
        <v>40895</v>
      </c>
      <c r="P139">
        <v>41683</v>
      </c>
      <c r="Q139">
        <v>0</v>
      </c>
      <c r="R139">
        <v>22612</v>
      </c>
      <c r="S139" t="s">
        <v>1091</v>
      </c>
      <c r="T139" s="7">
        <v>1.1999999999999999E-3</v>
      </c>
      <c r="U139" t="s">
        <v>1092</v>
      </c>
      <c r="V139" s="7">
        <v>8.3999999999999995E-3</v>
      </c>
      <c r="W139" t="s">
        <v>1093</v>
      </c>
      <c r="X139" s="7">
        <v>2.8E-3</v>
      </c>
      <c r="Y139" t="s">
        <v>1092</v>
      </c>
      <c r="Z139" s="7">
        <v>4.1000000000000003E-3</v>
      </c>
      <c r="AA139" t="s">
        <v>1094</v>
      </c>
      <c r="AB139" s="7">
        <v>3.3E-3</v>
      </c>
      <c r="AC139" t="s">
        <v>1092</v>
      </c>
      <c r="AD139" t="s">
        <v>1157</v>
      </c>
    </row>
    <row r="140" spans="1:30" hidden="1" x14ac:dyDescent="0.55000000000000004">
      <c r="A140">
        <v>2700589498</v>
      </c>
      <c r="B140">
        <v>2</v>
      </c>
      <c r="C140">
        <v>345607</v>
      </c>
      <c r="D140" t="s">
        <v>1090</v>
      </c>
      <c r="E140">
        <v>0.18</v>
      </c>
      <c r="F140">
        <v>8</v>
      </c>
      <c r="G140">
        <v>2521639</v>
      </c>
      <c r="H140">
        <v>85943203</v>
      </c>
      <c r="I140">
        <v>210382</v>
      </c>
      <c r="J140">
        <v>244139</v>
      </c>
      <c r="K140">
        <v>0</v>
      </c>
      <c r="L140">
        <v>148355</v>
      </c>
      <c r="M140">
        <v>394463</v>
      </c>
      <c r="N140">
        <v>9435341</v>
      </c>
      <c r="O140">
        <v>73861</v>
      </c>
      <c r="P140">
        <v>44467</v>
      </c>
      <c r="Q140">
        <v>0</v>
      </c>
      <c r="R140">
        <v>13199</v>
      </c>
      <c r="S140" t="s">
        <v>1091</v>
      </c>
      <c r="T140" s="7">
        <v>2.0000000000000001E-4</v>
      </c>
      <c r="U140" t="s">
        <v>1092</v>
      </c>
      <c r="V140" s="7">
        <v>1.2E-2</v>
      </c>
      <c r="W140" t="s">
        <v>1093</v>
      </c>
      <c r="X140" s="7">
        <v>2.3E-3</v>
      </c>
      <c r="Y140" t="s">
        <v>1092</v>
      </c>
      <c r="Z140" s="7">
        <v>7.4999999999999997E-3</v>
      </c>
      <c r="AA140" t="s">
        <v>1094</v>
      </c>
      <c r="AB140" s="7">
        <v>2.7000000000000001E-3</v>
      </c>
      <c r="AC140" t="s">
        <v>1092</v>
      </c>
      <c r="AD140" t="s">
        <v>1158</v>
      </c>
    </row>
    <row r="141" spans="1:30" hidden="1" x14ac:dyDescent="0.55000000000000004">
      <c r="A141">
        <v>2700604092</v>
      </c>
      <c r="B141">
        <v>6</v>
      </c>
      <c r="C141">
        <v>345607</v>
      </c>
      <c r="D141" t="s">
        <v>1090</v>
      </c>
      <c r="E141">
        <v>0.18</v>
      </c>
      <c r="F141">
        <v>8</v>
      </c>
      <c r="G141">
        <v>3059972</v>
      </c>
      <c r="H141">
        <v>85395940</v>
      </c>
      <c r="I141">
        <v>145133</v>
      </c>
      <c r="J141">
        <v>252851</v>
      </c>
      <c r="K141">
        <v>0</v>
      </c>
      <c r="L141">
        <v>174393</v>
      </c>
      <c r="M141">
        <v>411027</v>
      </c>
      <c r="N141">
        <v>9418599</v>
      </c>
      <c r="O141">
        <v>40837</v>
      </c>
      <c r="P141">
        <v>42879</v>
      </c>
      <c r="Q141">
        <v>0</v>
      </c>
      <c r="R141">
        <v>23570</v>
      </c>
      <c r="S141" t="s">
        <v>1091</v>
      </c>
      <c r="T141" s="7">
        <v>4.4000000000000003E-3</v>
      </c>
      <c r="U141" t="s">
        <v>1092</v>
      </c>
      <c r="V141" s="7">
        <v>8.5000000000000006E-3</v>
      </c>
      <c r="W141" t="s">
        <v>1093</v>
      </c>
      <c r="X141" s="7">
        <v>1.6000000000000001E-3</v>
      </c>
      <c r="Y141" t="s">
        <v>1092</v>
      </c>
      <c r="Z141" s="7">
        <v>4.1000000000000003E-3</v>
      </c>
      <c r="AA141" t="s">
        <v>1094</v>
      </c>
      <c r="AB141" s="7">
        <v>2.8E-3</v>
      </c>
      <c r="AC141" t="s">
        <v>1092</v>
      </c>
      <c r="AD141" t="s">
        <v>1154</v>
      </c>
    </row>
    <row r="142" spans="1:30" hidden="1" x14ac:dyDescent="0.55000000000000004">
      <c r="A142">
        <v>2700700487</v>
      </c>
      <c r="B142">
        <v>4</v>
      </c>
      <c r="C142">
        <v>345607</v>
      </c>
      <c r="D142" t="s">
        <v>1090</v>
      </c>
      <c r="E142">
        <v>0.18</v>
      </c>
      <c r="F142">
        <v>8</v>
      </c>
      <c r="G142">
        <v>910083</v>
      </c>
      <c r="H142">
        <v>87554258</v>
      </c>
      <c r="I142">
        <v>83639</v>
      </c>
      <c r="J142">
        <v>155441</v>
      </c>
      <c r="K142">
        <v>0</v>
      </c>
      <c r="L142">
        <v>122859</v>
      </c>
      <c r="M142">
        <v>168109</v>
      </c>
      <c r="N142">
        <v>9661940</v>
      </c>
      <c r="O142">
        <v>43671</v>
      </c>
      <c r="P142">
        <v>27696</v>
      </c>
      <c r="Q142">
        <v>0</v>
      </c>
      <c r="R142">
        <v>7459</v>
      </c>
      <c r="S142" t="s">
        <v>1091</v>
      </c>
      <c r="T142" s="7">
        <v>2.7000000000000001E-3</v>
      </c>
      <c r="U142" t="s">
        <v>1092</v>
      </c>
      <c r="V142" s="7">
        <v>7.1999999999999998E-3</v>
      </c>
      <c r="W142" t="s">
        <v>1093</v>
      </c>
      <c r="X142" s="7">
        <v>8.9999999999999998E-4</v>
      </c>
      <c r="Y142" t="s">
        <v>1092</v>
      </c>
      <c r="Z142" s="7">
        <v>4.4000000000000003E-3</v>
      </c>
      <c r="AA142" t="s">
        <v>1094</v>
      </c>
      <c r="AB142" s="7">
        <v>1.6999999999999999E-3</v>
      </c>
      <c r="AC142" t="s">
        <v>1092</v>
      </c>
      <c r="AD142" t="s">
        <v>1119</v>
      </c>
    </row>
    <row r="143" spans="1:30" hidden="1" x14ac:dyDescent="0.55000000000000004">
      <c r="A143">
        <v>2700732772</v>
      </c>
      <c r="B143">
        <v>1</v>
      </c>
      <c r="C143">
        <v>345607</v>
      </c>
      <c r="D143" t="s">
        <v>1090</v>
      </c>
      <c r="E143">
        <v>0.18</v>
      </c>
      <c r="F143">
        <v>8</v>
      </c>
      <c r="G143">
        <v>3044893</v>
      </c>
      <c r="H143">
        <v>85425298</v>
      </c>
      <c r="I143">
        <v>82963</v>
      </c>
      <c r="J143">
        <v>215597</v>
      </c>
      <c r="K143">
        <v>0</v>
      </c>
      <c r="L143">
        <v>162194</v>
      </c>
      <c r="M143">
        <v>336100</v>
      </c>
      <c r="N143">
        <v>9493982</v>
      </c>
      <c r="O143">
        <v>0</v>
      </c>
      <c r="P143">
        <v>8297</v>
      </c>
      <c r="Q143">
        <v>0</v>
      </c>
      <c r="R143">
        <v>8297</v>
      </c>
      <c r="S143" t="s">
        <v>1091</v>
      </c>
      <c r="T143" s="7">
        <v>3.3E-3</v>
      </c>
      <c r="U143" t="s">
        <v>1092</v>
      </c>
      <c r="V143" s="7">
        <v>8.0000000000000004E-4</v>
      </c>
      <c r="W143" t="s">
        <v>1093</v>
      </c>
      <c r="X143" s="7">
        <v>8.9999999999999998E-4</v>
      </c>
      <c r="Y143" t="s">
        <v>1092</v>
      </c>
      <c r="Z143" s="7">
        <v>0</v>
      </c>
      <c r="AA143" t="s">
        <v>1094</v>
      </c>
      <c r="AB143" s="7">
        <v>2.3999999999999998E-3</v>
      </c>
      <c r="AC143" t="s">
        <v>1092</v>
      </c>
      <c r="AD143" t="s">
        <v>1116</v>
      </c>
    </row>
    <row r="144" spans="1:30" hidden="1" x14ac:dyDescent="0.55000000000000004">
      <c r="A144">
        <v>2700755142</v>
      </c>
      <c r="B144">
        <v>7</v>
      </c>
      <c r="C144">
        <v>345607</v>
      </c>
      <c r="D144" t="s">
        <v>1090</v>
      </c>
      <c r="E144">
        <v>0.18</v>
      </c>
      <c r="F144">
        <v>8</v>
      </c>
      <c r="G144">
        <v>3230537</v>
      </c>
      <c r="H144">
        <v>85232923</v>
      </c>
      <c r="I144">
        <v>207711</v>
      </c>
      <c r="J144">
        <v>254592</v>
      </c>
      <c r="K144">
        <v>0</v>
      </c>
      <c r="L144">
        <v>153508</v>
      </c>
      <c r="M144">
        <v>409901</v>
      </c>
      <c r="N144">
        <v>9418161</v>
      </c>
      <c r="O144">
        <v>33613</v>
      </c>
      <c r="P144">
        <v>29182</v>
      </c>
      <c r="Q144">
        <v>0</v>
      </c>
      <c r="R144">
        <v>16618</v>
      </c>
      <c r="S144" t="s">
        <v>1091</v>
      </c>
      <c r="T144" s="7">
        <v>2.9999999999999997E-4</v>
      </c>
      <c r="U144" t="s">
        <v>1092</v>
      </c>
      <c r="V144" s="7">
        <v>6.3E-3</v>
      </c>
      <c r="W144" t="s">
        <v>1093</v>
      </c>
      <c r="X144" s="7">
        <v>2.3E-3</v>
      </c>
      <c r="Y144" t="s">
        <v>1092</v>
      </c>
      <c r="Z144" s="7">
        <v>3.3999999999999998E-3</v>
      </c>
      <c r="AA144" t="s">
        <v>1094</v>
      </c>
      <c r="AB144" s="7">
        <v>2.8E-3</v>
      </c>
      <c r="AC144" t="s">
        <v>1092</v>
      </c>
      <c r="AD144" t="s">
        <v>1115</v>
      </c>
    </row>
    <row r="145" spans="1:30" hidden="1" x14ac:dyDescent="0.55000000000000004">
      <c r="A145">
        <v>2700801958</v>
      </c>
      <c r="B145">
        <v>14</v>
      </c>
      <c r="C145">
        <v>345607</v>
      </c>
      <c r="D145" t="s">
        <v>1090</v>
      </c>
      <c r="E145">
        <v>0.18</v>
      </c>
      <c r="F145">
        <v>8</v>
      </c>
      <c r="G145">
        <v>2745671</v>
      </c>
      <c r="H145">
        <v>85721923</v>
      </c>
      <c r="I145">
        <v>150048</v>
      </c>
      <c r="J145">
        <v>229200</v>
      </c>
      <c r="K145">
        <v>0</v>
      </c>
      <c r="L145">
        <v>154730</v>
      </c>
      <c r="M145">
        <v>294494</v>
      </c>
      <c r="N145">
        <v>9535568</v>
      </c>
      <c r="O145">
        <v>0</v>
      </c>
      <c r="P145">
        <v>10650</v>
      </c>
      <c r="Q145">
        <v>0</v>
      </c>
      <c r="R145">
        <v>10650</v>
      </c>
      <c r="S145" t="s">
        <v>1091</v>
      </c>
      <c r="T145" s="7">
        <v>4.1999999999999997E-3</v>
      </c>
      <c r="U145" t="s">
        <v>1092</v>
      </c>
      <c r="V145" s="7">
        <v>1E-3</v>
      </c>
      <c r="W145" t="s">
        <v>1093</v>
      </c>
      <c r="X145" s="7">
        <v>1.6000000000000001E-3</v>
      </c>
      <c r="Y145" t="s">
        <v>1092</v>
      </c>
      <c r="Z145" s="7">
        <v>0</v>
      </c>
      <c r="AA145" t="s">
        <v>1094</v>
      </c>
      <c r="AB145" s="7">
        <v>2.5000000000000001E-3</v>
      </c>
      <c r="AC145" t="s">
        <v>1092</v>
      </c>
      <c r="AD145" t="s">
        <v>1147</v>
      </c>
    </row>
    <row r="146" spans="1:30" hidden="1" x14ac:dyDescent="0.55000000000000004">
      <c r="A146">
        <v>2700816036</v>
      </c>
      <c r="B146">
        <v>15</v>
      </c>
      <c r="C146">
        <v>345607</v>
      </c>
      <c r="D146" t="s">
        <v>1090</v>
      </c>
      <c r="E146">
        <v>0.18</v>
      </c>
      <c r="F146">
        <v>8</v>
      </c>
      <c r="G146">
        <v>3265420</v>
      </c>
      <c r="H146">
        <v>85195660</v>
      </c>
      <c r="I146">
        <v>344876</v>
      </c>
      <c r="J146">
        <v>344932</v>
      </c>
      <c r="K146">
        <v>0</v>
      </c>
      <c r="L146">
        <v>180392</v>
      </c>
      <c r="M146">
        <v>427113</v>
      </c>
      <c r="N146">
        <v>9403004</v>
      </c>
      <c r="O146">
        <v>43678</v>
      </c>
      <c r="P146">
        <v>35423</v>
      </c>
      <c r="Q146">
        <v>0</v>
      </c>
      <c r="R146">
        <v>14280</v>
      </c>
      <c r="S146" t="s">
        <v>1091</v>
      </c>
      <c r="T146" s="7">
        <v>2.8999999999999998E-3</v>
      </c>
      <c r="U146" t="s">
        <v>1092</v>
      </c>
      <c r="V146" s="7">
        <v>8.0000000000000002E-3</v>
      </c>
      <c r="W146" t="s">
        <v>1093</v>
      </c>
      <c r="X146" s="7">
        <v>3.8E-3</v>
      </c>
      <c r="Y146" t="s">
        <v>1092</v>
      </c>
      <c r="Z146" s="7">
        <v>4.4000000000000003E-3</v>
      </c>
      <c r="AA146" t="s">
        <v>1094</v>
      </c>
      <c r="AB146" s="7">
        <v>3.8E-3</v>
      </c>
      <c r="AC146" t="s">
        <v>1092</v>
      </c>
      <c r="AD146" t="s">
        <v>1146</v>
      </c>
    </row>
    <row r="147" spans="1:30" hidden="1" x14ac:dyDescent="0.55000000000000004">
      <c r="A147">
        <v>2700834192</v>
      </c>
      <c r="B147">
        <v>16</v>
      </c>
      <c r="C147">
        <v>345608</v>
      </c>
      <c r="D147" t="s">
        <v>1090</v>
      </c>
      <c r="E147">
        <v>0.18</v>
      </c>
      <c r="F147">
        <v>8</v>
      </c>
      <c r="G147">
        <v>3279845</v>
      </c>
      <c r="H147">
        <v>85178154</v>
      </c>
      <c r="I147">
        <v>268812</v>
      </c>
      <c r="J147">
        <v>291604</v>
      </c>
      <c r="K147">
        <v>0</v>
      </c>
      <c r="L147">
        <v>168496</v>
      </c>
      <c r="M147">
        <v>431044</v>
      </c>
      <c r="N147">
        <v>9396770</v>
      </c>
      <c r="O147">
        <v>43756</v>
      </c>
      <c r="P147">
        <v>42418</v>
      </c>
      <c r="Q147">
        <v>0</v>
      </c>
      <c r="R147">
        <v>21977</v>
      </c>
      <c r="S147" t="s">
        <v>1091</v>
      </c>
      <c r="T147" s="7">
        <v>1.4E-3</v>
      </c>
      <c r="U147" t="s">
        <v>1092</v>
      </c>
      <c r="V147" s="7">
        <v>8.6999999999999994E-3</v>
      </c>
      <c r="W147" t="s">
        <v>1093</v>
      </c>
      <c r="X147" s="7">
        <v>3.0000000000000001E-3</v>
      </c>
      <c r="Y147" t="s">
        <v>1092</v>
      </c>
      <c r="Z147" s="7">
        <v>4.4000000000000003E-3</v>
      </c>
      <c r="AA147" t="s">
        <v>1094</v>
      </c>
      <c r="AB147" s="7">
        <v>3.2000000000000002E-3</v>
      </c>
      <c r="AC147" t="s">
        <v>1092</v>
      </c>
      <c r="AD147" t="s">
        <v>1154</v>
      </c>
    </row>
    <row r="148" spans="1:30" hidden="1" x14ac:dyDescent="0.55000000000000004">
      <c r="A148">
        <v>2700909937</v>
      </c>
      <c r="B148">
        <v>10</v>
      </c>
      <c r="C148">
        <v>345607</v>
      </c>
      <c r="D148" t="s">
        <v>1090</v>
      </c>
      <c r="E148">
        <v>0.18</v>
      </c>
      <c r="F148">
        <v>8</v>
      </c>
      <c r="G148">
        <v>3255002</v>
      </c>
      <c r="H148">
        <v>85213754</v>
      </c>
      <c r="I148">
        <v>162251</v>
      </c>
      <c r="J148">
        <v>262840</v>
      </c>
      <c r="K148">
        <v>0</v>
      </c>
      <c r="L148">
        <v>175711</v>
      </c>
      <c r="M148">
        <v>428372</v>
      </c>
      <c r="N148">
        <v>9401570</v>
      </c>
      <c r="O148">
        <v>40962</v>
      </c>
      <c r="P148">
        <v>39193</v>
      </c>
      <c r="Q148">
        <v>0</v>
      </c>
      <c r="R148">
        <v>20261</v>
      </c>
      <c r="S148" t="s">
        <v>1091</v>
      </c>
      <c r="T148" s="7">
        <v>4.7999999999999996E-3</v>
      </c>
      <c r="U148" t="s">
        <v>1092</v>
      </c>
      <c r="V148" s="7">
        <v>8.0999999999999996E-3</v>
      </c>
      <c r="W148" t="s">
        <v>1093</v>
      </c>
      <c r="X148" s="7">
        <v>1.8E-3</v>
      </c>
      <c r="Y148" t="s">
        <v>1092</v>
      </c>
      <c r="Z148" s="7">
        <v>4.1000000000000003E-3</v>
      </c>
      <c r="AA148" t="s">
        <v>1094</v>
      </c>
      <c r="AB148" s="7">
        <v>2.8999999999999998E-3</v>
      </c>
      <c r="AC148" t="s">
        <v>1092</v>
      </c>
      <c r="AD148" t="s">
        <v>1136</v>
      </c>
    </row>
    <row r="149" spans="1:30" hidden="1" x14ac:dyDescent="0.55000000000000004">
      <c r="A149">
        <v>2700947396</v>
      </c>
      <c r="B149">
        <v>12</v>
      </c>
      <c r="C149">
        <v>345607</v>
      </c>
      <c r="D149" t="s">
        <v>1090</v>
      </c>
      <c r="E149">
        <v>0.18</v>
      </c>
      <c r="F149">
        <v>8</v>
      </c>
      <c r="G149">
        <v>1145991</v>
      </c>
      <c r="H149">
        <v>87320668</v>
      </c>
      <c r="I149">
        <v>127875</v>
      </c>
      <c r="J149">
        <v>181895</v>
      </c>
      <c r="K149">
        <v>0</v>
      </c>
      <c r="L149">
        <v>129508</v>
      </c>
      <c r="M149">
        <v>257719</v>
      </c>
      <c r="N149">
        <v>9570110</v>
      </c>
      <c r="O149">
        <v>70746</v>
      </c>
      <c r="P149">
        <v>40424</v>
      </c>
      <c r="Q149">
        <v>0</v>
      </c>
      <c r="R149">
        <v>8861</v>
      </c>
      <c r="S149" t="s">
        <v>1091</v>
      </c>
      <c r="T149" s="7">
        <v>3.5000000000000001E-3</v>
      </c>
      <c r="U149" t="s">
        <v>1092</v>
      </c>
      <c r="V149" s="7">
        <v>1.1299999999999999E-2</v>
      </c>
      <c r="W149" t="s">
        <v>1093</v>
      </c>
      <c r="X149" s="7">
        <v>1.4E-3</v>
      </c>
      <c r="Y149" t="s">
        <v>1092</v>
      </c>
      <c r="Z149" s="7">
        <v>7.1000000000000004E-3</v>
      </c>
      <c r="AA149" t="s">
        <v>1094</v>
      </c>
      <c r="AB149" s="7">
        <v>2E-3</v>
      </c>
      <c r="AC149" t="s">
        <v>1092</v>
      </c>
      <c r="AD149" t="s">
        <v>1133</v>
      </c>
    </row>
    <row r="150" spans="1:30" hidden="1" x14ac:dyDescent="0.55000000000000004">
      <c r="A150">
        <v>2701059399</v>
      </c>
      <c r="B150">
        <v>9</v>
      </c>
      <c r="C150">
        <v>345607</v>
      </c>
      <c r="D150" t="s">
        <v>1090</v>
      </c>
      <c r="E150">
        <v>0.18</v>
      </c>
      <c r="F150">
        <v>8</v>
      </c>
      <c r="G150">
        <v>3245125</v>
      </c>
      <c r="H150">
        <v>85217791</v>
      </c>
      <c r="I150">
        <v>186325</v>
      </c>
      <c r="J150">
        <v>251073</v>
      </c>
      <c r="K150">
        <v>0</v>
      </c>
      <c r="L150">
        <v>155279</v>
      </c>
      <c r="M150">
        <v>355390</v>
      </c>
      <c r="N150">
        <v>9474704</v>
      </c>
      <c r="O150">
        <v>0</v>
      </c>
      <c r="P150">
        <v>7909</v>
      </c>
      <c r="Q150">
        <v>0</v>
      </c>
      <c r="R150">
        <v>7909</v>
      </c>
      <c r="S150" t="s">
        <v>1091</v>
      </c>
      <c r="T150" s="7">
        <v>0</v>
      </c>
      <c r="U150" t="s">
        <v>1092</v>
      </c>
      <c r="V150" s="7">
        <v>8.0000000000000004E-4</v>
      </c>
      <c r="W150" t="s">
        <v>1093</v>
      </c>
      <c r="X150" s="7">
        <v>2.0999999999999999E-3</v>
      </c>
      <c r="Y150" t="s">
        <v>1092</v>
      </c>
      <c r="Z150" s="7">
        <v>0</v>
      </c>
      <c r="AA150" t="s">
        <v>1094</v>
      </c>
      <c r="AB150" s="7">
        <v>2.8E-3</v>
      </c>
      <c r="AC150" t="s">
        <v>1092</v>
      </c>
      <c r="AD150" t="s">
        <v>1116</v>
      </c>
    </row>
    <row r="151" spans="1:30" hidden="1" x14ac:dyDescent="0.55000000000000004">
      <c r="A151">
        <v>2701068449</v>
      </c>
      <c r="B151">
        <v>5</v>
      </c>
      <c r="C151">
        <v>345607</v>
      </c>
      <c r="D151" t="s">
        <v>1090</v>
      </c>
      <c r="E151">
        <v>0.18</v>
      </c>
      <c r="F151">
        <v>8</v>
      </c>
      <c r="G151">
        <v>2206346</v>
      </c>
      <c r="H151">
        <v>86256892</v>
      </c>
      <c r="I151">
        <v>238973</v>
      </c>
      <c r="J151">
        <v>259144</v>
      </c>
      <c r="K151">
        <v>0</v>
      </c>
      <c r="L151">
        <v>148798</v>
      </c>
      <c r="M151">
        <v>330378</v>
      </c>
      <c r="N151">
        <v>9499714</v>
      </c>
      <c r="O151">
        <v>43667</v>
      </c>
      <c r="P151">
        <v>36789</v>
      </c>
      <c r="Q151">
        <v>0</v>
      </c>
      <c r="R151">
        <v>16202</v>
      </c>
      <c r="S151" t="s">
        <v>1091</v>
      </c>
      <c r="T151" s="7">
        <v>6.9999999999999999E-4</v>
      </c>
      <c r="U151" t="s">
        <v>1092</v>
      </c>
      <c r="V151" s="7">
        <v>8.0999999999999996E-3</v>
      </c>
      <c r="W151" t="s">
        <v>1093</v>
      </c>
      <c r="X151" s="7">
        <v>2.7000000000000001E-3</v>
      </c>
      <c r="Y151" t="s">
        <v>1092</v>
      </c>
      <c r="Z151" s="7">
        <v>4.4000000000000003E-3</v>
      </c>
      <c r="AA151" t="s">
        <v>1094</v>
      </c>
      <c r="AB151" s="7">
        <v>2.8999999999999998E-3</v>
      </c>
      <c r="AC151" t="s">
        <v>1092</v>
      </c>
      <c r="AD151" t="s">
        <v>1121</v>
      </c>
    </row>
    <row r="152" spans="1:30" x14ac:dyDescent="0.55000000000000004">
      <c r="A152">
        <v>2701170290</v>
      </c>
      <c r="B152">
        <v>17</v>
      </c>
      <c r="C152">
        <v>345608</v>
      </c>
      <c r="D152" t="s">
        <v>1090</v>
      </c>
      <c r="E152">
        <v>0.18</v>
      </c>
      <c r="F152">
        <v>8</v>
      </c>
      <c r="G152">
        <v>2664546</v>
      </c>
      <c r="H152">
        <v>85800729</v>
      </c>
      <c r="I152">
        <v>166715</v>
      </c>
      <c r="J152">
        <v>238422</v>
      </c>
      <c r="K152">
        <v>0</v>
      </c>
      <c r="L152">
        <v>159392</v>
      </c>
      <c r="M152">
        <v>405262</v>
      </c>
      <c r="N152">
        <v>9422452</v>
      </c>
      <c r="O152">
        <v>41780</v>
      </c>
      <c r="P152">
        <v>42928</v>
      </c>
      <c r="Q152">
        <v>0</v>
      </c>
      <c r="R152">
        <v>23250</v>
      </c>
      <c r="S152" t="s">
        <v>1091</v>
      </c>
      <c r="T152" s="7">
        <v>4.4999999999999997E-3</v>
      </c>
      <c r="U152" t="s">
        <v>1092</v>
      </c>
      <c r="V152" s="7">
        <v>8.6E-3</v>
      </c>
      <c r="W152" t="s">
        <v>1093</v>
      </c>
      <c r="X152" s="7">
        <v>1.8E-3</v>
      </c>
      <c r="Y152" t="s">
        <v>1092</v>
      </c>
      <c r="Z152" s="7">
        <v>4.1999999999999997E-3</v>
      </c>
      <c r="AA152" t="s">
        <v>1094</v>
      </c>
      <c r="AB152" s="7">
        <v>2.5999999999999999E-3</v>
      </c>
      <c r="AC152" t="s">
        <v>1092</v>
      </c>
      <c r="AD152" t="s">
        <v>1154</v>
      </c>
    </row>
    <row r="153" spans="1:30" hidden="1" x14ac:dyDescent="0.55000000000000004">
      <c r="A153">
        <v>2701237316</v>
      </c>
      <c r="B153">
        <v>13</v>
      </c>
      <c r="C153">
        <v>345607</v>
      </c>
      <c r="D153" t="s">
        <v>1090</v>
      </c>
      <c r="E153">
        <v>0.18</v>
      </c>
      <c r="F153">
        <v>8</v>
      </c>
      <c r="G153">
        <v>3901308</v>
      </c>
      <c r="H153">
        <v>84559363</v>
      </c>
      <c r="I153">
        <v>561031</v>
      </c>
      <c r="J153">
        <v>434113</v>
      </c>
      <c r="K153">
        <v>0</v>
      </c>
      <c r="L153">
        <v>165311</v>
      </c>
      <c r="M153">
        <v>478191</v>
      </c>
      <c r="N153">
        <v>9351714</v>
      </c>
      <c r="O153">
        <v>53684</v>
      </c>
      <c r="P153">
        <v>37350</v>
      </c>
      <c r="Q153">
        <v>0</v>
      </c>
      <c r="R153">
        <v>14505</v>
      </c>
      <c r="S153" t="s">
        <v>1091</v>
      </c>
      <c r="T153" t="s">
        <v>1159</v>
      </c>
      <c r="U153" t="s">
        <v>1092</v>
      </c>
      <c r="V153" s="7">
        <v>9.1999999999999998E-3</v>
      </c>
      <c r="W153" t="s">
        <v>1093</v>
      </c>
      <c r="X153" s="7">
        <v>1.4E-3</v>
      </c>
      <c r="Y153" t="s">
        <v>1092</v>
      </c>
      <c r="Z153" s="7">
        <v>5.4000000000000003E-3</v>
      </c>
      <c r="AA153" t="s">
        <v>1094</v>
      </c>
      <c r="AB153" s="7">
        <v>0</v>
      </c>
      <c r="AC153" t="s">
        <v>1092</v>
      </c>
      <c r="AD153" t="s">
        <v>1121</v>
      </c>
    </row>
    <row r="154" spans="1:30" hidden="1" x14ac:dyDescent="0.55000000000000004">
      <c r="A154">
        <v>2701252809</v>
      </c>
      <c r="B154">
        <v>3</v>
      </c>
      <c r="C154">
        <v>345607</v>
      </c>
      <c r="D154" t="s">
        <v>1090</v>
      </c>
      <c r="E154">
        <v>0.18</v>
      </c>
      <c r="F154">
        <v>8</v>
      </c>
      <c r="G154">
        <v>3729794</v>
      </c>
      <c r="H154">
        <v>84738371</v>
      </c>
      <c r="I154">
        <v>287953</v>
      </c>
      <c r="J154">
        <v>331205</v>
      </c>
      <c r="K154">
        <v>0</v>
      </c>
      <c r="L154">
        <v>183319</v>
      </c>
      <c r="M154">
        <v>474137</v>
      </c>
      <c r="N154">
        <v>9355705</v>
      </c>
      <c r="O154">
        <v>47311</v>
      </c>
      <c r="P154">
        <v>35537</v>
      </c>
      <c r="Q154">
        <v>0</v>
      </c>
      <c r="R154">
        <v>13721</v>
      </c>
      <c r="S154" t="s">
        <v>1091</v>
      </c>
      <c r="T154" s="7">
        <v>2.0999999999999999E-3</v>
      </c>
      <c r="U154" t="s">
        <v>1092</v>
      </c>
      <c r="V154" s="7">
        <v>8.3999999999999995E-3</v>
      </c>
      <c r="W154" t="s">
        <v>1093</v>
      </c>
      <c r="X154" s="7">
        <v>3.2000000000000002E-3</v>
      </c>
      <c r="Y154" t="s">
        <v>1092</v>
      </c>
      <c r="Z154" s="7">
        <v>4.7999999999999996E-3</v>
      </c>
      <c r="AA154" t="s">
        <v>1094</v>
      </c>
      <c r="AB154" s="7">
        <v>3.7000000000000002E-3</v>
      </c>
      <c r="AC154" t="s">
        <v>1092</v>
      </c>
      <c r="AD154" t="s">
        <v>1146</v>
      </c>
    </row>
    <row r="155" spans="1:30" hidden="1" x14ac:dyDescent="0.55000000000000004">
      <c r="A155">
        <v>3000424852</v>
      </c>
      <c r="B155">
        <v>8</v>
      </c>
      <c r="C155">
        <v>384007</v>
      </c>
      <c r="D155" t="s">
        <v>1090</v>
      </c>
      <c r="E155">
        <v>0.18</v>
      </c>
      <c r="F155">
        <v>9</v>
      </c>
      <c r="G155">
        <v>4186898</v>
      </c>
      <c r="H155">
        <v>94102056</v>
      </c>
      <c r="I155">
        <v>340956</v>
      </c>
      <c r="J155">
        <v>343076</v>
      </c>
      <c r="K155">
        <v>0</v>
      </c>
      <c r="L155">
        <v>174263</v>
      </c>
      <c r="M155">
        <v>492233</v>
      </c>
      <c r="N155">
        <v>9336391</v>
      </c>
      <c r="O155">
        <v>28226</v>
      </c>
      <c r="P155">
        <v>25355</v>
      </c>
      <c r="Q155">
        <v>0</v>
      </c>
      <c r="R155">
        <v>13205</v>
      </c>
      <c r="S155" t="s">
        <v>1091</v>
      </c>
      <c r="T155" s="7">
        <v>2.5000000000000001E-3</v>
      </c>
      <c r="U155" t="s">
        <v>1092</v>
      </c>
      <c r="V155" s="7">
        <v>5.4000000000000003E-3</v>
      </c>
      <c r="W155" t="s">
        <v>1093</v>
      </c>
      <c r="X155" s="7">
        <v>3.3999999999999998E-3</v>
      </c>
      <c r="Y155" t="s">
        <v>1092</v>
      </c>
      <c r="Z155" s="7">
        <v>2.8E-3</v>
      </c>
      <c r="AA155" t="s">
        <v>1094</v>
      </c>
      <c r="AB155" s="7">
        <v>3.3999999999999998E-3</v>
      </c>
      <c r="AC155" t="s">
        <v>1092</v>
      </c>
      <c r="AD155" t="s">
        <v>1125</v>
      </c>
    </row>
    <row r="156" spans="1:30" hidden="1" x14ac:dyDescent="0.55000000000000004">
      <c r="A156">
        <v>3000542543</v>
      </c>
      <c r="B156">
        <v>11</v>
      </c>
      <c r="C156">
        <v>384007</v>
      </c>
      <c r="D156" t="s">
        <v>1090</v>
      </c>
      <c r="E156">
        <v>0.18</v>
      </c>
      <c r="F156">
        <v>9</v>
      </c>
      <c r="G156">
        <v>3188967</v>
      </c>
      <c r="H156">
        <v>95106591</v>
      </c>
      <c r="I156">
        <v>273637</v>
      </c>
      <c r="J156">
        <v>321182</v>
      </c>
      <c r="K156">
        <v>0</v>
      </c>
      <c r="L156">
        <v>186240</v>
      </c>
      <c r="M156">
        <v>405732</v>
      </c>
      <c r="N156">
        <v>9424020</v>
      </c>
      <c r="O156">
        <v>23989</v>
      </c>
      <c r="P156">
        <v>27374</v>
      </c>
      <c r="Q156">
        <v>0</v>
      </c>
      <c r="R156">
        <v>14962</v>
      </c>
      <c r="S156" t="s">
        <v>1091</v>
      </c>
      <c r="T156" s="7">
        <v>1.6000000000000001E-3</v>
      </c>
      <c r="U156" t="s">
        <v>1092</v>
      </c>
      <c r="V156" s="7">
        <v>5.1999999999999998E-3</v>
      </c>
      <c r="W156" t="s">
        <v>1093</v>
      </c>
      <c r="X156" s="7">
        <v>2.7000000000000001E-3</v>
      </c>
      <c r="Y156" t="s">
        <v>1092</v>
      </c>
      <c r="Z156" s="7">
        <v>2.3999999999999998E-3</v>
      </c>
      <c r="AA156" t="s">
        <v>1094</v>
      </c>
      <c r="AB156" s="7">
        <v>3.2000000000000002E-3</v>
      </c>
      <c r="AC156" t="s">
        <v>1092</v>
      </c>
      <c r="AD156" t="s">
        <v>1134</v>
      </c>
    </row>
    <row r="157" spans="1:30" hidden="1" x14ac:dyDescent="0.55000000000000004">
      <c r="A157">
        <v>3000585809</v>
      </c>
      <c r="B157">
        <v>2</v>
      </c>
      <c r="C157">
        <v>384007</v>
      </c>
      <c r="D157" t="s">
        <v>1090</v>
      </c>
      <c r="E157">
        <v>0.18</v>
      </c>
      <c r="F157">
        <v>9</v>
      </c>
      <c r="G157">
        <v>2796402</v>
      </c>
      <c r="H157">
        <v>95498196</v>
      </c>
      <c r="I157">
        <v>210382</v>
      </c>
      <c r="J157">
        <v>252024</v>
      </c>
      <c r="K157">
        <v>0</v>
      </c>
      <c r="L157">
        <v>156240</v>
      </c>
      <c r="M157">
        <v>274760</v>
      </c>
      <c r="N157">
        <v>9554993</v>
      </c>
      <c r="O157">
        <v>0</v>
      </c>
      <c r="P157">
        <v>7885</v>
      </c>
      <c r="Q157">
        <v>0</v>
      </c>
      <c r="R157">
        <v>7885</v>
      </c>
      <c r="S157" t="s">
        <v>1091</v>
      </c>
      <c r="T157" s="7">
        <v>2.9999999999999997E-4</v>
      </c>
      <c r="U157" t="s">
        <v>1092</v>
      </c>
      <c r="V157" s="7">
        <v>8.0000000000000004E-4</v>
      </c>
      <c r="W157" t="s">
        <v>1093</v>
      </c>
      <c r="X157" s="7">
        <v>2.0999999999999999E-3</v>
      </c>
      <c r="Y157" t="s">
        <v>1092</v>
      </c>
      <c r="Z157" s="7">
        <v>0</v>
      </c>
      <c r="AA157" t="s">
        <v>1094</v>
      </c>
      <c r="AB157" s="7">
        <v>2.5000000000000001E-3</v>
      </c>
      <c r="AC157" t="s">
        <v>1092</v>
      </c>
      <c r="AD157" t="s">
        <v>1116</v>
      </c>
    </row>
    <row r="158" spans="1:30" hidden="1" x14ac:dyDescent="0.55000000000000004">
      <c r="A158">
        <v>3000602651</v>
      </c>
      <c r="B158">
        <v>6</v>
      </c>
      <c r="C158">
        <v>384007</v>
      </c>
      <c r="D158" t="s">
        <v>1090</v>
      </c>
      <c r="E158">
        <v>0.18</v>
      </c>
      <c r="F158">
        <v>9</v>
      </c>
      <c r="G158">
        <v>3498550</v>
      </c>
      <c r="H158">
        <v>94787032</v>
      </c>
      <c r="I158">
        <v>157213</v>
      </c>
      <c r="J158">
        <v>276318</v>
      </c>
      <c r="K158">
        <v>0</v>
      </c>
      <c r="L158">
        <v>190518</v>
      </c>
      <c r="M158">
        <v>438575</v>
      </c>
      <c r="N158">
        <v>9391092</v>
      </c>
      <c r="O158">
        <v>12080</v>
      </c>
      <c r="P158">
        <v>23467</v>
      </c>
      <c r="Q158">
        <v>0</v>
      </c>
      <c r="R158">
        <v>16125</v>
      </c>
      <c r="S158" t="s">
        <v>1091</v>
      </c>
      <c r="T158" s="7">
        <v>0</v>
      </c>
      <c r="U158" t="s">
        <v>1092</v>
      </c>
      <c r="V158" s="7">
        <v>3.5999999999999999E-3</v>
      </c>
      <c r="W158" t="s">
        <v>1093</v>
      </c>
      <c r="X158" s="7">
        <v>1.5E-3</v>
      </c>
      <c r="Y158" t="s">
        <v>1092</v>
      </c>
      <c r="Z158" s="7">
        <v>1.1999999999999999E-3</v>
      </c>
      <c r="AA158" t="s">
        <v>1094</v>
      </c>
      <c r="AB158" s="7">
        <v>2.8E-3</v>
      </c>
      <c r="AC158" t="s">
        <v>1092</v>
      </c>
      <c r="AD158" t="s">
        <v>1129</v>
      </c>
    </row>
    <row r="159" spans="1:30" hidden="1" x14ac:dyDescent="0.55000000000000004">
      <c r="A159">
        <v>3000698245</v>
      </c>
      <c r="B159">
        <v>4</v>
      </c>
      <c r="C159">
        <v>384007</v>
      </c>
      <c r="D159" t="s">
        <v>1090</v>
      </c>
      <c r="E159">
        <v>0.18</v>
      </c>
      <c r="F159">
        <v>9</v>
      </c>
      <c r="G159">
        <v>1008742</v>
      </c>
      <c r="H159">
        <v>97285455</v>
      </c>
      <c r="I159">
        <v>83639</v>
      </c>
      <c r="J159">
        <v>167669</v>
      </c>
      <c r="K159">
        <v>0</v>
      </c>
      <c r="L159">
        <v>135087</v>
      </c>
      <c r="M159">
        <v>98656</v>
      </c>
      <c r="N159">
        <v>9731197</v>
      </c>
      <c r="O159">
        <v>0</v>
      </c>
      <c r="P159">
        <v>12228</v>
      </c>
      <c r="Q159">
        <v>0</v>
      </c>
      <c r="R159">
        <v>12228</v>
      </c>
      <c r="S159" t="s">
        <v>1091</v>
      </c>
      <c r="T159" s="7">
        <v>2.5000000000000001E-3</v>
      </c>
      <c r="U159" t="s">
        <v>1092</v>
      </c>
      <c r="V159" s="7">
        <v>1.1999999999999999E-3</v>
      </c>
      <c r="W159" t="s">
        <v>1093</v>
      </c>
      <c r="X159" s="7">
        <v>8.0000000000000004E-4</v>
      </c>
      <c r="Y159" t="s">
        <v>1092</v>
      </c>
      <c r="Z159" s="7">
        <v>0</v>
      </c>
      <c r="AA159" t="s">
        <v>1094</v>
      </c>
      <c r="AB159" s="7">
        <v>1.6999999999999999E-3</v>
      </c>
      <c r="AC159" t="s">
        <v>1092</v>
      </c>
      <c r="AD159" t="s">
        <v>1113</v>
      </c>
    </row>
    <row r="160" spans="1:30" hidden="1" x14ac:dyDescent="0.55000000000000004">
      <c r="A160">
        <v>3000733962</v>
      </c>
      <c r="B160">
        <v>1</v>
      </c>
      <c r="C160">
        <v>384007</v>
      </c>
      <c r="D160" t="s">
        <v>1090</v>
      </c>
      <c r="E160">
        <v>0.18</v>
      </c>
      <c r="F160">
        <v>9</v>
      </c>
      <c r="G160">
        <v>3480839</v>
      </c>
      <c r="H160">
        <v>94819214</v>
      </c>
      <c r="I160">
        <v>96419</v>
      </c>
      <c r="J160">
        <v>235609</v>
      </c>
      <c r="K160">
        <v>0</v>
      </c>
      <c r="L160">
        <v>174225</v>
      </c>
      <c r="M160">
        <v>435943</v>
      </c>
      <c r="N160">
        <v>9393916</v>
      </c>
      <c r="O160">
        <v>13456</v>
      </c>
      <c r="P160">
        <v>20012</v>
      </c>
      <c r="Q160">
        <v>0</v>
      </c>
      <c r="R160">
        <v>12031</v>
      </c>
      <c r="S160" t="s">
        <v>1091</v>
      </c>
      <c r="T160" s="7">
        <v>3.3E-3</v>
      </c>
      <c r="U160" t="s">
        <v>1092</v>
      </c>
      <c r="V160" s="7">
        <v>3.3999999999999998E-3</v>
      </c>
      <c r="W160" t="s">
        <v>1093</v>
      </c>
      <c r="X160" s="7">
        <v>8.9999999999999998E-4</v>
      </c>
      <c r="Y160" t="s">
        <v>1092</v>
      </c>
      <c r="Z160" s="7">
        <v>1.2999999999999999E-3</v>
      </c>
      <c r="AA160" t="s">
        <v>1094</v>
      </c>
      <c r="AB160" s="7">
        <v>2.3E-3</v>
      </c>
      <c r="AC160" t="s">
        <v>1092</v>
      </c>
      <c r="AD160" t="s">
        <v>1152</v>
      </c>
    </row>
    <row r="161" spans="1:30" hidden="1" x14ac:dyDescent="0.55000000000000004">
      <c r="A161">
        <v>3000753402</v>
      </c>
      <c r="B161">
        <v>7</v>
      </c>
      <c r="C161">
        <v>384007</v>
      </c>
      <c r="D161" t="s">
        <v>1090</v>
      </c>
      <c r="E161">
        <v>0.18</v>
      </c>
      <c r="F161">
        <v>9</v>
      </c>
      <c r="G161">
        <v>3674716</v>
      </c>
      <c r="H161">
        <v>94616525</v>
      </c>
      <c r="I161">
        <v>215675</v>
      </c>
      <c r="J161">
        <v>273688</v>
      </c>
      <c r="K161">
        <v>0</v>
      </c>
      <c r="L161">
        <v>165580</v>
      </c>
      <c r="M161">
        <v>444176</v>
      </c>
      <c r="N161">
        <v>9383602</v>
      </c>
      <c r="O161">
        <v>7964</v>
      </c>
      <c r="P161">
        <v>19096</v>
      </c>
      <c r="Q161">
        <v>0</v>
      </c>
      <c r="R161">
        <v>12072</v>
      </c>
      <c r="S161" t="s">
        <v>1091</v>
      </c>
      <c r="T161" s="7">
        <v>5.9999999999999995E-4</v>
      </c>
      <c r="U161" t="s">
        <v>1092</v>
      </c>
      <c r="V161" s="7">
        <v>2.7000000000000001E-3</v>
      </c>
      <c r="W161" t="s">
        <v>1093</v>
      </c>
      <c r="X161" s="7">
        <v>2.0999999999999999E-3</v>
      </c>
      <c r="Y161" t="s">
        <v>1092</v>
      </c>
      <c r="Z161" s="7">
        <v>8.0000000000000004E-4</v>
      </c>
      <c r="AA161" t="s">
        <v>1094</v>
      </c>
      <c r="AB161" s="7">
        <v>2.7000000000000001E-3</v>
      </c>
      <c r="AC161" t="s">
        <v>1092</v>
      </c>
      <c r="AD161" t="s">
        <v>1118</v>
      </c>
    </row>
    <row r="162" spans="1:30" hidden="1" x14ac:dyDescent="0.55000000000000004">
      <c r="A162">
        <v>3000799871</v>
      </c>
      <c r="B162">
        <v>14</v>
      </c>
      <c r="C162">
        <v>384007</v>
      </c>
      <c r="D162" t="s">
        <v>1090</v>
      </c>
      <c r="E162">
        <v>0.18</v>
      </c>
      <c r="F162">
        <v>9</v>
      </c>
      <c r="G162">
        <v>3040203</v>
      </c>
      <c r="H162">
        <v>95257392</v>
      </c>
      <c r="I162">
        <v>150048</v>
      </c>
      <c r="J162">
        <v>237069</v>
      </c>
      <c r="K162">
        <v>0</v>
      </c>
      <c r="L162">
        <v>162599</v>
      </c>
      <c r="M162">
        <v>294529</v>
      </c>
      <c r="N162">
        <v>9535469</v>
      </c>
      <c r="O162">
        <v>0</v>
      </c>
      <c r="P162">
        <v>7869</v>
      </c>
      <c r="Q162">
        <v>0</v>
      </c>
      <c r="R162">
        <v>7869</v>
      </c>
      <c r="S162" t="s">
        <v>1091</v>
      </c>
      <c r="T162" s="7">
        <v>3.8999999999999998E-3</v>
      </c>
      <c r="U162" t="s">
        <v>1092</v>
      </c>
      <c r="V162" s="7">
        <v>8.0000000000000004E-4</v>
      </c>
      <c r="W162" t="s">
        <v>1093</v>
      </c>
      <c r="X162" s="7">
        <v>1.5E-3</v>
      </c>
      <c r="Y162" t="s">
        <v>1092</v>
      </c>
      <c r="Z162" s="7">
        <v>0</v>
      </c>
      <c r="AA162" t="s">
        <v>1094</v>
      </c>
      <c r="AB162" s="7">
        <v>2.3999999999999998E-3</v>
      </c>
      <c r="AC162" t="s">
        <v>1092</v>
      </c>
      <c r="AD162" t="s">
        <v>1116</v>
      </c>
    </row>
    <row r="163" spans="1:30" hidden="1" x14ac:dyDescent="0.55000000000000004">
      <c r="A163">
        <v>3000812329</v>
      </c>
      <c r="B163">
        <v>15</v>
      </c>
      <c r="C163">
        <v>384007</v>
      </c>
      <c r="D163" t="s">
        <v>1090</v>
      </c>
      <c r="E163">
        <v>0.18</v>
      </c>
      <c r="F163">
        <v>9</v>
      </c>
      <c r="G163">
        <v>3620568</v>
      </c>
      <c r="H163">
        <v>94670461</v>
      </c>
      <c r="I163">
        <v>344876</v>
      </c>
      <c r="J163">
        <v>353152</v>
      </c>
      <c r="K163">
        <v>0</v>
      </c>
      <c r="L163">
        <v>188612</v>
      </c>
      <c r="M163">
        <v>355145</v>
      </c>
      <c r="N163">
        <v>9474801</v>
      </c>
      <c r="O163">
        <v>0</v>
      </c>
      <c r="P163">
        <v>8220</v>
      </c>
      <c r="Q163">
        <v>0</v>
      </c>
      <c r="R163">
        <v>8220</v>
      </c>
      <c r="S163" t="s">
        <v>1091</v>
      </c>
      <c r="T163" s="7">
        <v>2.7000000000000001E-3</v>
      </c>
      <c r="U163" t="s">
        <v>1092</v>
      </c>
      <c r="V163" s="7">
        <v>8.0000000000000004E-4</v>
      </c>
      <c r="W163" t="s">
        <v>1093</v>
      </c>
      <c r="X163" s="7">
        <v>3.5000000000000001E-3</v>
      </c>
      <c r="Y163" t="s">
        <v>1092</v>
      </c>
      <c r="Z163" s="7">
        <v>0</v>
      </c>
      <c r="AA163" t="s">
        <v>1094</v>
      </c>
      <c r="AB163" s="7">
        <v>3.5000000000000001E-3</v>
      </c>
      <c r="AC163" t="s">
        <v>1092</v>
      </c>
      <c r="AD163" t="s">
        <v>1116</v>
      </c>
    </row>
    <row r="164" spans="1:30" hidden="1" x14ac:dyDescent="0.55000000000000004">
      <c r="A164">
        <v>3000832836</v>
      </c>
      <c r="B164">
        <v>16</v>
      </c>
      <c r="C164">
        <v>384008</v>
      </c>
      <c r="D164" t="s">
        <v>1090</v>
      </c>
      <c r="E164">
        <v>0.18</v>
      </c>
      <c r="F164">
        <v>9</v>
      </c>
      <c r="G164">
        <v>3722579</v>
      </c>
      <c r="H164">
        <v>94565255</v>
      </c>
      <c r="I164">
        <v>282416</v>
      </c>
      <c r="J164">
        <v>312744</v>
      </c>
      <c r="K164">
        <v>0</v>
      </c>
      <c r="L164">
        <v>181850</v>
      </c>
      <c r="M164">
        <v>442731</v>
      </c>
      <c r="N164">
        <v>9387101</v>
      </c>
      <c r="O164">
        <v>13604</v>
      </c>
      <c r="P164">
        <v>21140</v>
      </c>
      <c r="Q164">
        <v>0</v>
      </c>
      <c r="R164">
        <v>13354</v>
      </c>
      <c r="S164" t="s">
        <v>1091</v>
      </c>
      <c r="T164" s="7">
        <v>1.6000000000000001E-3</v>
      </c>
      <c r="U164" t="s">
        <v>1092</v>
      </c>
      <c r="V164" s="7">
        <v>3.5000000000000001E-3</v>
      </c>
      <c r="W164" t="s">
        <v>1093</v>
      </c>
      <c r="X164" s="7">
        <v>2.8E-3</v>
      </c>
      <c r="Y164" t="s">
        <v>1092</v>
      </c>
      <c r="Z164" s="7">
        <v>1.2999999999999999E-3</v>
      </c>
      <c r="AA164" t="s">
        <v>1094</v>
      </c>
      <c r="AB164" s="7">
        <v>3.0999999999999999E-3</v>
      </c>
      <c r="AC164" t="s">
        <v>1092</v>
      </c>
      <c r="AD164" t="s">
        <v>1140</v>
      </c>
    </row>
    <row r="165" spans="1:30" hidden="1" x14ac:dyDescent="0.55000000000000004">
      <c r="A165">
        <v>3000908462</v>
      </c>
      <c r="B165">
        <v>10</v>
      </c>
      <c r="C165">
        <v>384007</v>
      </c>
      <c r="D165" t="s">
        <v>1090</v>
      </c>
      <c r="E165">
        <v>0.18</v>
      </c>
      <c r="F165">
        <v>9</v>
      </c>
      <c r="G165">
        <v>3711329</v>
      </c>
      <c r="H165">
        <v>94585205</v>
      </c>
      <c r="I165">
        <v>175261</v>
      </c>
      <c r="J165">
        <v>288472</v>
      </c>
      <c r="K165">
        <v>0</v>
      </c>
      <c r="L165">
        <v>194302</v>
      </c>
      <c r="M165">
        <v>456324</v>
      </c>
      <c r="N165">
        <v>9371451</v>
      </c>
      <c r="O165">
        <v>13010</v>
      </c>
      <c r="P165">
        <v>25632</v>
      </c>
      <c r="Q165">
        <v>0</v>
      </c>
      <c r="R165">
        <v>18591</v>
      </c>
      <c r="S165" t="s">
        <v>1091</v>
      </c>
      <c r="T165" s="7">
        <v>2.9999999999999997E-4</v>
      </c>
      <c r="U165" t="s">
        <v>1092</v>
      </c>
      <c r="V165" s="7">
        <v>3.8999999999999998E-3</v>
      </c>
      <c r="W165" t="s">
        <v>1093</v>
      </c>
      <c r="X165" s="7">
        <v>1.6999999999999999E-3</v>
      </c>
      <c r="Y165" t="s">
        <v>1092</v>
      </c>
      <c r="Z165" s="7">
        <v>1.2999999999999999E-3</v>
      </c>
      <c r="AA165" t="s">
        <v>1094</v>
      </c>
      <c r="AB165" s="7">
        <v>2.8999999999999998E-3</v>
      </c>
      <c r="AC165" t="s">
        <v>1092</v>
      </c>
      <c r="AD165" t="s">
        <v>1149</v>
      </c>
    </row>
    <row r="166" spans="1:30" hidden="1" x14ac:dyDescent="0.55000000000000004">
      <c r="A166">
        <v>3000944099</v>
      </c>
      <c r="B166">
        <v>12</v>
      </c>
      <c r="C166">
        <v>384007</v>
      </c>
      <c r="D166" t="s">
        <v>1090</v>
      </c>
      <c r="E166">
        <v>0.18</v>
      </c>
      <c r="F166">
        <v>9</v>
      </c>
      <c r="G166">
        <v>1282124</v>
      </c>
      <c r="H166">
        <v>97012325</v>
      </c>
      <c r="I166">
        <v>127875</v>
      </c>
      <c r="J166">
        <v>189740</v>
      </c>
      <c r="K166">
        <v>0</v>
      </c>
      <c r="L166">
        <v>137353</v>
      </c>
      <c r="M166">
        <v>136130</v>
      </c>
      <c r="N166">
        <v>9691657</v>
      </c>
      <c r="O166">
        <v>0</v>
      </c>
      <c r="P166">
        <v>7845</v>
      </c>
      <c r="Q166">
        <v>0</v>
      </c>
      <c r="R166">
        <v>7845</v>
      </c>
      <c r="S166" t="s">
        <v>1091</v>
      </c>
      <c r="T166" s="7">
        <v>3.2000000000000002E-3</v>
      </c>
      <c r="U166" t="s">
        <v>1092</v>
      </c>
      <c r="V166" s="7">
        <v>6.9999999999999999E-4</v>
      </c>
      <c r="W166" t="s">
        <v>1093</v>
      </c>
      <c r="X166" s="7">
        <v>1.2999999999999999E-3</v>
      </c>
      <c r="Y166" t="s">
        <v>1092</v>
      </c>
      <c r="Z166" s="7">
        <v>0</v>
      </c>
      <c r="AA166" t="s">
        <v>1094</v>
      </c>
      <c r="AB166" s="7">
        <v>1.9E-3</v>
      </c>
      <c r="AC166" t="s">
        <v>1092</v>
      </c>
      <c r="AD166" t="s">
        <v>1155</v>
      </c>
    </row>
    <row r="167" spans="1:30" hidden="1" x14ac:dyDescent="0.55000000000000004">
      <c r="A167">
        <v>3001058145</v>
      </c>
      <c r="B167">
        <v>9</v>
      </c>
      <c r="C167">
        <v>384007</v>
      </c>
      <c r="D167" t="s">
        <v>1090</v>
      </c>
      <c r="E167">
        <v>0.18</v>
      </c>
      <c r="F167">
        <v>9</v>
      </c>
      <c r="G167">
        <v>3600781</v>
      </c>
      <c r="H167">
        <v>94692156</v>
      </c>
      <c r="I167">
        <v>186325</v>
      </c>
      <c r="J167">
        <v>259159</v>
      </c>
      <c r="K167">
        <v>0</v>
      </c>
      <c r="L167">
        <v>163365</v>
      </c>
      <c r="M167">
        <v>355653</v>
      </c>
      <c r="N167">
        <v>9474365</v>
      </c>
      <c r="O167">
        <v>0</v>
      </c>
      <c r="P167">
        <v>8086</v>
      </c>
      <c r="Q167">
        <v>0</v>
      </c>
      <c r="R167">
        <v>8086</v>
      </c>
      <c r="S167" t="s">
        <v>1091</v>
      </c>
      <c r="T167" s="7">
        <v>1E-4</v>
      </c>
      <c r="U167" t="s">
        <v>1092</v>
      </c>
      <c r="V167" s="7">
        <v>8.0000000000000004E-4</v>
      </c>
      <c r="W167" t="s">
        <v>1093</v>
      </c>
      <c r="X167" s="7">
        <v>1.8E-3</v>
      </c>
      <c r="Y167" t="s">
        <v>1092</v>
      </c>
      <c r="Z167" s="7">
        <v>0</v>
      </c>
      <c r="AA167" t="s">
        <v>1094</v>
      </c>
      <c r="AB167" s="7">
        <v>2.5999999999999999E-3</v>
      </c>
      <c r="AC167" t="s">
        <v>1092</v>
      </c>
      <c r="AD167" t="s">
        <v>1116</v>
      </c>
    </row>
    <row r="168" spans="1:30" hidden="1" x14ac:dyDescent="0.55000000000000004">
      <c r="A168">
        <v>3001067183</v>
      </c>
      <c r="B168">
        <v>5</v>
      </c>
      <c r="C168">
        <v>384007</v>
      </c>
      <c r="D168" t="s">
        <v>1090</v>
      </c>
      <c r="E168">
        <v>0.18</v>
      </c>
      <c r="F168">
        <v>9</v>
      </c>
      <c r="G168">
        <v>2594001</v>
      </c>
      <c r="H168">
        <v>95699258</v>
      </c>
      <c r="I168">
        <v>255998</v>
      </c>
      <c r="J168">
        <v>283566</v>
      </c>
      <c r="K168">
        <v>0</v>
      </c>
      <c r="L168">
        <v>162605</v>
      </c>
      <c r="M168">
        <v>387652</v>
      </c>
      <c r="N168">
        <v>9442366</v>
      </c>
      <c r="O168">
        <v>17025</v>
      </c>
      <c r="P168">
        <v>24422</v>
      </c>
      <c r="Q168">
        <v>0</v>
      </c>
      <c r="R168">
        <v>13807</v>
      </c>
      <c r="S168" t="s">
        <v>1091</v>
      </c>
      <c r="T168" s="7">
        <v>1.1000000000000001E-3</v>
      </c>
      <c r="U168" t="s">
        <v>1092</v>
      </c>
      <c r="V168" s="7">
        <v>4.1999999999999997E-3</v>
      </c>
      <c r="W168" t="s">
        <v>1093</v>
      </c>
      <c r="X168" s="7">
        <v>2.5999999999999999E-3</v>
      </c>
      <c r="Y168" t="s">
        <v>1092</v>
      </c>
      <c r="Z168" s="7">
        <v>1.6999999999999999E-3</v>
      </c>
      <c r="AA168" t="s">
        <v>1094</v>
      </c>
      <c r="AB168" s="7">
        <v>2.8E-3</v>
      </c>
      <c r="AC168" t="s">
        <v>1092</v>
      </c>
      <c r="AD168" t="s">
        <v>1160</v>
      </c>
    </row>
    <row r="169" spans="1:30" x14ac:dyDescent="0.55000000000000004">
      <c r="A169">
        <v>3001168867</v>
      </c>
      <c r="B169">
        <v>17</v>
      </c>
      <c r="C169">
        <v>384008</v>
      </c>
      <c r="D169" t="s">
        <v>1090</v>
      </c>
      <c r="E169">
        <v>0.18</v>
      </c>
      <c r="F169">
        <v>9</v>
      </c>
      <c r="G169">
        <v>3097691</v>
      </c>
      <c r="H169">
        <v>95197552</v>
      </c>
      <c r="I169">
        <v>193906</v>
      </c>
      <c r="J169">
        <v>270022</v>
      </c>
      <c r="K169">
        <v>0</v>
      </c>
      <c r="L169">
        <v>177102</v>
      </c>
      <c r="M169">
        <v>433142</v>
      </c>
      <c r="N169">
        <v>9396823</v>
      </c>
      <c r="O169">
        <v>27191</v>
      </c>
      <c r="P169">
        <v>31600</v>
      </c>
      <c r="Q169">
        <v>0</v>
      </c>
      <c r="R169">
        <v>17710</v>
      </c>
      <c r="S169" t="s">
        <v>1091</v>
      </c>
      <c r="T169" s="7">
        <v>2.9999999999999997E-4</v>
      </c>
      <c r="U169" t="s">
        <v>1092</v>
      </c>
      <c r="V169" s="7">
        <v>5.8999999999999999E-3</v>
      </c>
      <c r="W169" t="s">
        <v>1093</v>
      </c>
      <c r="X169" s="7">
        <v>1.9E-3</v>
      </c>
      <c r="Y169" t="s">
        <v>1092</v>
      </c>
      <c r="Z169" s="7">
        <v>2.7000000000000001E-3</v>
      </c>
      <c r="AA169" t="s">
        <v>1094</v>
      </c>
      <c r="AB169" s="7">
        <v>2.7000000000000001E-3</v>
      </c>
      <c r="AC169" t="s">
        <v>1092</v>
      </c>
      <c r="AD169" t="s">
        <v>1151</v>
      </c>
    </row>
    <row r="170" spans="1:30" hidden="1" x14ac:dyDescent="0.55000000000000004">
      <c r="A170">
        <v>3001235948</v>
      </c>
      <c r="B170">
        <v>13</v>
      </c>
      <c r="C170">
        <v>384007</v>
      </c>
      <c r="D170" t="s">
        <v>1090</v>
      </c>
      <c r="E170">
        <v>0.18</v>
      </c>
      <c r="F170">
        <v>9</v>
      </c>
      <c r="G170">
        <v>4350675</v>
      </c>
      <c r="H170">
        <v>93939868</v>
      </c>
      <c r="I170">
        <v>571683</v>
      </c>
      <c r="J170">
        <v>455567</v>
      </c>
      <c r="K170">
        <v>0</v>
      </c>
      <c r="L170">
        <v>179033</v>
      </c>
      <c r="M170">
        <v>449364</v>
      </c>
      <c r="N170">
        <v>9380505</v>
      </c>
      <c r="O170">
        <v>10652</v>
      </c>
      <c r="P170">
        <v>21454</v>
      </c>
      <c r="Q170">
        <v>0</v>
      </c>
      <c r="R170">
        <v>13722</v>
      </c>
      <c r="S170" t="s">
        <v>1091</v>
      </c>
      <c r="T170" t="s">
        <v>1161</v>
      </c>
      <c r="U170" t="s">
        <v>1092</v>
      </c>
      <c r="V170" s="7">
        <v>3.2000000000000002E-3</v>
      </c>
      <c r="W170" t="s">
        <v>1093</v>
      </c>
      <c r="X170" s="7">
        <v>1.4E-3</v>
      </c>
      <c r="Y170" t="s">
        <v>1092</v>
      </c>
      <c r="Z170" s="7">
        <v>1E-3</v>
      </c>
      <c r="AA170" t="s">
        <v>1094</v>
      </c>
      <c r="AB170" s="7">
        <v>2.0000000000000001E-4</v>
      </c>
      <c r="AC170" t="s">
        <v>1092</v>
      </c>
      <c r="AD170" t="s">
        <v>1140</v>
      </c>
    </row>
    <row r="171" spans="1:30" hidden="1" x14ac:dyDescent="0.55000000000000004">
      <c r="A171">
        <v>3001251468</v>
      </c>
      <c r="B171">
        <v>3</v>
      </c>
      <c r="C171">
        <v>384007</v>
      </c>
      <c r="D171" t="s">
        <v>1090</v>
      </c>
      <c r="E171">
        <v>0.18</v>
      </c>
      <c r="F171">
        <v>9</v>
      </c>
      <c r="G171">
        <v>4241195</v>
      </c>
      <c r="H171">
        <v>94056671</v>
      </c>
      <c r="I171">
        <v>343315</v>
      </c>
      <c r="J171">
        <v>367659</v>
      </c>
      <c r="K171">
        <v>0</v>
      </c>
      <c r="L171">
        <v>194653</v>
      </c>
      <c r="M171">
        <v>511398</v>
      </c>
      <c r="N171">
        <v>9318300</v>
      </c>
      <c r="O171">
        <v>55362</v>
      </c>
      <c r="P171">
        <v>36454</v>
      </c>
      <c r="Q171">
        <v>0</v>
      </c>
      <c r="R171">
        <v>11334</v>
      </c>
      <c r="S171" t="s">
        <v>1091</v>
      </c>
      <c r="T171" s="7">
        <v>2.8E-3</v>
      </c>
      <c r="U171" t="s">
        <v>1092</v>
      </c>
      <c r="V171" s="7">
        <v>9.2999999999999992E-3</v>
      </c>
      <c r="W171" t="s">
        <v>1093</v>
      </c>
      <c r="X171" s="7">
        <v>3.3999999999999998E-3</v>
      </c>
      <c r="Y171" t="s">
        <v>1092</v>
      </c>
      <c r="Z171" s="7">
        <v>5.5999999999999999E-3</v>
      </c>
      <c r="AA171" t="s">
        <v>1094</v>
      </c>
      <c r="AB171" s="7">
        <v>3.7000000000000002E-3</v>
      </c>
      <c r="AC171" t="s">
        <v>1092</v>
      </c>
      <c r="AD171" t="s">
        <v>1121</v>
      </c>
    </row>
    <row r="172" spans="1:30" hidden="1" x14ac:dyDescent="0.55000000000000004">
      <c r="A172">
        <v>3300424811</v>
      </c>
      <c r="B172">
        <v>8</v>
      </c>
      <c r="C172">
        <v>422407</v>
      </c>
      <c r="D172" t="s">
        <v>1090</v>
      </c>
      <c r="E172">
        <v>0.18</v>
      </c>
      <c r="F172">
        <v>10</v>
      </c>
      <c r="G172">
        <v>4623853</v>
      </c>
      <c r="H172">
        <v>103493563</v>
      </c>
      <c r="I172">
        <v>341033</v>
      </c>
      <c r="J172">
        <v>351124</v>
      </c>
      <c r="K172">
        <v>0</v>
      </c>
      <c r="L172">
        <v>182172</v>
      </c>
      <c r="M172">
        <v>436952</v>
      </c>
      <c r="N172">
        <v>9391507</v>
      </c>
      <c r="O172">
        <v>77</v>
      </c>
      <c r="P172">
        <v>8048</v>
      </c>
      <c r="Q172">
        <v>0</v>
      </c>
      <c r="R172">
        <v>7909</v>
      </c>
      <c r="S172" t="s">
        <v>1091</v>
      </c>
      <c r="T172" s="7">
        <v>2.3999999999999998E-3</v>
      </c>
      <c r="U172" t="s">
        <v>1092</v>
      </c>
      <c r="V172" s="7">
        <v>8.0000000000000004E-4</v>
      </c>
      <c r="W172" t="s">
        <v>1093</v>
      </c>
      <c r="X172" s="7">
        <v>3.0999999999999999E-3</v>
      </c>
      <c r="Y172" t="s">
        <v>1092</v>
      </c>
      <c r="Z172" s="7">
        <v>0</v>
      </c>
      <c r="AA172" t="s">
        <v>1094</v>
      </c>
      <c r="AB172" s="7">
        <v>3.2000000000000002E-3</v>
      </c>
      <c r="AC172" t="s">
        <v>1092</v>
      </c>
      <c r="AD172" t="s">
        <v>1116</v>
      </c>
    </row>
    <row r="173" spans="1:30" hidden="1" x14ac:dyDescent="0.55000000000000004">
      <c r="A173">
        <v>3300542473</v>
      </c>
      <c r="B173">
        <v>11</v>
      </c>
      <c r="C173">
        <v>422407</v>
      </c>
      <c r="D173" t="s">
        <v>1090</v>
      </c>
      <c r="E173">
        <v>0.18</v>
      </c>
      <c r="F173">
        <v>10</v>
      </c>
      <c r="G173">
        <v>3546715</v>
      </c>
      <c r="H173">
        <v>104578867</v>
      </c>
      <c r="I173">
        <v>273714</v>
      </c>
      <c r="J173">
        <v>329266</v>
      </c>
      <c r="K173">
        <v>0</v>
      </c>
      <c r="L173">
        <v>194186</v>
      </c>
      <c r="M173">
        <v>357745</v>
      </c>
      <c r="N173">
        <v>9472276</v>
      </c>
      <c r="O173">
        <v>77</v>
      </c>
      <c r="P173">
        <v>8084</v>
      </c>
      <c r="Q173">
        <v>0</v>
      </c>
      <c r="R173">
        <v>7946</v>
      </c>
      <c r="S173" t="s">
        <v>1091</v>
      </c>
      <c r="T173" s="7">
        <v>1.6000000000000001E-3</v>
      </c>
      <c r="U173" t="s">
        <v>1092</v>
      </c>
      <c r="V173" s="7">
        <v>8.0000000000000004E-4</v>
      </c>
      <c r="W173" t="s">
        <v>1093</v>
      </c>
      <c r="X173" s="7">
        <v>2.5000000000000001E-3</v>
      </c>
      <c r="Y173" t="s">
        <v>1092</v>
      </c>
      <c r="Z173" s="7">
        <v>0</v>
      </c>
      <c r="AA173" t="s">
        <v>1094</v>
      </c>
      <c r="AB173" s="7">
        <v>3.0000000000000001E-3</v>
      </c>
      <c r="AC173" t="s">
        <v>1092</v>
      </c>
      <c r="AD173" t="s">
        <v>1116</v>
      </c>
    </row>
    <row r="174" spans="1:30" hidden="1" x14ac:dyDescent="0.55000000000000004">
      <c r="A174">
        <v>3300587779</v>
      </c>
      <c r="B174">
        <v>2</v>
      </c>
      <c r="C174">
        <v>422407</v>
      </c>
      <c r="D174" t="s">
        <v>1090</v>
      </c>
      <c r="E174">
        <v>0.18</v>
      </c>
      <c r="F174">
        <v>10</v>
      </c>
      <c r="G174">
        <v>3071333</v>
      </c>
      <c r="H174">
        <v>105053104</v>
      </c>
      <c r="I174">
        <v>210382</v>
      </c>
      <c r="J174">
        <v>259934</v>
      </c>
      <c r="K174">
        <v>0</v>
      </c>
      <c r="L174">
        <v>164150</v>
      </c>
      <c r="M174">
        <v>274928</v>
      </c>
      <c r="N174">
        <v>9554908</v>
      </c>
      <c r="O174">
        <v>0</v>
      </c>
      <c r="P174">
        <v>7910</v>
      </c>
      <c r="Q174">
        <v>0</v>
      </c>
      <c r="R174">
        <v>7910</v>
      </c>
      <c r="S174" t="s">
        <v>1091</v>
      </c>
      <c r="T174" s="7">
        <v>2.9999999999999997E-4</v>
      </c>
      <c r="U174" t="s">
        <v>1092</v>
      </c>
      <c r="V174" s="7">
        <v>8.0000000000000004E-4</v>
      </c>
      <c r="W174" t="s">
        <v>1093</v>
      </c>
      <c r="X174" s="7">
        <v>1.9E-3</v>
      </c>
      <c r="Y174" t="s">
        <v>1092</v>
      </c>
      <c r="Z174" s="7">
        <v>0</v>
      </c>
      <c r="AA174" t="s">
        <v>1094</v>
      </c>
      <c r="AB174" s="7">
        <v>2.3999999999999998E-3</v>
      </c>
      <c r="AC174" t="s">
        <v>1092</v>
      </c>
      <c r="AD174" t="s">
        <v>1116</v>
      </c>
    </row>
    <row r="175" spans="1:30" hidden="1" x14ac:dyDescent="0.55000000000000004">
      <c r="A175">
        <v>3300602555</v>
      </c>
      <c r="B175">
        <v>6</v>
      </c>
      <c r="C175">
        <v>422407</v>
      </c>
      <c r="D175" t="s">
        <v>1090</v>
      </c>
      <c r="E175">
        <v>0.18</v>
      </c>
      <c r="F175">
        <v>10</v>
      </c>
      <c r="G175">
        <v>3903073</v>
      </c>
      <c r="H175">
        <v>104212108</v>
      </c>
      <c r="I175">
        <v>157290</v>
      </c>
      <c r="J175">
        <v>284369</v>
      </c>
      <c r="K175">
        <v>0</v>
      </c>
      <c r="L175">
        <v>198428</v>
      </c>
      <c r="M175">
        <v>404520</v>
      </c>
      <c r="N175">
        <v>9425076</v>
      </c>
      <c r="O175">
        <v>77</v>
      </c>
      <c r="P175">
        <v>8051</v>
      </c>
      <c r="Q175">
        <v>0</v>
      </c>
      <c r="R175">
        <v>7910</v>
      </c>
      <c r="S175" t="s">
        <v>1091</v>
      </c>
      <c r="T175" s="7">
        <v>1E-4</v>
      </c>
      <c r="U175" t="s">
        <v>1092</v>
      </c>
      <c r="V175" s="7">
        <v>8.0000000000000004E-4</v>
      </c>
      <c r="W175" t="s">
        <v>1093</v>
      </c>
      <c r="X175" s="7">
        <v>1.4E-3</v>
      </c>
      <c r="Y175" t="s">
        <v>1092</v>
      </c>
      <c r="Z175" s="7">
        <v>0</v>
      </c>
      <c r="AA175" t="s">
        <v>1094</v>
      </c>
      <c r="AB175" s="7">
        <v>2.5999999999999999E-3</v>
      </c>
      <c r="AC175" t="s">
        <v>1092</v>
      </c>
      <c r="AD175" t="s">
        <v>1116</v>
      </c>
    </row>
    <row r="176" spans="1:30" hidden="1" x14ac:dyDescent="0.55000000000000004">
      <c r="A176">
        <v>3300699245</v>
      </c>
      <c r="B176">
        <v>4</v>
      </c>
      <c r="C176">
        <v>422407</v>
      </c>
      <c r="D176" t="s">
        <v>1090</v>
      </c>
      <c r="E176">
        <v>0.18</v>
      </c>
      <c r="F176">
        <v>10</v>
      </c>
      <c r="G176">
        <v>1107194</v>
      </c>
      <c r="H176">
        <v>107016841</v>
      </c>
      <c r="I176">
        <v>83639</v>
      </c>
      <c r="J176">
        <v>175578</v>
      </c>
      <c r="K176">
        <v>0</v>
      </c>
      <c r="L176">
        <v>142996</v>
      </c>
      <c r="M176">
        <v>98449</v>
      </c>
      <c r="N176">
        <v>9731386</v>
      </c>
      <c r="O176">
        <v>0</v>
      </c>
      <c r="P176">
        <v>7909</v>
      </c>
      <c r="Q176">
        <v>0</v>
      </c>
      <c r="R176">
        <v>7909</v>
      </c>
      <c r="S176" t="s">
        <v>1091</v>
      </c>
      <c r="T176" s="7">
        <v>2.3E-3</v>
      </c>
      <c r="U176" t="s">
        <v>1092</v>
      </c>
      <c r="V176" s="7">
        <v>8.0000000000000004E-4</v>
      </c>
      <c r="W176" t="s">
        <v>1093</v>
      </c>
      <c r="X176" s="7">
        <v>6.9999999999999999E-4</v>
      </c>
      <c r="Y176" t="s">
        <v>1092</v>
      </c>
      <c r="Z176" s="7">
        <v>0</v>
      </c>
      <c r="AA176" t="s">
        <v>1094</v>
      </c>
      <c r="AB176" s="7">
        <v>1.6000000000000001E-3</v>
      </c>
      <c r="AC176" t="s">
        <v>1092</v>
      </c>
      <c r="AD176" t="s">
        <v>1116</v>
      </c>
    </row>
    <row r="177" spans="1:30" hidden="1" x14ac:dyDescent="0.55000000000000004">
      <c r="A177">
        <v>3300733811</v>
      </c>
      <c r="B177">
        <v>1</v>
      </c>
      <c r="C177">
        <v>422407</v>
      </c>
      <c r="D177" t="s">
        <v>1090</v>
      </c>
      <c r="E177">
        <v>0.18</v>
      </c>
      <c r="F177">
        <v>10</v>
      </c>
      <c r="G177">
        <v>3886055</v>
      </c>
      <c r="H177">
        <v>104243823</v>
      </c>
      <c r="I177">
        <v>96497</v>
      </c>
      <c r="J177">
        <v>243658</v>
      </c>
      <c r="K177">
        <v>0</v>
      </c>
      <c r="L177">
        <v>182134</v>
      </c>
      <c r="M177">
        <v>405213</v>
      </c>
      <c r="N177">
        <v>9424609</v>
      </c>
      <c r="O177">
        <v>78</v>
      </c>
      <c r="P177">
        <v>8049</v>
      </c>
      <c r="Q177">
        <v>0</v>
      </c>
      <c r="R177">
        <v>7909</v>
      </c>
      <c r="S177" t="s">
        <v>1091</v>
      </c>
      <c r="T177" s="7">
        <v>3.0999999999999999E-3</v>
      </c>
      <c r="U177" t="s">
        <v>1092</v>
      </c>
      <c r="V177" s="7">
        <v>8.0000000000000004E-4</v>
      </c>
      <c r="W177" t="s">
        <v>1093</v>
      </c>
      <c r="X177" s="7">
        <v>8.0000000000000004E-4</v>
      </c>
      <c r="Y177" t="s">
        <v>1092</v>
      </c>
      <c r="Z177" s="7">
        <v>0</v>
      </c>
      <c r="AA177" t="s">
        <v>1094</v>
      </c>
      <c r="AB177" s="7">
        <v>2.2000000000000001E-3</v>
      </c>
      <c r="AC177" t="s">
        <v>1092</v>
      </c>
      <c r="AD177" t="s">
        <v>1116</v>
      </c>
    </row>
    <row r="178" spans="1:30" hidden="1" x14ac:dyDescent="0.55000000000000004">
      <c r="A178">
        <v>3300753647</v>
      </c>
      <c r="B178">
        <v>7</v>
      </c>
      <c r="C178">
        <v>422407</v>
      </c>
      <c r="D178" t="s">
        <v>1090</v>
      </c>
      <c r="E178">
        <v>0.18</v>
      </c>
      <c r="F178">
        <v>10</v>
      </c>
      <c r="G178">
        <v>4100742</v>
      </c>
      <c r="H178">
        <v>104020213</v>
      </c>
      <c r="I178">
        <v>215753</v>
      </c>
      <c r="J178">
        <v>281737</v>
      </c>
      <c r="K178">
        <v>0</v>
      </c>
      <c r="L178">
        <v>173489</v>
      </c>
      <c r="M178">
        <v>426023</v>
      </c>
      <c r="N178">
        <v>9403688</v>
      </c>
      <c r="O178">
        <v>78</v>
      </c>
      <c r="P178">
        <v>8049</v>
      </c>
      <c r="Q178">
        <v>0</v>
      </c>
      <c r="R178">
        <v>7909</v>
      </c>
      <c r="S178" t="s">
        <v>1091</v>
      </c>
      <c r="T178" s="7">
        <v>5.9999999999999995E-4</v>
      </c>
      <c r="U178" t="s">
        <v>1092</v>
      </c>
      <c r="V178" s="7">
        <v>8.0000000000000004E-4</v>
      </c>
      <c r="W178" t="s">
        <v>1093</v>
      </c>
      <c r="X178" s="7">
        <v>1.9E-3</v>
      </c>
      <c r="Y178" t="s">
        <v>1092</v>
      </c>
      <c r="Z178" s="7">
        <v>0</v>
      </c>
      <c r="AA178" t="s">
        <v>1094</v>
      </c>
      <c r="AB178" s="7">
        <v>2.5999999999999999E-3</v>
      </c>
      <c r="AC178" t="s">
        <v>1092</v>
      </c>
      <c r="AD178" t="s">
        <v>1116</v>
      </c>
    </row>
    <row r="179" spans="1:30" hidden="1" x14ac:dyDescent="0.55000000000000004">
      <c r="A179">
        <v>3300801807</v>
      </c>
      <c r="B179">
        <v>14</v>
      </c>
      <c r="C179">
        <v>422407</v>
      </c>
      <c r="D179" t="s">
        <v>1090</v>
      </c>
      <c r="E179">
        <v>0.18</v>
      </c>
      <c r="F179">
        <v>10</v>
      </c>
      <c r="G179">
        <v>3334850</v>
      </c>
      <c r="H179">
        <v>104792823</v>
      </c>
      <c r="I179">
        <v>150048</v>
      </c>
      <c r="J179">
        <v>244938</v>
      </c>
      <c r="K179">
        <v>0</v>
      </c>
      <c r="L179">
        <v>170468</v>
      </c>
      <c r="M179">
        <v>294644</v>
      </c>
      <c r="N179">
        <v>9535431</v>
      </c>
      <c r="O179">
        <v>0</v>
      </c>
      <c r="P179">
        <v>7869</v>
      </c>
      <c r="Q179">
        <v>0</v>
      </c>
      <c r="R179">
        <v>7869</v>
      </c>
      <c r="S179" t="s">
        <v>1091</v>
      </c>
      <c r="T179" s="7">
        <v>3.5999999999999999E-3</v>
      </c>
      <c r="U179" t="s">
        <v>1092</v>
      </c>
      <c r="V179" s="7">
        <v>8.0000000000000004E-4</v>
      </c>
      <c r="W179" t="s">
        <v>1093</v>
      </c>
      <c r="X179" s="7">
        <v>1.2999999999999999E-3</v>
      </c>
      <c r="Y179" t="s">
        <v>1092</v>
      </c>
      <c r="Z179" s="7">
        <v>0</v>
      </c>
      <c r="AA179" t="s">
        <v>1094</v>
      </c>
      <c r="AB179" s="7">
        <v>2.2000000000000001E-3</v>
      </c>
      <c r="AC179" t="s">
        <v>1092</v>
      </c>
      <c r="AD179" t="s">
        <v>1116</v>
      </c>
    </row>
    <row r="180" spans="1:30" hidden="1" x14ac:dyDescent="0.55000000000000004">
      <c r="A180">
        <v>3300814271</v>
      </c>
      <c r="B180">
        <v>15</v>
      </c>
      <c r="C180">
        <v>422407</v>
      </c>
      <c r="D180" t="s">
        <v>1090</v>
      </c>
      <c r="E180">
        <v>0.18</v>
      </c>
      <c r="F180">
        <v>10</v>
      </c>
      <c r="G180">
        <v>3973293</v>
      </c>
      <c r="H180">
        <v>104147694</v>
      </c>
      <c r="I180">
        <v>344876</v>
      </c>
      <c r="J180">
        <v>361021</v>
      </c>
      <c r="K180">
        <v>0</v>
      </c>
      <c r="L180">
        <v>196481</v>
      </c>
      <c r="M180">
        <v>352722</v>
      </c>
      <c r="N180">
        <v>9477233</v>
      </c>
      <c r="O180">
        <v>0</v>
      </c>
      <c r="P180">
        <v>7869</v>
      </c>
      <c r="Q180">
        <v>0</v>
      </c>
      <c r="R180">
        <v>7869</v>
      </c>
      <c r="S180" t="s">
        <v>1091</v>
      </c>
      <c r="T180" s="7">
        <v>2.5000000000000001E-3</v>
      </c>
      <c r="U180" t="s">
        <v>1092</v>
      </c>
      <c r="V180" s="7">
        <v>8.0000000000000004E-4</v>
      </c>
      <c r="W180" t="s">
        <v>1093</v>
      </c>
      <c r="X180" s="7">
        <v>3.0999999999999999E-3</v>
      </c>
      <c r="Y180" t="s">
        <v>1092</v>
      </c>
      <c r="Z180" s="7">
        <v>0</v>
      </c>
      <c r="AA180" t="s">
        <v>1094</v>
      </c>
      <c r="AB180" s="7">
        <v>3.3E-3</v>
      </c>
      <c r="AC180" t="s">
        <v>1092</v>
      </c>
      <c r="AD180" t="s">
        <v>1116</v>
      </c>
    </row>
    <row r="181" spans="1:30" hidden="1" x14ac:dyDescent="0.55000000000000004">
      <c r="A181">
        <v>3300832788</v>
      </c>
      <c r="B181">
        <v>16</v>
      </c>
      <c r="C181">
        <v>422408</v>
      </c>
      <c r="D181" t="s">
        <v>1090</v>
      </c>
      <c r="E181">
        <v>0.18</v>
      </c>
      <c r="F181">
        <v>10</v>
      </c>
      <c r="G181">
        <v>4121113</v>
      </c>
      <c r="H181">
        <v>103994780</v>
      </c>
      <c r="I181">
        <v>282493</v>
      </c>
      <c r="J181">
        <v>320752</v>
      </c>
      <c r="K181">
        <v>0</v>
      </c>
      <c r="L181">
        <v>189719</v>
      </c>
      <c r="M181">
        <v>398531</v>
      </c>
      <c r="N181">
        <v>9429525</v>
      </c>
      <c r="O181">
        <v>77</v>
      </c>
      <c r="P181">
        <v>8008</v>
      </c>
      <c r="Q181">
        <v>0</v>
      </c>
      <c r="R181">
        <v>7869</v>
      </c>
      <c r="S181" t="s">
        <v>1091</v>
      </c>
      <c r="T181" s="7">
        <v>1.6000000000000001E-3</v>
      </c>
      <c r="U181" t="s">
        <v>1092</v>
      </c>
      <c r="V181" s="7">
        <v>8.0000000000000004E-4</v>
      </c>
      <c r="W181" t="s">
        <v>1093</v>
      </c>
      <c r="X181" s="7">
        <v>2.5999999999999999E-3</v>
      </c>
      <c r="Y181" t="s">
        <v>1092</v>
      </c>
      <c r="Z181" s="7">
        <v>0</v>
      </c>
      <c r="AA181" t="s">
        <v>1094</v>
      </c>
      <c r="AB181" s="7">
        <v>2.8999999999999998E-3</v>
      </c>
      <c r="AC181" t="s">
        <v>1092</v>
      </c>
      <c r="AD181" t="s">
        <v>1116</v>
      </c>
    </row>
    <row r="182" spans="1:30" hidden="1" x14ac:dyDescent="0.55000000000000004">
      <c r="A182">
        <v>3300908384</v>
      </c>
      <c r="B182">
        <v>10</v>
      </c>
      <c r="C182">
        <v>422407</v>
      </c>
      <c r="D182" t="s">
        <v>1090</v>
      </c>
      <c r="E182">
        <v>0.18</v>
      </c>
      <c r="F182">
        <v>10</v>
      </c>
      <c r="G182">
        <v>4133136</v>
      </c>
      <c r="H182">
        <v>103991367</v>
      </c>
      <c r="I182">
        <v>175338</v>
      </c>
      <c r="J182">
        <v>296480</v>
      </c>
      <c r="K182">
        <v>0</v>
      </c>
      <c r="L182">
        <v>202172</v>
      </c>
      <c r="M182">
        <v>421804</v>
      </c>
      <c r="N182">
        <v>9406162</v>
      </c>
      <c r="O182">
        <v>77</v>
      </c>
      <c r="P182">
        <v>8008</v>
      </c>
      <c r="Q182">
        <v>0</v>
      </c>
      <c r="R182">
        <v>7870</v>
      </c>
      <c r="S182" t="s">
        <v>1091</v>
      </c>
      <c r="T182" s="7">
        <v>2.9999999999999997E-4</v>
      </c>
      <c r="U182" t="s">
        <v>1092</v>
      </c>
      <c r="V182" s="7">
        <v>8.0000000000000004E-4</v>
      </c>
      <c r="W182" t="s">
        <v>1093</v>
      </c>
      <c r="X182" s="7">
        <v>1.6000000000000001E-3</v>
      </c>
      <c r="Y182" t="s">
        <v>1092</v>
      </c>
      <c r="Z182" s="7">
        <v>0</v>
      </c>
      <c r="AA182" t="s">
        <v>1094</v>
      </c>
      <c r="AB182" s="7">
        <v>2.7000000000000001E-3</v>
      </c>
      <c r="AC182" t="s">
        <v>1092</v>
      </c>
      <c r="AD182" t="s">
        <v>1116</v>
      </c>
    </row>
    <row r="183" spans="1:30" hidden="1" x14ac:dyDescent="0.55000000000000004">
      <c r="A183">
        <v>3300946008</v>
      </c>
      <c r="B183">
        <v>12</v>
      </c>
      <c r="C183">
        <v>422407</v>
      </c>
      <c r="D183" t="s">
        <v>1090</v>
      </c>
      <c r="E183">
        <v>0.18</v>
      </c>
      <c r="F183">
        <v>10</v>
      </c>
      <c r="G183">
        <v>1418293</v>
      </c>
      <c r="H183">
        <v>106704025</v>
      </c>
      <c r="I183">
        <v>127875</v>
      </c>
      <c r="J183">
        <v>197609</v>
      </c>
      <c r="K183">
        <v>0</v>
      </c>
      <c r="L183">
        <v>145222</v>
      </c>
      <c r="M183">
        <v>136166</v>
      </c>
      <c r="N183">
        <v>9691700</v>
      </c>
      <c r="O183">
        <v>0</v>
      </c>
      <c r="P183">
        <v>7869</v>
      </c>
      <c r="Q183">
        <v>0</v>
      </c>
      <c r="R183">
        <v>7869</v>
      </c>
      <c r="S183" t="s">
        <v>1091</v>
      </c>
      <c r="T183" s="7">
        <v>3.0000000000000001E-3</v>
      </c>
      <c r="U183" t="s">
        <v>1092</v>
      </c>
      <c r="V183" s="7">
        <v>8.0000000000000004E-4</v>
      </c>
      <c r="W183" t="s">
        <v>1093</v>
      </c>
      <c r="X183" s="7">
        <v>1.1000000000000001E-3</v>
      </c>
      <c r="Y183" t="s">
        <v>1092</v>
      </c>
      <c r="Z183" s="7">
        <v>0</v>
      </c>
      <c r="AA183" t="s">
        <v>1094</v>
      </c>
      <c r="AB183" s="7">
        <v>1.8E-3</v>
      </c>
      <c r="AC183" t="s">
        <v>1092</v>
      </c>
      <c r="AD183" t="s">
        <v>1116</v>
      </c>
    </row>
    <row r="184" spans="1:30" hidden="1" x14ac:dyDescent="0.55000000000000004">
      <c r="A184">
        <v>3301060130</v>
      </c>
      <c r="B184">
        <v>9</v>
      </c>
      <c r="C184">
        <v>422407</v>
      </c>
      <c r="D184" t="s">
        <v>1090</v>
      </c>
      <c r="E184">
        <v>0.18</v>
      </c>
      <c r="F184">
        <v>10</v>
      </c>
      <c r="G184">
        <v>3956769</v>
      </c>
      <c r="H184">
        <v>104166384</v>
      </c>
      <c r="I184">
        <v>186325</v>
      </c>
      <c r="J184">
        <v>267069</v>
      </c>
      <c r="K184">
        <v>0</v>
      </c>
      <c r="L184">
        <v>171275</v>
      </c>
      <c r="M184">
        <v>355985</v>
      </c>
      <c r="N184">
        <v>9474228</v>
      </c>
      <c r="O184">
        <v>0</v>
      </c>
      <c r="P184">
        <v>7910</v>
      </c>
      <c r="Q184">
        <v>0</v>
      </c>
      <c r="R184">
        <v>7910</v>
      </c>
      <c r="S184" t="s">
        <v>1091</v>
      </c>
      <c r="T184" s="7">
        <v>2.0000000000000001E-4</v>
      </c>
      <c r="U184" t="s">
        <v>1092</v>
      </c>
      <c r="V184" s="7">
        <v>8.0000000000000004E-4</v>
      </c>
      <c r="W184" t="s">
        <v>1093</v>
      </c>
      <c r="X184" s="7">
        <v>1.6999999999999999E-3</v>
      </c>
      <c r="Y184" t="s">
        <v>1092</v>
      </c>
      <c r="Z184" s="7">
        <v>0</v>
      </c>
      <c r="AA184" t="s">
        <v>1094</v>
      </c>
      <c r="AB184" s="7">
        <v>2.3999999999999998E-3</v>
      </c>
      <c r="AC184" t="s">
        <v>1092</v>
      </c>
      <c r="AD184" t="s">
        <v>1116</v>
      </c>
    </row>
    <row r="185" spans="1:30" hidden="1" x14ac:dyDescent="0.55000000000000004">
      <c r="A185">
        <v>3301067109</v>
      </c>
      <c r="B185">
        <v>5</v>
      </c>
      <c r="C185">
        <v>422407</v>
      </c>
      <c r="D185" t="s">
        <v>1090</v>
      </c>
      <c r="E185">
        <v>0.18</v>
      </c>
      <c r="F185">
        <v>10</v>
      </c>
      <c r="G185">
        <v>2940552</v>
      </c>
      <c r="H185">
        <v>105182923</v>
      </c>
      <c r="I185">
        <v>256075</v>
      </c>
      <c r="J185">
        <v>291614</v>
      </c>
      <c r="K185">
        <v>0</v>
      </c>
      <c r="L185">
        <v>170514</v>
      </c>
      <c r="M185">
        <v>346548</v>
      </c>
      <c r="N185">
        <v>9483665</v>
      </c>
      <c r="O185">
        <v>77</v>
      </c>
      <c r="P185">
        <v>8048</v>
      </c>
      <c r="Q185">
        <v>0</v>
      </c>
      <c r="R185">
        <v>7909</v>
      </c>
      <c r="S185" t="s">
        <v>1091</v>
      </c>
      <c r="T185" s="7">
        <v>1E-3</v>
      </c>
      <c r="U185" t="s">
        <v>1092</v>
      </c>
      <c r="V185" s="7">
        <v>8.0000000000000004E-4</v>
      </c>
      <c r="W185" t="s">
        <v>1093</v>
      </c>
      <c r="X185" s="7">
        <v>2.3E-3</v>
      </c>
      <c r="Y185" t="s">
        <v>1092</v>
      </c>
      <c r="Z185" s="7">
        <v>0</v>
      </c>
      <c r="AA185" t="s">
        <v>1094</v>
      </c>
      <c r="AB185" s="7">
        <v>2.5999999999999999E-3</v>
      </c>
      <c r="AC185" t="s">
        <v>1092</v>
      </c>
      <c r="AD185" t="s">
        <v>1116</v>
      </c>
    </row>
    <row r="186" spans="1:30" x14ac:dyDescent="0.55000000000000004">
      <c r="A186">
        <v>3301168773</v>
      </c>
      <c r="B186">
        <v>17</v>
      </c>
      <c r="C186">
        <v>422408</v>
      </c>
      <c r="D186" t="s">
        <v>1090</v>
      </c>
      <c r="E186">
        <v>0.18</v>
      </c>
      <c r="F186">
        <v>10</v>
      </c>
      <c r="G186">
        <v>3479482</v>
      </c>
      <c r="H186">
        <v>104645861</v>
      </c>
      <c r="I186">
        <v>193983</v>
      </c>
      <c r="J186">
        <v>278120</v>
      </c>
      <c r="K186">
        <v>0</v>
      </c>
      <c r="L186">
        <v>185060</v>
      </c>
      <c r="M186">
        <v>381788</v>
      </c>
      <c r="N186">
        <v>9448309</v>
      </c>
      <c r="O186">
        <v>77</v>
      </c>
      <c r="P186">
        <v>8098</v>
      </c>
      <c r="Q186">
        <v>0</v>
      </c>
      <c r="R186">
        <v>7958</v>
      </c>
      <c r="S186" t="s">
        <v>1091</v>
      </c>
      <c r="T186" s="7">
        <v>2.9999999999999997E-4</v>
      </c>
      <c r="U186" t="s">
        <v>1092</v>
      </c>
      <c r="V186" s="7">
        <v>8.0000000000000004E-4</v>
      </c>
      <c r="W186" t="s">
        <v>1093</v>
      </c>
      <c r="X186" s="7">
        <v>1.6999999999999999E-3</v>
      </c>
      <c r="Y186" t="s">
        <v>1092</v>
      </c>
      <c r="Z186" s="7">
        <v>0</v>
      </c>
      <c r="AA186" t="s">
        <v>1094</v>
      </c>
      <c r="AB186" s="7">
        <v>2.5000000000000001E-3</v>
      </c>
      <c r="AC186" t="s">
        <v>1092</v>
      </c>
      <c r="AD186" t="s">
        <v>1116</v>
      </c>
    </row>
    <row r="187" spans="1:30" hidden="1" x14ac:dyDescent="0.55000000000000004">
      <c r="A187">
        <v>3301235815</v>
      </c>
      <c r="B187">
        <v>13</v>
      </c>
      <c r="C187">
        <v>422407</v>
      </c>
      <c r="D187" t="s">
        <v>1090</v>
      </c>
      <c r="E187">
        <v>0.18</v>
      </c>
      <c r="F187">
        <v>10</v>
      </c>
      <c r="G187">
        <v>4758134</v>
      </c>
      <c r="H187">
        <v>103362341</v>
      </c>
      <c r="I187">
        <v>571760</v>
      </c>
      <c r="J187">
        <v>463579</v>
      </c>
      <c r="K187">
        <v>0</v>
      </c>
      <c r="L187">
        <v>186902</v>
      </c>
      <c r="M187">
        <v>407456</v>
      </c>
      <c r="N187">
        <v>9422473</v>
      </c>
      <c r="O187">
        <v>77</v>
      </c>
      <c r="P187">
        <v>8012</v>
      </c>
      <c r="Q187">
        <v>0</v>
      </c>
      <c r="R187">
        <v>7869</v>
      </c>
      <c r="S187" t="s">
        <v>1091</v>
      </c>
      <c r="T187" s="7">
        <v>1.6000000000000001E-3</v>
      </c>
      <c r="U187" t="s">
        <v>1092</v>
      </c>
      <c r="V187" s="7">
        <v>8.0000000000000004E-4</v>
      </c>
      <c r="W187" t="s">
        <v>1093</v>
      </c>
      <c r="X187" s="7">
        <v>1.2999999999999999E-3</v>
      </c>
      <c r="Y187" t="s">
        <v>1092</v>
      </c>
      <c r="Z187" s="7">
        <v>0</v>
      </c>
      <c r="AA187" t="s">
        <v>1094</v>
      </c>
      <c r="AB187" s="7">
        <v>2.9999999999999997E-4</v>
      </c>
      <c r="AC187" t="s">
        <v>1092</v>
      </c>
      <c r="AD187" t="s">
        <v>1116</v>
      </c>
    </row>
    <row r="188" spans="1:30" hidden="1" x14ac:dyDescent="0.55000000000000004">
      <c r="A188">
        <v>3301251352</v>
      </c>
      <c r="B188">
        <v>3</v>
      </c>
      <c r="C188">
        <v>422407</v>
      </c>
      <c r="D188" t="s">
        <v>1090</v>
      </c>
      <c r="E188">
        <v>0.18</v>
      </c>
      <c r="F188">
        <v>10</v>
      </c>
      <c r="G188">
        <v>4659576</v>
      </c>
      <c r="H188">
        <v>103468054</v>
      </c>
      <c r="I188">
        <v>343393</v>
      </c>
      <c r="J188">
        <v>375685</v>
      </c>
      <c r="K188">
        <v>0</v>
      </c>
      <c r="L188">
        <v>202538</v>
      </c>
      <c r="M188">
        <v>418378</v>
      </c>
      <c r="N188">
        <v>9411383</v>
      </c>
      <c r="O188">
        <v>78</v>
      </c>
      <c r="P188">
        <v>8026</v>
      </c>
      <c r="Q188">
        <v>0</v>
      </c>
      <c r="R188">
        <v>7885</v>
      </c>
      <c r="S188" t="s">
        <v>1091</v>
      </c>
      <c r="T188" s="7">
        <v>2.5999999999999999E-3</v>
      </c>
      <c r="U188" t="s">
        <v>1092</v>
      </c>
      <c r="V188" s="7">
        <v>8.0000000000000004E-4</v>
      </c>
      <c r="W188" t="s">
        <v>1093</v>
      </c>
      <c r="X188" s="7">
        <v>3.0999999999999999E-3</v>
      </c>
      <c r="Y188" t="s">
        <v>1092</v>
      </c>
      <c r="Z188" s="7">
        <v>0</v>
      </c>
      <c r="AA188" t="s">
        <v>1094</v>
      </c>
      <c r="AB188" s="7">
        <v>3.3999999999999998E-3</v>
      </c>
      <c r="AC188" t="s">
        <v>1092</v>
      </c>
      <c r="AD188" t="s">
        <v>1116</v>
      </c>
    </row>
    <row r="189" spans="1:30" hidden="1" x14ac:dyDescent="0.55000000000000004">
      <c r="A189">
        <v>3600424795</v>
      </c>
      <c r="B189">
        <v>8</v>
      </c>
      <c r="C189">
        <v>460807</v>
      </c>
      <c r="D189" t="s">
        <v>1090</v>
      </c>
      <c r="E189">
        <v>0.18</v>
      </c>
      <c r="F189">
        <v>11</v>
      </c>
      <c r="G189">
        <v>5138103</v>
      </c>
      <c r="H189">
        <v>112807035</v>
      </c>
      <c r="I189">
        <v>347097</v>
      </c>
      <c r="J189">
        <v>370690</v>
      </c>
      <c r="K189">
        <v>0</v>
      </c>
      <c r="L189">
        <v>191340</v>
      </c>
      <c r="M189">
        <v>514247</v>
      </c>
      <c r="N189">
        <v>9313472</v>
      </c>
      <c r="O189">
        <v>6064</v>
      </c>
      <c r="P189">
        <v>19566</v>
      </c>
      <c r="Q189">
        <v>0</v>
      </c>
      <c r="R189">
        <v>9168</v>
      </c>
      <c r="S189" t="s">
        <v>1091</v>
      </c>
      <c r="T189" s="7">
        <v>2.3999999999999998E-3</v>
      </c>
      <c r="U189" t="s">
        <v>1092</v>
      </c>
      <c r="V189" s="7">
        <v>2.5999999999999999E-3</v>
      </c>
      <c r="W189" t="s">
        <v>1093</v>
      </c>
      <c r="X189" s="7">
        <v>2.8999999999999998E-3</v>
      </c>
      <c r="Y189" t="s">
        <v>1092</v>
      </c>
      <c r="Z189" s="7">
        <v>5.9999999999999995E-4</v>
      </c>
      <c r="AA189" t="s">
        <v>1094</v>
      </c>
      <c r="AB189" s="7">
        <v>3.0999999999999999E-3</v>
      </c>
      <c r="AC189" t="s">
        <v>1092</v>
      </c>
      <c r="AD189" t="s">
        <v>1118</v>
      </c>
    </row>
    <row r="190" spans="1:30" hidden="1" x14ac:dyDescent="0.55000000000000004">
      <c r="A190">
        <v>3600542505</v>
      </c>
      <c r="B190">
        <v>11</v>
      </c>
      <c r="C190">
        <v>460807</v>
      </c>
      <c r="D190" t="s">
        <v>1090</v>
      </c>
      <c r="E190">
        <v>0.18</v>
      </c>
      <c r="F190">
        <v>11</v>
      </c>
      <c r="G190">
        <v>4050836</v>
      </c>
      <c r="H190">
        <v>113904342</v>
      </c>
      <c r="I190">
        <v>280328</v>
      </c>
      <c r="J190">
        <v>352280</v>
      </c>
      <c r="K190">
        <v>0</v>
      </c>
      <c r="L190">
        <v>203324</v>
      </c>
      <c r="M190">
        <v>504118</v>
      </c>
      <c r="N190">
        <v>9325475</v>
      </c>
      <c r="O190">
        <v>6614</v>
      </c>
      <c r="P190">
        <v>23014</v>
      </c>
      <c r="Q190">
        <v>0</v>
      </c>
      <c r="R190">
        <v>9138</v>
      </c>
      <c r="S190" t="s">
        <v>1091</v>
      </c>
      <c r="T190" s="7">
        <v>1.6999999999999999E-3</v>
      </c>
      <c r="U190" t="s">
        <v>1092</v>
      </c>
      <c r="V190" s="7">
        <v>3.0000000000000001E-3</v>
      </c>
      <c r="W190" t="s">
        <v>1093</v>
      </c>
      <c r="X190" s="7">
        <v>2.3E-3</v>
      </c>
      <c r="Y190" t="s">
        <v>1092</v>
      </c>
      <c r="Z190" s="7">
        <v>5.9999999999999995E-4</v>
      </c>
      <c r="AA190" t="s">
        <v>1094</v>
      </c>
      <c r="AB190" s="7">
        <v>2.8999999999999998E-3</v>
      </c>
      <c r="AC190" t="s">
        <v>1092</v>
      </c>
      <c r="AD190" t="s">
        <v>1129</v>
      </c>
    </row>
    <row r="191" spans="1:30" hidden="1" x14ac:dyDescent="0.55000000000000004">
      <c r="A191">
        <v>3600588579</v>
      </c>
      <c r="B191">
        <v>2</v>
      </c>
      <c r="C191">
        <v>460807</v>
      </c>
      <c r="D191" t="s">
        <v>1090</v>
      </c>
      <c r="E191">
        <v>0.18</v>
      </c>
      <c r="F191">
        <v>11</v>
      </c>
      <c r="G191">
        <v>3562498</v>
      </c>
      <c r="H191">
        <v>114389585</v>
      </c>
      <c r="I191">
        <v>224242</v>
      </c>
      <c r="J191">
        <v>281794</v>
      </c>
      <c r="K191">
        <v>0</v>
      </c>
      <c r="L191">
        <v>173637</v>
      </c>
      <c r="M191">
        <v>491162</v>
      </c>
      <c r="N191">
        <v>9336481</v>
      </c>
      <c r="O191">
        <v>13860</v>
      </c>
      <c r="P191">
        <v>21860</v>
      </c>
      <c r="Q191">
        <v>0</v>
      </c>
      <c r="R191">
        <v>9487</v>
      </c>
      <c r="S191" t="s">
        <v>1091</v>
      </c>
      <c r="T191" s="7">
        <v>5.9999999999999995E-4</v>
      </c>
      <c r="U191" t="s">
        <v>1092</v>
      </c>
      <c r="V191" s="7">
        <v>3.5999999999999999E-3</v>
      </c>
      <c r="W191" t="s">
        <v>1093</v>
      </c>
      <c r="X191" s="7">
        <v>1.9E-3</v>
      </c>
      <c r="Y191" t="s">
        <v>1092</v>
      </c>
      <c r="Z191" s="7">
        <v>1.4E-3</v>
      </c>
      <c r="AA191" t="s">
        <v>1094</v>
      </c>
      <c r="AB191" s="7">
        <v>2.3E-3</v>
      </c>
      <c r="AC191" t="s">
        <v>1092</v>
      </c>
      <c r="AD191" t="s">
        <v>1112</v>
      </c>
    </row>
    <row r="192" spans="1:30" hidden="1" x14ac:dyDescent="0.55000000000000004">
      <c r="A192">
        <v>3600602577</v>
      </c>
      <c r="B192">
        <v>6</v>
      </c>
      <c r="C192">
        <v>460807</v>
      </c>
      <c r="D192" t="s">
        <v>1090</v>
      </c>
      <c r="E192">
        <v>0.18</v>
      </c>
      <c r="F192">
        <v>11</v>
      </c>
      <c r="G192">
        <v>4397969</v>
      </c>
      <c r="H192">
        <v>113545142</v>
      </c>
      <c r="I192">
        <v>166423</v>
      </c>
      <c r="J192">
        <v>304985</v>
      </c>
      <c r="K192">
        <v>0</v>
      </c>
      <c r="L192">
        <v>208061</v>
      </c>
      <c r="M192">
        <v>494893</v>
      </c>
      <c r="N192">
        <v>9333034</v>
      </c>
      <c r="O192">
        <v>9133</v>
      </c>
      <c r="P192">
        <v>20616</v>
      </c>
      <c r="Q192">
        <v>0</v>
      </c>
      <c r="R192">
        <v>9633</v>
      </c>
      <c r="S192" t="s">
        <v>1091</v>
      </c>
      <c r="T192" s="7">
        <v>2.9999999999999997E-4</v>
      </c>
      <c r="U192" t="s">
        <v>1092</v>
      </c>
      <c r="V192" s="7">
        <v>3.0000000000000001E-3</v>
      </c>
      <c r="W192" t="s">
        <v>1093</v>
      </c>
      <c r="X192" s="7">
        <v>1.4E-3</v>
      </c>
      <c r="Y192" t="s">
        <v>1092</v>
      </c>
      <c r="Z192" s="7">
        <v>8.9999999999999998E-4</v>
      </c>
      <c r="AA192" t="s">
        <v>1094</v>
      </c>
      <c r="AB192" s="7">
        <v>2.5000000000000001E-3</v>
      </c>
      <c r="AC192" t="s">
        <v>1092</v>
      </c>
      <c r="AD192" t="s">
        <v>1152</v>
      </c>
    </row>
    <row r="193" spans="1:30" hidden="1" x14ac:dyDescent="0.55000000000000004">
      <c r="A193">
        <v>3600700337</v>
      </c>
      <c r="B193">
        <v>4</v>
      </c>
      <c r="C193">
        <v>460807</v>
      </c>
      <c r="D193" t="s">
        <v>1090</v>
      </c>
      <c r="E193">
        <v>0.18</v>
      </c>
      <c r="F193">
        <v>11</v>
      </c>
      <c r="G193">
        <v>1575772</v>
      </c>
      <c r="H193">
        <v>116375938</v>
      </c>
      <c r="I193">
        <v>94910</v>
      </c>
      <c r="J193">
        <v>199548</v>
      </c>
      <c r="K193">
        <v>0</v>
      </c>
      <c r="L193">
        <v>152865</v>
      </c>
      <c r="M193">
        <v>468575</v>
      </c>
      <c r="N193">
        <v>9359097</v>
      </c>
      <c r="O193">
        <v>11271</v>
      </c>
      <c r="P193">
        <v>23970</v>
      </c>
      <c r="Q193">
        <v>0</v>
      </c>
      <c r="R193">
        <v>9869</v>
      </c>
      <c r="S193" t="s">
        <v>1091</v>
      </c>
      <c r="T193" s="7">
        <v>2.3999999999999998E-3</v>
      </c>
      <c r="U193" t="s">
        <v>1092</v>
      </c>
      <c r="V193" s="7">
        <v>3.5000000000000001E-3</v>
      </c>
      <c r="W193" t="s">
        <v>1093</v>
      </c>
      <c r="X193" s="7">
        <v>8.0000000000000004E-4</v>
      </c>
      <c r="Y193" t="s">
        <v>1092</v>
      </c>
      <c r="Z193" s="7">
        <v>1.1000000000000001E-3</v>
      </c>
      <c r="AA193" t="s">
        <v>1094</v>
      </c>
      <c r="AB193" s="7">
        <v>1.6000000000000001E-3</v>
      </c>
      <c r="AC193" t="s">
        <v>1092</v>
      </c>
      <c r="AD193" t="s">
        <v>1160</v>
      </c>
    </row>
    <row r="194" spans="1:30" hidden="1" x14ac:dyDescent="0.55000000000000004">
      <c r="A194">
        <v>3600734527</v>
      </c>
      <c r="B194">
        <v>1</v>
      </c>
      <c r="C194">
        <v>460807</v>
      </c>
      <c r="D194" t="s">
        <v>1090</v>
      </c>
      <c r="E194">
        <v>0.18</v>
      </c>
      <c r="F194">
        <v>11</v>
      </c>
      <c r="G194">
        <v>4367902</v>
      </c>
      <c r="H194">
        <v>113590233</v>
      </c>
      <c r="I194">
        <v>105632</v>
      </c>
      <c r="J194">
        <v>264322</v>
      </c>
      <c r="K194">
        <v>0</v>
      </c>
      <c r="L194">
        <v>192463</v>
      </c>
      <c r="M194">
        <v>481844</v>
      </c>
      <c r="N194">
        <v>9346410</v>
      </c>
      <c r="O194">
        <v>9135</v>
      </c>
      <c r="P194">
        <v>20664</v>
      </c>
      <c r="Q194">
        <v>0</v>
      </c>
      <c r="R194">
        <v>10329</v>
      </c>
      <c r="S194" t="s">
        <v>1091</v>
      </c>
      <c r="T194" s="7">
        <v>3.0999999999999999E-3</v>
      </c>
      <c r="U194" t="s">
        <v>1092</v>
      </c>
      <c r="V194" s="7">
        <v>3.0000000000000001E-3</v>
      </c>
      <c r="W194" t="s">
        <v>1093</v>
      </c>
      <c r="X194" s="7">
        <v>8.0000000000000004E-4</v>
      </c>
      <c r="Y194" t="s">
        <v>1092</v>
      </c>
      <c r="Z194" s="7">
        <v>8.9999999999999998E-4</v>
      </c>
      <c r="AA194" t="s">
        <v>1094</v>
      </c>
      <c r="AB194" s="7">
        <v>2.2000000000000001E-3</v>
      </c>
      <c r="AC194" t="s">
        <v>1092</v>
      </c>
      <c r="AD194" t="s">
        <v>1140</v>
      </c>
    </row>
    <row r="195" spans="1:30" hidden="1" x14ac:dyDescent="0.55000000000000004">
      <c r="A195">
        <v>3600754127</v>
      </c>
      <c r="B195">
        <v>7</v>
      </c>
      <c r="C195">
        <v>460807</v>
      </c>
      <c r="D195" t="s">
        <v>1090</v>
      </c>
      <c r="E195">
        <v>0.18</v>
      </c>
      <c r="F195">
        <v>11</v>
      </c>
      <c r="G195">
        <v>4622063</v>
      </c>
      <c r="H195">
        <v>113328556</v>
      </c>
      <c r="I195">
        <v>224966</v>
      </c>
      <c r="J195">
        <v>302749</v>
      </c>
      <c r="K195">
        <v>0</v>
      </c>
      <c r="L195">
        <v>185266</v>
      </c>
      <c r="M195">
        <v>521318</v>
      </c>
      <c r="N195">
        <v>9308343</v>
      </c>
      <c r="O195">
        <v>9213</v>
      </c>
      <c r="P195">
        <v>21012</v>
      </c>
      <c r="Q195">
        <v>0</v>
      </c>
      <c r="R195">
        <v>11777</v>
      </c>
      <c r="S195" t="s">
        <v>1091</v>
      </c>
      <c r="T195" s="7">
        <v>8.0000000000000004E-4</v>
      </c>
      <c r="U195" t="s">
        <v>1092</v>
      </c>
      <c r="V195" s="7">
        <v>3.0000000000000001E-3</v>
      </c>
      <c r="W195" t="s">
        <v>1093</v>
      </c>
      <c r="X195" s="7">
        <v>1.9E-3</v>
      </c>
      <c r="Y195" t="s">
        <v>1092</v>
      </c>
      <c r="Z195" s="7">
        <v>8.9999999999999998E-4</v>
      </c>
      <c r="AA195" t="s">
        <v>1094</v>
      </c>
      <c r="AB195" s="7">
        <v>2.5000000000000001E-3</v>
      </c>
      <c r="AC195" t="s">
        <v>1092</v>
      </c>
      <c r="AD195" t="s">
        <v>1140</v>
      </c>
    </row>
    <row r="196" spans="1:30" hidden="1" x14ac:dyDescent="0.55000000000000004">
      <c r="A196">
        <v>3600802537</v>
      </c>
      <c r="B196">
        <v>14</v>
      </c>
      <c r="C196">
        <v>460807</v>
      </c>
      <c r="D196" t="s">
        <v>1090</v>
      </c>
      <c r="E196">
        <v>0.18</v>
      </c>
      <c r="F196">
        <v>11</v>
      </c>
      <c r="G196">
        <v>3821656</v>
      </c>
      <c r="H196">
        <v>114133674</v>
      </c>
      <c r="I196">
        <v>159008</v>
      </c>
      <c r="J196">
        <v>269067</v>
      </c>
      <c r="K196">
        <v>0</v>
      </c>
      <c r="L196">
        <v>182550</v>
      </c>
      <c r="M196">
        <v>486803</v>
      </c>
      <c r="N196">
        <v>9340851</v>
      </c>
      <c r="O196">
        <v>8960</v>
      </c>
      <c r="P196">
        <v>24129</v>
      </c>
      <c r="Q196">
        <v>0</v>
      </c>
      <c r="R196">
        <v>12082</v>
      </c>
      <c r="S196" t="s">
        <v>1091</v>
      </c>
      <c r="T196" s="7">
        <v>3.5999999999999999E-3</v>
      </c>
      <c r="U196" t="s">
        <v>1092</v>
      </c>
      <c r="V196" s="7">
        <v>3.3E-3</v>
      </c>
      <c r="W196" t="s">
        <v>1093</v>
      </c>
      <c r="X196" s="7">
        <v>1.2999999999999999E-3</v>
      </c>
      <c r="Y196" t="s">
        <v>1092</v>
      </c>
      <c r="Z196" s="7">
        <v>8.9999999999999998E-4</v>
      </c>
      <c r="AA196" t="s">
        <v>1094</v>
      </c>
      <c r="AB196" s="7">
        <v>2.2000000000000001E-3</v>
      </c>
      <c r="AC196" t="s">
        <v>1092</v>
      </c>
      <c r="AD196" t="s">
        <v>1160</v>
      </c>
    </row>
    <row r="197" spans="1:30" hidden="1" x14ac:dyDescent="0.55000000000000004">
      <c r="A197">
        <v>3600815393</v>
      </c>
      <c r="B197">
        <v>15</v>
      </c>
      <c r="C197">
        <v>460807</v>
      </c>
      <c r="D197" t="s">
        <v>1090</v>
      </c>
      <c r="E197">
        <v>0.18</v>
      </c>
      <c r="F197">
        <v>11</v>
      </c>
      <c r="G197">
        <v>4496393</v>
      </c>
      <c r="H197">
        <v>113454289</v>
      </c>
      <c r="I197">
        <v>358519</v>
      </c>
      <c r="J197">
        <v>389165</v>
      </c>
      <c r="K197">
        <v>0</v>
      </c>
      <c r="L197">
        <v>206694</v>
      </c>
      <c r="M197">
        <v>523097</v>
      </c>
      <c r="N197">
        <v>9306595</v>
      </c>
      <c r="O197">
        <v>13643</v>
      </c>
      <c r="P197">
        <v>28144</v>
      </c>
      <c r="Q197">
        <v>0</v>
      </c>
      <c r="R197">
        <v>10213</v>
      </c>
      <c r="S197" t="s">
        <v>1091</v>
      </c>
      <c r="T197" s="7">
        <v>2.5999999999999999E-3</v>
      </c>
      <c r="U197" t="s">
        <v>1092</v>
      </c>
      <c r="V197" s="7">
        <v>4.1999999999999997E-3</v>
      </c>
      <c r="W197" t="s">
        <v>1093</v>
      </c>
      <c r="X197" s="7">
        <v>3.0000000000000001E-3</v>
      </c>
      <c r="Y197" t="s">
        <v>1092</v>
      </c>
      <c r="Z197" s="7">
        <v>1.2999999999999999E-3</v>
      </c>
      <c r="AA197" t="s">
        <v>1094</v>
      </c>
      <c r="AB197" s="7">
        <v>3.2000000000000002E-3</v>
      </c>
      <c r="AC197" t="s">
        <v>1092</v>
      </c>
      <c r="AD197" t="s">
        <v>1119</v>
      </c>
    </row>
    <row r="198" spans="1:30" hidden="1" x14ac:dyDescent="0.55000000000000004">
      <c r="A198">
        <v>3600833188</v>
      </c>
      <c r="B198">
        <v>16</v>
      </c>
      <c r="C198">
        <v>460808</v>
      </c>
      <c r="D198" t="s">
        <v>1090</v>
      </c>
      <c r="E198">
        <v>0.18</v>
      </c>
      <c r="F198">
        <v>11</v>
      </c>
      <c r="G198">
        <v>4621690</v>
      </c>
      <c r="H198">
        <v>113323901</v>
      </c>
      <c r="I198">
        <v>289025</v>
      </c>
      <c r="J198">
        <v>342729</v>
      </c>
      <c r="K198">
        <v>0</v>
      </c>
      <c r="L198">
        <v>200410</v>
      </c>
      <c r="M198">
        <v>500574</v>
      </c>
      <c r="N198">
        <v>9329121</v>
      </c>
      <c r="O198">
        <v>6532</v>
      </c>
      <c r="P198">
        <v>21977</v>
      </c>
      <c r="Q198">
        <v>0</v>
      </c>
      <c r="R198">
        <v>10691</v>
      </c>
      <c r="S198" t="s">
        <v>1091</v>
      </c>
      <c r="T198" s="7">
        <v>1.6999999999999999E-3</v>
      </c>
      <c r="U198" t="s">
        <v>1092</v>
      </c>
      <c r="V198" s="7">
        <v>2.8999999999999998E-3</v>
      </c>
      <c r="W198" t="s">
        <v>1093</v>
      </c>
      <c r="X198" s="7">
        <v>2.3999999999999998E-3</v>
      </c>
      <c r="Y198" t="s">
        <v>1092</v>
      </c>
      <c r="Z198" s="7">
        <v>5.9999999999999995E-4</v>
      </c>
      <c r="AA198" t="s">
        <v>1094</v>
      </c>
      <c r="AB198" s="7">
        <v>2.8999999999999998E-3</v>
      </c>
      <c r="AC198" t="s">
        <v>1092</v>
      </c>
      <c r="AD198" t="s">
        <v>1112</v>
      </c>
    </row>
    <row r="199" spans="1:30" hidden="1" x14ac:dyDescent="0.55000000000000004">
      <c r="A199">
        <v>3600908851</v>
      </c>
      <c r="B199">
        <v>10</v>
      </c>
      <c r="C199">
        <v>460807</v>
      </c>
      <c r="D199" t="s">
        <v>1090</v>
      </c>
      <c r="E199">
        <v>0.18</v>
      </c>
      <c r="F199">
        <v>11</v>
      </c>
      <c r="G199">
        <v>4630369</v>
      </c>
      <c r="H199">
        <v>113322109</v>
      </c>
      <c r="I199">
        <v>184476</v>
      </c>
      <c r="J199">
        <v>318357</v>
      </c>
      <c r="K199">
        <v>0</v>
      </c>
      <c r="L199">
        <v>213235</v>
      </c>
      <c r="M199">
        <v>497230</v>
      </c>
      <c r="N199">
        <v>9330742</v>
      </c>
      <c r="O199">
        <v>9138</v>
      </c>
      <c r="P199">
        <v>21877</v>
      </c>
      <c r="Q199">
        <v>0</v>
      </c>
      <c r="R199">
        <v>11063</v>
      </c>
      <c r="S199" t="s">
        <v>1091</v>
      </c>
      <c r="T199" s="7">
        <v>5.9999999999999995E-4</v>
      </c>
      <c r="U199" t="s">
        <v>1092</v>
      </c>
      <c r="V199" s="7">
        <v>3.0999999999999999E-3</v>
      </c>
      <c r="W199" t="s">
        <v>1093</v>
      </c>
      <c r="X199" s="7">
        <v>1.5E-3</v>
      </c>
      <c r="Y199" t="s">
        <v>1092</v>
      </c>
      <c r="Z199" s="7">
        <v>8.9999999999999998E-4</v>
      </c>
      <c r="AA199" t="s">
        <v>1094</v>
      </c>
      <c r="AB199" s="7">
        <v>2.5999999999999999E-3</v>
      </c>
      <c r="AC199" t="s">
        <v>1092</v>
      </c>
      <c r="AD199" t="s">
        <v>1112</v>
      </c>
    </row>
    <row r="200" spans="1:30" hidden="1" x14ac:dyDescent="0.55000000000000004">
      <c r="A200">
        <v>3600947173</v>
      </c>
      <c r="B200">
        <v>12</v>
      </c>
      <c r="C200">
        <v>460807</v>
      </c>
      <c r="D200" t="s">
        <v>1090</v>
      </c>
      <c r="E200">
        <v>0.18</v>
      </c>
      <c r="F200">
        <v>11</v>
      </c>
      <c r="G200">
        <v>1944474</v>
      </c>
      <c r="H200">
        <v>116007884</v>
      </c>
      <c r="I200">
        <v>138849</v>
      </c>
      <c r="J200">
        <v>223423</v>
      </c>
      <c r="K200">
        <v>0</v>
      </c>
      <c r="L200">
        <v>155606</v>
      </c>
      <c r="M200">
        <v>526178</v>
      </c>
      <c r="N200">
        <v>9303859</v>
      </c>
      <c r="O200">
        <v>10974</v>
      </c>
      <c r="P200">
        <v>25814</v>
      </c>
      <c r="Q200">
        <v>0</v>
      </c>
      <c r="R200">
        <v>10384</v>
      </c>
      <c r="S200" t="s">
        <v>1091</v>
      </c>
      <c r="T200" s="7">
        <v>3.0000000000000001E-3</v>
      </c>
      <c r="U200" t="s">
        <v>1092</v>
      </c>
      <c r="V200" s="7">
        <v>3.7000000000000002E-3</v>
      </c>
      <c r="W200" t="s">
        <v>1093</v>
      </c>
      <c r="X200" s="7">
        <v>1.1000000000000001E-3</v>
      </c>
      <c r="Y200" t="s">
        <v>1092</v>
      </c>
      <c r="Z200" s="7">
        <v>1.1000000000000001E-3</v>
      </c>
      <c r="AA200" t="s">
        <v>1094</v>
      </c>
      <c r="AB200" s="7">
        <v>1.8E-3</v>
      </c>
      <c r="AC200" t="s">
        <v>1092</v>
      </c>
      <c r="AD200" t="s">
        <v>1149</v>
      </c>
    </row>
    <row r="201" spans="1:30" hidden="1" x14ac:dyDescent="0.55000000000000004">
      <c r="A201">
        <v>3601060932</v>
      </c>
      <c r="B201">
        <v>9</v>
      </c>
      <c r="C201">
        <v>460807</v>
      </c>
      <c r="D201" t="s">
        <v>1090</v>
      </c>
      <c r="E201">
        <v>0.18</v>
      </c>
      <c r="F201">
        <v>11</v>
      </c>
      <c r="G201">
        <v>4417996</v>
      </c>
      <c r="H201">
        <v>113535121</v>
      </c>
      <c r="I201">
        <v>207591</v>
      </c>
      <c r="J201">
        <v>284438</v>
      </c>
      <c r="K201">
        <v>0</v>
      </c>
      <c r="L201">
        <v>179594</v>
      </c>
      <c r="M201">
        <v>461224</v>
      </c>
      <c r="N201">
        <v>9368737</v>
      </c>
      <c r="O201">
        <v>21266</v>
      </c>
      <c r="P201">
        <v>17369</v>
      </c>
      <c r="Q201">
        <v>0</v>
      </c>
      <c r="R201">
        <v>8319</v>
      </c>
      <c r="S201" t="s">
        <v>1091</v>
      </c>
      <c r="T201" s="7">
        <v>5.0000000000000001E-4</v>
      </c>
      <c r="U201" t="s">
        <v>1092</v>
      </c>
      <c r="V201" s="7">
        <v>3.8999999999999998E-3</v>
      </c>
      <c r="W201" t="s">
        <v>1093</v>
      </c>
      <c r="X201" s="7">
        <v>1.6999999999999999E-3</v>
      </c>
      <c r="Y201" t="s">
        <v>1092</v>
      </c>
      <c r="Z201" s="7">
        <v>2.0999999999999999E-3</v>
      </c>
      <c r="AA201" t="s">
        <v>1094</v>
      </c>
      <c r="AB201" s="7">
        <v>2.3999999999999998E-3</v>
      </c>
      <c r="AC201" t="s">
        <v>1092</v>
      </c>
      <c r="AD201" t="s">
        <v>1128</v>
      </c>
    </row>
    <row r="202" spans="1:30" hidden="1" x14ac:dyDescent="0.55000000000000004">
      <c r="A202">
        <v>3601067568</v>
      </c>
      <c r="B202">
        <v>5</v>
      </c>
      <c r="C202">
        <v>460807</v>
      </c>
      <c r="D202" t="s">
        <v>1090</v>
      </c>
      <c r="E202">
        <v>0.18</v>
      </c>
      <c r="F202">
        <v>11</v>
      </c>
      <c r="G202">
        <v>3458763</v>
      </c>
      <c r="H202">
        <v>114494179</v>
      </c>
      <c r="I202">
        <v>262210</v>
      </c>
      <c r="J202">
        <v>315263</v>
      </c>
      <c r="K202">
        <v>0</v>
      </c>
      <c r="L202">
        <v>183355</v>
      </c>
      <c r="M202">
        <v>518208</v>
      </c>
      <c r="N202">
        <v>9311256</v>
      </c>
      <c r="O202">
        <v>6135</v>
      </c>
      <c r="P202">
        <v>23649</v>
      </c>
      <c r="Q202">
        <v>0</v>
      </c>
      <c r="R202">
        <v>12841</v>
      </c>
      <c r="S202" t="s">
        <v>1091</v>
      </c>
      <c r="T202" s="7">
        <v>1.1999999999999999E-3</v>
      </c>
      <c r="U202" t="s">
        <v>1092</v>
      </c>
      <c r="V202" s="7">
        <v>3.0000000000000001E-3</v>
      </c>
      <c r="W202" t="s">
        <v>1093</v>
      </c>
      <c r="X202" s="7">
        <v>2.2000000000000001E-3</v>
      </c>
      <c r="Y202" t="s">
        <v>1092</v>
      </c>
      <c r="Z202" s="7">
        <v>5.9999999999999995E-4</v>
      </c>
      <c r="AA202" t="s">
        <v>1094</v>
      </c>
      <c r="AB202" s="7">
        <v>2.5999999999999999E-3</v>
      </c>
      <c r="AC202" t="s">
        <v>1092</v>
      </c>
      <c r="AD202" t="s">
        <v>1160</v>
      </c>
    </row>
    <row r="203" spans="1:30" x14ac:dyDescent="0.55000000000000004">
      <c r="A203">
        <v>3601169228</v>
      </c>
      <c r="B203">
        <v>17</v>
      </c>
      <c r="C203">
        <v>460808</v>
      </c>
      <c r="D203" t="s">
        <v>1090</v>
      </c>
      <c r="E203">
        <v>0.18</v>
      </c>
      <c r="F203">
        <v>11</v>
      </c>
      <c r="G203">
        <v>3973050</v>
      </c>
      <c r="H203">
        <v>113980307</v>
      </c>
      <c r="I203">
        <v>200134</v>
      </c>
      <c r="J203">
        <v>300373</v>
      </c>
      <c r="K203">
        <v>0</v>
      </c>
      <c r="L203">
        <v>197260</v>
      </c>
      <c r="M203">
        <v>493565</v>
      </c>
      <c r="N203">
        <v>9334446</v>
      </c>
      <c r="O203">
        <v>6151</v>
      </c>
      <c r="P203">
        <v>22253</v>
      </c>
      <c r="Q203">
        <v>0</v>
      </c>
      <c r="R203">
        <v>12200</v>
      </c>
      <c r="S203" t="s">
        <v>1091</v>
      </c>
      <c r="T203" s="7">
        <v>5.9999999999999995E-4</v>
      </c>
      <c r="U203" t="s">
        <v>1092</v>
      </c>
      <c r="V203" s="7">
        <v>2.8E-3</v>
      </c>
      <c r="W203" t="s">
        <v>1093</v>
      </c>
      <c r="X203" s="7">
        <v>1.6000000000000001E-3</v>
      </c>
      <c r="Y203" t="s">
        <v>1092</v>
      </c>
      <c r="Z203" s="7">
        <v>5.9999999999999995E-4</v>
      </c>
      <c r="AA203" t="s">
        <v>1094</v>
      </c>
      <c r="AB203" s="7">
        <v>2.5000000000000001E-3</v>
      </c>
      <c r="AC203" t="s">
        <v>1092</v>
      </c>
      <c r="AD203" t="s">
        <v>1112</v>
      </c>
    </row>
    <row r="204" spans="1:30" hidden="1" x14ac:dyDescent="0.55000000000000004">
      <c r="A204">
        <v>3601236213</v>
      </c>
      <c r="B204">
        <v>13</v>
      </c>
      <c r="C204">
        <v>460807</v>
      </c>
      <c r="D204" t="s">
        <v>1090</v>
      </c>
      <c r="E204">
        <v>0.18</v>
      </c>
      <c r="F204">
        <v>11</v>
      </c>
      <c r="G204">
        <v>5238146</v>
      </c>
      <c r="H204">
        <v>112711840</v>
      </c>
      <c r="I204">
        <v>577988</v>
      </c>
      <c r="J204">
        <v>485060</v>
      </c>
      <c r="K204">
        <v>0</v>
      </c>
      <c r="L204">
        <v>197229</v>
      </c>
      <c r="M204">
        <v>480009</v>
      </c>
      <c r="N204">
        <v>9349499</v>
      </c>
      <c r="O204">
        <v>6228</v>
      </c>
      <c r="P204">
        <v>21481</v>
      </c>
      <c r="Q204">
        <v>0</v>
      </c>
      <c r="R204">
        <v>10327</v>
      </c>
      <c r="S204" t="s">
        <v>1091</v>
      </c>
      <c r="T204" s="7">
        <v>1.6999999999999999E-3</v>
      </c>
      <c r="U204" t="s">
        <v>1092</v>
      </c>
      <c r="V204" s="7">
        <v>2.8E-3</v>
      </c>
      <c r="W204" t="s">
        <v>1093</v>
      </c>
      <c r="X204" s="7">
        <v>1.1999999999999999E-3</v>
      </c>
      <c r="Y204" t="s">
        <v>1092</v>
      </c>
      <c r="Z204" s="7">
        <v>5.9999999999999995E-4</v>
      </c>
      <c r="AA204" t="s">
        <v>1094</v>
      </c>
      <c r="AB204" s="7">
        <v>4.0000000000000002E-4</v>
      </c>
      <c r="AC204" t="s">
        <v>1092</v>
      </c>
      <c r="AD204" t="s">
        <v>1140</v>
      </c>
    </row>
    <row r="205" spans="1:30" hidden="1" x14ac:dyDescent="0.55000000000000004">
      <c r="A205">
        <v>3601251788</v>
      </c>
      <c r="B205">
        <v>3</v>
      </c>
      <c r="C205">
        <v>460807</v>
      </c>
      <c r="D205" t="s">
        <v>1090</v>
      </c>
      <c r="E205">
        <v>0.18</v>
      </c>
      <c r="F205">
        <v>11</v>
      </c>
      <c r="G205">
        <v>5176289</v>
      </c>
      <c r="H205">
        <v>112781021</v>
      </c>
      <c r="I205">
        <v>349544</v>
      </c>
      <c r="J205">
        <v>396788</v>
      </c>
      <c r="K205">
        <v>0</v>
      </c>
      <c r="L205">
        <v>212841</v>
      </c>
      <c r="M205">
        <v>516710</v>
      </c>
      <c r="N205">
        <v>9312967</v>
      </c>
      <c r="O205">
        <v>6151</v>
      </c>
      <c r="P205">
        <v>21103</v>
      </c>
      <c r="Q205">
        <v>0</v>
      </c>
      <c r="R205">
        <v>10303</v>
      </c>
      <c r="S205" t="s">
        <v>1091</v>
      </c>
      <c r="T205" s="7">
        <v>2.5999999999999999E-3</v>
      </c>
      <c r="U205" t="s">
        <v>1092</v>
      </c>
      <c r="V205" s="7">
        <v>2.7000000000000001E-3</v>
      </c>
      <c r="W205" t="s">
        <v>1093</v>
      </c>
      <c r="X205" s="7">
        <v>2.8999999999999998E-3</v>
      </c>
      <c r="Y205" t="s">
        <v>1092</v>
      </c>
      <c r="Z205" s="7">
        <v>5.9999999999999995E-4</v>
      </c>
      <c r="AA205" t="s">
        <v>1094</v>
      </c>
      <c r="AB205" s="7">
        <v>3.3E-3</v>
      </c>
      <c r="AC205" t="s">
        <v>1092</v>
      </c>
      <c r="AD205" t="s">
        <v>1140</v>
      </c>
    </row>
    <row r="206" spans="1:30" hidden="1" x14ac:dyDescent="0.55000000000000004">
      <c r="A206">
        <v>3900425238</v>
      </c>
      <c r="B206">
        <v>8</v>
      </c>
      <c r="C206">
        <v>499207</v>
      </c>
      <c r="D206" t="s">
        <v>1090</v>
      </c>
      <c r="E206">
        <v>0.18</v>
      </c>
      <c r="F206">
        <v>12</v>
      </c>
      <c r="G206">
        <v>5633597</v>
      </c>
      <c r="H206">
        <v>122141407</v>
      </c>
      <c r="I206">
        <v>347314</v>
      </c>
      <c r="J206">
        <v>379807</v>
      </c>
      <c r="K206">
        <v>0</v>
      </c>
      <c r="L206">
        <v>199212</v>
      </c>
      <c r="M206">
        <v>495491</v>
      </c>
      <c r="N206">
        <v>9334372</v>
      </c>
      <c r="O206">
        <v>217</v>
      </c>
      <c r="P206">
        <v>9117</v>
      </c>
      <c r="Q206">
        <v>0</v>
      </c>
      <c r="R206">
        <v>7872</v>
      </c>
      <c r="S206" t="s">
        <v>1091</v>
      </c>
      <c r="T206" s="7">
        <v>2.3E-3</v>
      </c>
      <c r="U206" t="s">
        <v>1092</v>
      </c>
      <c r="V206" s="7">
        <v>8.9999999999999998E-4</v>
      </c>
      <c r="W206" t="s">
        <v>1093</v>
      </c>
      <c r="X206" s="7">
        <v>2.7000000000000001E-3</v>
      </c>
      <c r="Y206" t="s">
        <v>1092</v>
      </c>
      <c r="Z206" s="7">
        <v>0</v>
      </c>
      <c r="AA206" t="s">
        <v>1094</v>
      </c>
      <c r="AB206" s="7">
        <v>2.8999999999999998E-3</v>
      </c>
      <c r="AC206" t="s">
        <v>1092</v>
      </c>
      <c r="AD206" t="s">
        <v>1127</v>
      </c>
    </row>
    <row r="207" spans="1:30" hidden="1" x14ac:dyDescent="0.55000000000000004">
      <c r="A207">
        <v>3900542205</v>
      </c>
      <c r="B207">
        <v>11</v>
      </c>
      <c r="C207">
        <v>499207</v>
      </c>
      <c r="D207" t="s">
        <v>1090</v>
      </c>
      <c r="E207">
        <v>0.18</v>
      </c>
      <c r="F207">
        <v>12</v>
      </c>
      <c r="G207">
        <v>4522941</v>
      </c>
      <c r="H207">
        <v>123262208</v>
      </c>
      <c r="I207">
        <v>280328</v>
      </c>
      <c r="J207">
        <v>360530</v>
      </c>
      <c r="K207">
        <v>0</v>
      </c>
      <c r="L207">
        <v>211574</v>
      </c>
      <c r="M207">
        <v>472102</v>
      </c>
      <c r="N207">
        <v>9357866</v>
      </c>
      <c r="O207">
        <v>0</v>
      </c>
      <c r="P207">
        <v>8250</v>
      </c>
      <c r="Q207">
        <v>0</v>
      </c>
      <c r="R207">
        <v>8250</v>
      </c>
      <c r="S207" t="s">
        <v>1091</v>
      </c>
      <c r="T207" s="7">
        <v>1.6000000000000001E-3</v>
      </c>
      <c r="U207" t="s">
        <v>1092</v>
      </c>
      <c r="V207" s="7">
        <v>8.0000000000000004E-4</v>
      </c>
      <c r="W207" t="s">
        <v>1093</v>
      </c>
      <c r="X207" s="7">
        <v>2.0999999999999999E-3</v>
      </c>
      <c r="Y207" t="s">
        <v>1092</v>
      </c>
      <c r="Z207" s="7">
        <v>0</v>
      </c>
      <c r="AA207" t="s">
        <v>1094</v>
      </c>
      <c r="AB207" s="7">
        <v>2.8E-3</v>
      </c>
      <c r="AC207" t="s">
        <v>1092</v>
      </c>
      <c r="AD207" t="s">
        <v>1116</v>
      </c>
    </row>
    <row r="208" spans="1:30" hidden="1" x14ac:dyDescent="0.55000000000000004">
      <c r="A208">
        <v>3900588034</v>
      </c>
      <c r="B208">
        <v>2</v>
      </c>
      <c r="C208">
        <v>499207</v>
      </c>
      <c r="D208" t="s">
        <v>1090</v>
      </c>
      <c r="E208">
        <v>0.18</v>
      </c>
      <c r="F208">
        <v>12</v>
      </c>
      <c r="G208">
        <v>4021810</v>
      </c>
      <c r="H208">
        <v>123758236</v>
      </c>
      <c r="I208">
        <v>224319</v>
      </c>
      <c r="J208">
        <v>289843</v>
      </c>
      <c r="K208">
        <v>0</v>
      </c>
      <c r="L208">
        <v>181545</v>
      </c>
      <c r="M208">
        <v>459309</v>
      </c>
      <c r="N208">
        <v>9368651</v>
      </c>
      <c r="O208">
        <v>77</v>
      </c>
      <c r="P208">
        <v>8049</v>
      </c>
      <c r="Q208">
        <v>0</v>
      </c>
      <c r="R208">
        <v>7908</v>
      </c>
      <c r="S208" t="s">
        <v>1091</v>
      </c>
      <c r="T208" s="7">
        <v>5.9999999999999995E-4</v>
      </c>
      <c r="U208" t="s">
        <v>1092</v>
      </c>
      <c r="V208" s="7">
        <v>8.0000000000000004E-4</v>
      </c>
      <c r="W208" t="s">
        <v>1093</v>
      </c>
      <c r="X208" s="7">
        <v>1.6999999999999999E-3</v>
      </c>
      <c r="Y208" t="s">
        <v>1092</v>
      </c>
      <c r="Z208" s="7">
        <v>0</v>
      </c>
      <c r="AA208" t="s">
        <v>1094</v>
      </c>
      <c r="AB208" s="7">
        <v>2.2000000000000001E-3</v>
      </c>
      <c r="AC208" t="s">
        <v>1092</v>
      </c>
      <c r="AD208" t="s">
        <v>1116</v>
      </c>
    </row>
    <row r="209" spans="1:30" hidden="1" x14ac:dyDescent="0.55000000000000004">
      <c r="A209">
        <v>3900602287</v>
      </c>
      <c r="B209">
        <v>6</v>
      </c>
      <c r="C209">
        <v>499207</v>
      </c>
      <c r="D209" t="s">
        <v>1090</v>
      </c>
      <c r="E209">
        <v>0.18</v>
      </c>
      <c r="F209">
        <v>12</v>
      </c>
      <c r="G209">
        <v>4859619</v>
      </c>
      <c r="H209">
        <v>122911456</v>
      </c>
      <c r="I209">
        <v>166423</v>
      </c>
      <c r="J209">
        <v>312995</v>
      </c>
      <c r="K209">
        <v>0</v>
      </c>
      <c r="L209">
        <v>216071</v>
      </c>
      <c r="M209">
        <v>461647</v>
      </c>
      <c r="N209">
        <v>9366314</v>
      </c>
      <c r="O209">
        <v>0</v>
      </c>
      <c r="P209">
        <v>8010</v>
      </c>
      <c r="Q209">
        <v>0</v>
      </c>
      <c r="R209">
        <v>8010</v>
      </c>
      <c r="S209" t="s">
        <v>1091</v>
      </c>
      <c r="T209" s="7">
        <v>2.9999999999999997E-4</v>
      </c>
      <c r="U209" t="s">
        <v>1092</v>
      </c>
      <c r="V209" s="7">
        <v>8.0000000000000004E-4</v>
      </c>
      <c r="W209" t="s">
        <v>1093</v>
      </c>
      <c r="X209" s="7">
        <v>1.2999999999999999E-3</v>
      </c>
      <c r="Y209" t="s">
        <v>1092</v>
      </c>
      <c r="Z209" s="7">
        <v>0</v>
      </c>
      <c r="AA209" t="s">
        <v>1094</v>
      </c>
      <c r="AB209" s="7">
        <v>2.3999999999999998E-3</v>
      </c>
      <c r="AC209" t="s">
        <v>1092</v>
      </c>
      <c r="AD209" t="s">
        <v>1116</v>
      </c>
    </row>
    <row r="210" spans="1:30" hidden="1" x14ac:dyDescent="0.55000000000000004">
      <c r="A210">
        <v>3900699977</v>
      </c>
      <c r="B210">
        <v>4</v>
      </c>
      <c r="C210">
        <v>499207</v>
      </c>
      <c r="D210" t="s">
        <v>1090</v>
      </c>
      <c r="E210">
        <v>0.18</v>
      </c>
      <c r="F210">
        <v>12</v>
      </c>
      <c r="G210">
        <v>2023487</v>
      </c>
      <c r="H210">
        <v>125756182</v>
      </c>
      <c r="I210">
        <v>94987</v>
      </c>
      <c r="J210">
        <v>207727</v>
      </c>
      <c r="K210">
        <v>0</v>
      </c>
      <c r="L210">
        <v>160903</v>
      </c>
      <c r="M210">
        <v>447712</v>
      </c>
      <c r="N210">
        <v>9380244</v>
      </c>
      <c r="O210">
        <v>77</v>
      </c>
      <c r="P210">
        <v>8179</v>
      </c>
      <c r="Q210">
        <v>0</v>
      </c>
      <c r="R210">
        <v>8038</v>
      </c>
      <c r="S210" t="s">
        <v>1091</v>
      </c>
      <c r="T210" s="7">
        <v>2.3E-3</v>
      </c>
      <c r="U210" t="s">
        <v>1092</v>
      </c>
      <c r="V210" s="7">
        <v>8.0000000000000004E-4</v>
      </c>
      <c r="W210" t="s">
        <v>1093</v>
      </c>
      <c r="X210" s="7">
        <v>6.9999999999999999E-4</v>
      </c>
      <c r="Y210" t="s">
        <v>1092</v>
      </c>
      <c r="Z210" s="7">
        <v>0</v>
      </c>
      <c r="AA210" t="s">
        <v>1094</v>
      </c>
      <c r="AB210" s="7">
        <v>1.6000000000000001E-3</v>
      </c>
      <c r="AC210" t="s">
        <v>1092</v>
      </c>
      <c r="AD210" t="s">
        <v>1116</v>
      </c>
    </row>
    <row r="211" spans="1:30" hidden="1" x14ac:dyDescent="0.55000000000000004">
      <c r="A211">
        <v>3900733839</v>
      </c>
      <c r="B211">
        <v>1</v>
      </c>
      <c r="C211">
        <v>499207</v>
      </c>
      <c r="D211" t="s">
        <v>1090</v>
      </c>
      <c r="E211">
        <v>0.18</v>
      </c>
      <c r="F211">
        <v>12</v>
      </c>
      <c r="G211">
        <v>4813424</v>
      </c>
      <c r="H211">
        <v>122972933</v>
      </c>
      <c r="I211">
        <v>105632</v>
      </c>
      <c r="J211">
        <v>272231</v>
      </c>
      <c r="K211">
        <v>0</v>
      </c>
      <c r="L211">
        <v>200372</v>
      </c>
      <c r="M211">
        <v>445519</v>
      </c>
      <c r="N211">
        <v>9382700</v>
      </c>
      <c r="O211">
        <v>0</v>
      </c>
      <c r="P211">
        <v>7909</v>
      </c>
      <c r="Q211">
        <v>0</v>
      </c>
      <c r="R211">
        <v>7909</v>
      </c>
      <c r="S211" t="s">
        <v>1091</v>
      </c>
      <c r="T211" s="7">
        <v>2.8999999999999998E-3</v>
      </c>
      <c r="U211" t="s">
        <v>1092</v>
      </c>
      <c r="V211" s="7">
        <v>8.0000000000000004E-4</v>
      </c>
      <c r="W211" t="s">
        <v>1093</v>
      </c>
      <c r="X211" s="7">
        <v>8.0000000000000004E-4</v>
      </c>
      <c r="Y211" t="s">
        <v>1092</v>
      </c>
      <c r="Z211" s="7">
        <v>0</v>
      </c>
      <c r="AA211" t="s">
        <v>1094</v>
      </c>
      <c r="AB211" s="7">
        <v>2.0999999999999999E-3</v>
      </c>
      <c r="AC211" t="s">
        <v>1092</v>
      </c>
      <c r="AD211" t="s">
        <v>1116</v>
      </c>
    </row>
    <row r="212" spans="1:30" hidden="1" x14ac:dyDescent="0.55000000000000004">
      <c r="A212">
        <v>3900753426</v>
      </c>
      <c r="B212">
        <v>7</v>
      </c>
      <c r="C212">
        <v>499207</v>
      </c>
      <c r="D212" t="s">
        <v>1090</v>
      </c>
      <c r="E212">
        <v>0.18</v>
      </c>
      <c r="F212">
        <v>12</v>
      </c>
      <c r="G212">
        <v>5104250</v>
      </c>
      <c r="H212">
        <v>122675978</v>
      </c>
      <c r="I212">
        <v>224966</v>
      </c>
      <c r="J212">
        <v>310855</v>
      </c>
      <c r="K212">
        <v>0</v>
      </c>
      <c r="L212">
        <v>193372</v>
      </c>
      <c r="M212">
        <v>482184</v>
      </c>
      <c r="N212">
        <v>9347422</v>
      </c>
      <c r="O212">
        <v>0</v>
      </c>
      <c r="P212">
        <v>8106</v>
      </c>
      <c r="Q212">
        <v>0</v>
      </c>
      <c r="R212">
        <v>8106</v>
      </c>
      <c r="S212" t="s">
        <v>1091</v>
      </c>
      <c r="T212" s="7">
        <v>8.0000000000000004E-4</v>
      </c>
      <c r="U212" t="s">
        <v>1092</v>
      </c>
      <c r="V212" s="7">
        <v>8.0000000000000004E-4</v>
      </c>
      <c r="W212" t="s">
        <v>1093</v>
      </c>
      <c r="X212" s="7">
        <v>1.6999999999999999E-3</v>
      </c>
      <c r="Y212" t="s">
        <v>1092</v>
      </c>
      <c r="Z212" s="7">
        <v>0</v>
      </c>
      <c r="AA212" t="s">
        <v>1094</v>
      </c>
      <c r="AB212" s="7">
        <v>2.3999999999999998E-3</v>
      </c>
      <c r="AC212" t="s">
        <v>1092</v>
      </c>
      <c r="AD212" t="s">
        <v>1116</v>
      </c>
    </row>
    <row r="213" spans="1:30" hidden="1" x14ac:dyDescent="0.55000000000000004">
      <c r="A213">
        <v>3900802008</v>
      </c>
      <c r="B213">
        <v>14</v>
      </c>
      <c r="C213">
        <v>499207</v>
      </c>
      <c r="D213" t="s">
        <v>1090</v>
      </c>
      <c r="E213">
        <v>0.18</v>
      </c>
      <c r="F213">
        <v>12</v>
      </c>
      <c r="G213">
        <v>4277162</v>
      </c>
      <c r="H213">
        <v>123506128</v>
      </c>
      <c r="I213">
        <v>159085</v>
      </c>
      <c r="J213">
        <v>277262</v>
      </c>
      <c r="K213">
        <v>0</v>
      </c>
      <c r="L213">
        <v>190605</v>
      </c>
      <c r="M213">
        <v>455503</v>
      </c>
      <c r="N213">
        <v>9372454</v>
      </c>
      <c r="O213">
        <v>77</v>
      </c>
      <c r="P213">
        <v>8195</v>
      </c>
      <c r="Q213">
        <v>0</v>
      </c>
      <c r="R213">
        <v>8055</v>
      </c>
      <c r="S213" t="s">
        <v>1091</v>
      </c>
      <c r="T213" s="7">
        <v>0</v>
      </c>
      <c r="U213" t="s">
        <v>1092</v>
      </c>
      <c r="V213" s="7">
        <v>8.0000000000000004E-4</v>
      </c>
      <c r="W213" t="s">
        <v>1093</v>
      </c>
      <c r="X213" s="7">
        <v>1.1999999999999999E-3</v>
      </c>
      <c r="Y213" t="s">
        <v>1092</v>
      </c>
      <c r="Z213" s="7">
        <v>0</v>
      </c>
      <c r="AA213" t="s">
        <v>1094</v>
      </c>
      <c r="AB213" s="7">
        <v>2.0999999999999999E-3</v>
      </c>
      <c r="AC213" t="s">
        <v>1092</v>
      </c>
      <c r="AD213" t="s">
        <v>1116</v>
      </c>
    </row>
    <row r="214" spans="1:30" hidden="1" x14ac:dyDescent="0.55000000000000004">
      <c r="A214">
        <v>3900814595</v>
      </c>
      <c r="B214">
        <v>15</v>
      </c>
      <c r="C214">
        <v>499207</v>
      </c>
      <c r="D214" t="s">
        <v>1090</v>
      </c>
      <c r="E214">
        <v>0.18</v>
      </c>
      <c r="F214">
        <v>12</v>
      </c>
      <c r="G214">
        <v>4969460</v>
      </c>
      <c r="H214">
        <v>122809297</v>
      </c>
      <c r="I214">
        <v>358596</v>
      </c>
      <c r="J214">
        <v>397175</v>
      </c>
      <c r="K214">
        <v>0</v>
      </c>
      <c r="L214">
        <v>214563</v>
      </c>
      <c r="M214">
        <v>473064</v>
      </c>
      <c r="N214">
        <v>9355008</v>
      </c>
      <c r="O214">
        <v>77</v>
      </c>
      <c r="P214">
        <v>8010</v>
      </c>
      <c r="Q214">
        <v>0</v>
      </c>
      <c r="R214">
        <v>7869</v>
      </c>
      <c r="S214" t="s">
        <v>1091</v>
      </c>
      <c r="T214" s="7">
        <v>2.5000000000000001E-3</v>
      </c>
      <c r="U214" t="s">
        <v>1092</v>
      </c>
      <c r="V214" s="7">
        <v>8.0000000000000004E-4</v>
      </c>
      <c r="W214" t="s">
        <v>1093</v>
      </c>
      <c r="X214" s="7">
        <v>2.8E-3</v>
      </c>
      <c r="Y214" t="s">
        <v>1092</v>
      </c>
      <c r="Z214" s="7">
        <v>0</v>
      </c>
      <c r="AA214" t="s">
        <v>1094</v>
      </c>
      <c r="AB214" s="7">
        <v>3.0999999999999999E-3</v>
      </c>
      <c r="AC214" t="s">
        <v>1092</v>
      </c>
      <c r="AD214" t="s">
        <v>1116</v>
      </c>
    </row>
    <row r="215" spans="1:30" hidden="1" x14ac:dyDescent="0.55000000000000004">
      <c r="A215">
        <v>3900832510</v>
      </c>
      <c r="B215">
        <v>16</v>
      </c>
      <c r="C215">
        <v>499208</v>
      </c>
      <c r="D215" t="s">
        <v>1090</v>
      </c>
      <c r="E215">
        <v>0.18</v>
      </c>
      <c r="F215">
        <v>12</v>
      </c>
      <c r="G215">
        <v>5088992</v>
      </c>
      <c r="H215">
        <v>122686448</v>
      </c>
      <c r="I215">
        <v>289025</v>
      </c>
      <c r="J215">
        <v>350630</v>
      </c>
      <c r="K215">
        <v>0</v>
      </c>
      <c r="L215">
        <v>208311</v>
      </c>
      <c r="M215">
        <v>467299</v>
      </c>
      <c r="N215">
        <v>9362547</v>
      </c>
      <c r="O215">
        <v>0</v>
      </c>
      <c r="P215">
        <v>7901</v>
      </c>
      <c r="Q215">
        <v>0</v>
      </c>
      <c r="R215">
        <v>7901</v>
      </c>
      <c r="S215" t="s">
        <v>1091</v>
      </c>
      <c r="T215" s="7">
        <v>1.6000000000000001E-3</v>
      </c>
      <c r="U215" t="s">
        <v>1092</v>
      </c>
      <c r="V215" s="7">
        <v>8.0000000000000004E-4</v>
      </c>
      <c r="W215" t="s">
        <v>1093</v>
      </c>
      <c r="X215" s="7">
        <v>2.2000000000000001E-3</v>
      </c>
      <c r="Y215" t="s">
        <v>1092</v>
      </c>
      <c r="Z215" s="7">
        <v>0</v>
      </c>
      <c r="AA215" t="s">
        <v>1094</v>
      </c>
      <c r="AB215" s="7">
        <v>2.7000000000000001E-3</v>
      </c>
      <c r="AC215" t="s">
        <v>1092</v>
      </c>
      <c r="AD215" t="s">
        <v>1116</v>
      </c>
    </row>
    <row r="216" spans="1:30" hidden="1" x14ac:dyDescent="0.55000000000000004">
      <c r="A216">
        <v>3900908135</v>
      </c>
      <c r="B216">
        <v>10</v>
      </c>
      <c r="C216">
        <v>499207</v>
      </c>
      <c r="D216" t="s">
        <v>1090</v>
      </c>
      <c r="E216">
        <v>0.18</v>
      </c>
      <c r="F216">
        <v>12</v>
      </c>
      <c r="G216">
        <v>5092019</v>
      </c>
      <c r="H216">
        <v>122688424</v>
      </c>
      <c r="I216">
        <v>184476</v>
      </c>
      <c r="J216">
        <v>326461</v>
      </c>
      <c r="K216">
        <v>0</v>
      </c>
      <c r="L216">
        <v>221339</v>
      </c>
      <c r="M216">
        <v>461647</v>
      </c>
      <c r="N216">
        <v>9366315</v>
      </c>
      <c r="O216">
        <v>0</v>
      </c>
      <c r="P216">
        <v>8104</v>
      </c>
      <c r="Q216">
        <v>0</v>
      </c>
      <c r="R216">
        <v>8104</v>
      </c>
      <c r="S216" t="s">
        <v>1091</v>
      </c>
      <c r="T216" s="7">
        <v>5.9999999999999995E-4</v>
      </c>
      <c r="U216" t="s">
        <v>1092</v>
      </c>
      <c r="V216" s="7">
        <v>8.0000000000000004E-4</v>
      </c>
      <c r="W216" t="s">
        <v>1093</v>
      </c>
      <c r="X216" s="7">
        <v>1.4E-3</v>
      </c>
      <c r="Y216" t="s">
        <v>1092</v>
      </c>
      <c r="Z216" s="7">
        <v>0</v>
      </c>
      <c r="AA216" t="s">
        <v>1094</v>
      </c>
      <c r="AB216" s="7">
        <v>2.5000000000000001E-3</v>
      </c>
      <c r="AC216" t="s">
        <v>1092</v>
      </c>
      <c r="AD216" t="s">
        <v>1116</v>
      </c>
    </row>
    <row r="217" spans="1:30" hidden="1" x14ac:dyDescent="0.55000000000000004">
      <c r="A217">
        <v>3900946381</v>
      </c>
      <c r="B217">
        <v>12</v>
      </c>
      <c r="C217">
        <v>499207</v>
      </c>
      <c r="D217" t="s">
        <v>1090</v>
      </c>
      <c r="E217">
        <v>0.18</v>
      </c>
      <c r="F217">
        <v>12</v>
      </c>
      <c r="G217">
        <v>2452172</v>
      </c>
      <c r="H217">
        <v>125330261</v>
      </c>
      <c r="I217">
        <v>138926</v>
      </c>
      <c r="J217">
        <v>231499</v>
      </c>
      <c r="K217">
        <v>0</v>
      </c>
      <c r="L217">
        <v>163543</v>
      </c>
      <c r="M217">
        <v>507695</v>
      </c>
      <c r="N217">
        <v>9322377</v>
      </c>
      <c r="O217">
        <v>77</v>
      </c>
      <c r="P217">
        <v>8076</v>
      </c>
      <c r="Q217">
        <v>0</v>
      </c>
      <c r="R217">
        <v>7937</v>
      </c>
      <c r="S217" t="s">
        <v>1091</v>
      </c>
      <c r="T217" s="7">
        <v>2.8E-3</v>
      </c>
      <c r="U217" t="s">
        <v>1092</v>
      </c>
      <c r="V217" s="7">
        <v>8.0000000000000004E-4</v>
      </c>
      <c r="W217" t="s">
        <v>1093</v>
      </c>
      <c r="X217" s="7">
        <v>1E-3</v>
      </c>
      <c r="Y217" t="s">
        <v>1092</v>
      </c>
      <c r="Z217" s="7">
        <v>0</v>
      </c>
      <c r="AA217" t="s">
        <v>1094</v>
      </c>
      <c r="AB217" s="7">
        <v>1.8E-3</v>
      </c>
      <c r="AC217" t="s">
        <v>1092</v>
      </c>
      <c r="AD217" t="s">
        <v>1116</v>
      </c>
    </row>
    <row r="218" spans="1:30" hidden="1" x14ac:dyDescent="0.55000000000000004">
      <c r="A218">
        <v>3901060381</v>
      </c>
      <c r="B218">
        <v>9</v>
      </c>
      <c r="C218">
        <v>499207</v>
      </c>
      <c r="D218" t="s">
        <v>1090</v>
      </c>
      <c r="E218">
        <v>0.18</v>
      </c>
      <c r="F218">
        <v>12</v>
      </c>
      <c r="G218">
        <v>4843551</v>
      </c>
      <c r="H218">
        <v>122939769</v>
      </c>
      <c r="I218">
        <v>207668</v>
      </c>
      <c r="J218">
        <v>292487</v>
      </c>
      <c r="K218">
        <v>0</v>
      </c>
      <c r="L218">
        <v>187502</v>
      </c>
      <c r="M218">
        <v>425552</v>
      </c>
      <c r="N218">
        <v>9404648</v>
      </c>
      <c r="O218">
        <v>77</v>
      </c>
      <c r="P218">
        <v>8049</v>
      </c>
      <c r="Q218">
        <v>0</v>
      </c>
      <c r="R218">
        <v>7908</v>
      </c>
      <c r="S218" t="s">
        <v>1091</v>
      </c>
      <c r="T218" s="7">
        <v>5.0000000000000001E-4</v>
      </c>
      <c r="U218" t="s">
        <v>1092</v>
      </c>
      <c r="V218" s="7">
        <v>8.0000000000000004E-4</v>
      </c>
      <c r="W218" t="s">
        <v>1093</v>
      </c>
      <c r="X218" s="7">
        <v>1.6000000000000001E-3</v>
      </c>
      <c r="Y218" t="s">
        <v>1092</v>
      </c>
      <c r="Z218" s="7">
        <v>0</v>
      </c>
      <c r="AA218" t="s">
        <v>1094</v>
      </c>
      <c r="AB218" s="7">
        <v>2.2000000000000001E-3</v>
      </c>
      <c r="AC218" t="s">
        <v>1092</v>
      </c>
      <c r="AD218" t="s">
        <v>1116</v>
      </c>
    </row>
    <row r="219" spans="1:30" hidden="1" x14ac:dyDescent="0.55000000000000004">
      <c r="A219">
        <v>3901066865</v>
      </c>
      <c r="B219">
        <v>5</v>
      </c>
      <c r="C219">
        <v>499207</v>
      </c>
      <c r="D219" t="s">
        <v>1090</v>
      </c>
      <c r="E219">
        <v>0.18</v>
      </c>
      <c r="F219">
        <v>12</v>
      </c>
      <c r="G219">
        <v>3949588</v>
      </c>
      <c r="H219">
        <v>123833018</v>
      </c>
      <c r="I219">
        <v>262210</v>
      </c>
      <c r="J219">
        <v>323172</v>
      </c>
      <c r="K219">
        <v>0</v>
      </c>
      <c r="L219">
        <v>191264</v>
      </c>
      <c r="M219">
        <v>490822</v>
      </c>
      <c r="N219">
        <v>9338839</v>
      </c>
      <c r="O219">
        <v>0</v>
      </c>
      <c r="P219">
        <v>7909</v>
      </c>
      <c r="Q219">
        <v>0</v>
      </c>
      <c r="R219">
        <v>7909</v>
      </c>
      <c r="S219" t="s">
        <v>1091</v>
      </c>
      <c r="T219" s="7">
        <v>1.1999999999999999E-3</v>
      </c>
      <c r="U219" t="s">
        <v>1092</v>
      </c>
      <c r="V219" s="7">
        <v>8.0000000000000004E-4</v>
      </c>
      <c r="W219" t="s">
        <v>1093</v>
      </c>
      <c r="X219" s="7">
        <v>2E-3</v>
      </c>
      <c r="Y219" t="s">
        <v>1092</v>
      </c>
      <c r="Z219" s="7">
        <v>0</v>
      </c>
      <c r="AA219" t="s">
        <v>1094</v>
      </c>
      <c r="AB219" s="7">
        <v>2.5000000000000001E-3</v>
      </c>
      <c r="AC219" t="s">
        <v>1092</v>
      </c>
      <c r="AD219" t="s">
        <v>1116</v>
      </c>
    </row>
    <row r="220" spans="1:30" x14ac:dyDescent="0.55000000000000004">
      <c r="A220">
        <v>3901168500</v>
      </c>
      <c r="B220">
        <v>17</v>
      </c>
      <c r="C220">
        <v>499208</v>
      </c>
      <c r="D220" t="s">
        <v>1090</v>
      </c>
      <c r="E220">
        <v>0.18</v>
      </c>
      <c r="F220">
        <v>12</v>
      </c>
      <c r="G220">
        <v>4437870</v>
      </c>
      <c r="H220">
        <v>123343439</v>
      </c>
      <c r="I220">
        <v>200134</v>
      </c>
      <c r="J220">
        <v>308420</v>
      </c>
      <c r="K220">
        <v>0</v>
      </c>
      <c r="L220">
        <v>205307</v>
      </c>
      <c r="M220">
        <v>464817</v>
      </c>
      <c r="N220">
        <v>9363132</v>
      </c>
      <c r="O220">
        <v>0</v>
      </c>
      <c r="P220">
        <v>8047</v>
      </c>
      <c r="Q220">
        <v>0</v>
      </c>
      <c r="R220">
        <v>8047</v>
      </c>
      <c r="S220" t="s">
        <v>1091</v>
      </c>
      <c r="T220" s="7">
        <v>5.9999999999999995E-4</v>
      </c>
      <c r="U220" t="s">
        <v>1092</v>
      </c>
      <c r="V220" s="7">
        <v>8.0000000000000004E-4</v>
      </c>
      <c r="W220" t="s">
        <v>1093</v>
      </c>
      <c r="X220" s="7">
        <v>1.5E-3</v>
      </c>
      <c r="Y220" t="s">
        <v>1092</v>
      </c>
      <c r="Z220" s="7">
        <v>0</v>
      </c>
      <c r="AA220" t="s">
        <v>1094</v>
      </c>
      <c r="AB220" s="7">
        <v>2.3999999999999998E-3</v>
      </c>
      <c r="AC220" t="s">
        <v>1092</v>
      </c>
      <c r="AD220" t="s">
        <v>1116</v>
      </c>
    </row>
    <row r="221" spans="1:30" hidden="1" x14ac:dyDescent="0.55000000000000004">
      <c r="A221">
        <v>3901235516</v>
      </c>
      <c r="B221">
        <v>13</v>
      </c>
      <c r="C221">
        <v>499207</v>
      </c>
      <c r="D221" t="s">
        <v>1090</v>
      </c>
      <c r="E221">
        <v>0.18</v>
      </c>
      <c r="F221">
        <v>12</v>
      </c>
      <c r="G221">
        <v>5685039</v>
      </c>
      <c r="H221">
        <v>122094588</v>
      </c>
      <c r="I221">
        <v>577988</v>
      </c>
      <c r="J221">
        <v>492929</v>
      </c>
      <c r="K221">
        <v>0</v>
      </c>
      <c r="L221">
        <v>205098</v>
      </c>
      <c r="M221">
        <v>446890</v>
      </c>
      <c r="N221">
        <v>9382748</v>
      </c>
      <c r="O221">
        <v>0</v>
      </c>
      <c r="P221">
        <v>7869</v>
      </c>
      <c r="Q221">
        <v>0</v>
      </c>
      <c r="R221">
        <v>7869</v>
      </c>
      <c r="S221" t="s">
        <v>1091</v>
      </c>
      <c r="T221" s="7">
        <v>1.6000000000000001E-3</v>
      </c>
      <c r="U221" t="s">
        <v>1092</v>
      </c>
      <c r="V221" s="7">
        <v>8.0000000000000004E-4</v>
      </c>
      <c r="W221" t="s">
        <v>1093</v>
      </c>
      <c r="X221" s="7">
        <v>1.1000000000000001E-3</v>
      </c>
      <c r="Y221" t="s">
        <v>1092</v>
      </c>
      <c r="Z221" s="7">
        <v>0</v>
      </c>
      <c r="AA221" t="s">
        <v>1094</v>
      </c>
      <c r="AB221" s="7">
        <v>4.0000000000000002E-4</v>
      </c>
      <c r="AC221" t="s">
        <v>1092</v>
      </c>
      <c r="AD221" t="s">
        <v>1116</v>
      </c>
    </row>
    <row r="222" spans="1:30" hidden="1" x14ac:dyDescent="0.55000000000000004">
      <c r="A222">
        <v>3901251083</v>
      </c>
      <c r="B222">
        <v>3</v>
      </c>
      <c r="C222">
        <v>499207</v>
      </c>
      <c r="D222" t="s">
        <v>1090</v>
      </c>
      <c r="E222">
        <v>0.18</v>
      </c>
      <c r="F222">
        <v>12</v>
      </c>
      <c r="G222">
        <v>5661225</v>
      </c>
      <c r="H222">
        <v>122125629</v>
      </c>
      <c r="I222">
        <v>349544</v>
      </c>
      <c r="J222">
        <v>404950</v>
      </c>
      <c r="K222">
        <v>0</v>
      </c>
      <c r="L222">
        <v>221003</v>
      </c>
      <c r="M222">
        <v>484933</v>
      </c>
      <c r="N222">
        <v>9344608</v>
      </c>
      <c r="O222">
        <v>0</v>
      </c>
      <c r="P222">
        <v>8162</v>
      </c>
      <c r="Q222">
        <v>0</v>
      </c>
      <c r="R222">
        <v>8162</v>
      </c>
      <c r="S222" t="s">
        <v>1091</v>
      </c>
      <c r="T222" s="7">
        <v>2.5000000000000001E-3</v>
      </c>
      <c r="U222" t="s">
        <v>1092</v>
      </c>
      <c r="V222" s="7">
        <v>8.0000000000000004E-4</v>
      </c>
      <c r="W222" t="s">
        <v>1093</v>
      </c>
      <c r="X222" s="7">
        <v>2.7000000000000001E-3</v>
      </c>
      <c r="Y222" t="s">
        <v>1092</v>
      </c>
      <c r="Z222" s="7">
        <v>0</v>
      </c>
      <c r="AA222" t="s">
        <v>1094</v>
      </c>
      <c r="AB222" s="7">
        <v>3.0999999999999999E-3</v>
      </c>
      <c r="AC222" t="s">
        <v>1092</v>
      </c>
      <c r="AD222" t="s">
        <v>1116</v>
      </c>
    </row>
    <row r="223" spans="1:30" hidden="1" x14ac:dyDescent="0.55000000000000004">
      <c r="A223">
        <v>4200423556</v>
      </c>
      <c r="B223">
        <v>8</v>
      </c>
      <c r="C223">
        <v>537607</v>
      </c>
      <c r="D223" t="s">
        <v>1090</v>
      </c>
      <c r="E223">
        <v>0.18</v>
      </c>
      <c r="F223">
        <v>13</v>
      </c>
      <c r="G223">
        <v>6114887</v>
      </c>
      <c r="H223">
        <v>131487805</v>
      </c>
      <c r="I223">
        <v>347392</v>
      </c>
      <c r="J223">
        <v>387856</v>
      </c>
      <c r="K223">
        <v>0</v>
      </c>
      <c r="L223">
        <v>207121</v>
      </c>
      <c r="M223">
        <v>481287</v>
      </c>
      <c r="N223">
        <v>9346398</v>
      </c>
      <c r="O223">
        <v>78</v>
      </c>
      <c r="P223">
        <v>8049</v>
      </c>
      <c r="Q223">
        <v>0</v>
      </c>
      <c r="R223">
        <v>7909</v>
      </c>
      <c r="S223" t="s">
        <v>1091</v>
      </c>
      <c r="T223" s="7">
        <v>2.2000000000000001E-3</v>
      </c>
      <c r="U223" t="s">
        <v>1092</v>
      </c>
      <c r="V223" s="7">
        <v>8.0000000000000004E-4</v>
      </c>
      <c r="W223" t="s">
        <v>1093</v>
      </c>
      <c r="X223" s="7">
        <v>2.5000000000000001E-3</v>
      </c>
      <c r="Y223" t="s">
        <v>1092</v>
      </c>
      <c r="Z223" s="7">
        <v>0</v>
      </c>
      <c r="AA223" t="s">
        <v>1094</v>
      </c>
      <c r="AB223" s="7">
        <v>2.8E-3</v>
      </c>
      <c r="AC223" t="s">
        <v>1092</v>
      </c>
      <c r="AD223" t="s">
        <v>1116</v>
      </c>
    </row>
    <row r="224" spans="1:30" hidden="1" x14ac:dyDescent="0.55000000000000004">
      <c r="A224">
        <v>4200540944</v>
      </c>
      <c r="B224">
        <v>11</v>
      </c>
      <c r="C224">
        <v>537607</v>
      </c>
      <c r="D224" t="s">
        <v>1090</v>
      </c>
      <c r="E224">
        <v>0.18</v>
      </c>
      <c r="F224">
        <v>13</v>
      </c>
      <c r="G224">
        <v>4979617</v>
      </c>
      <c r="H224">
        <v>132633319</v>
      </c>
      <c r="I224">
        <v>280328</v>
      </c>
      <c r="J224">
        <v>368399</v>
      </c>
      <c r="K224">
        <v>0</v>
      </c>
      <c r="L224">
        <v>219443</v>
      </c>
      <c r="M224">
        <v>456673</v>
      </c>
      <c r="N224">
        <v>9371111</v>
      </c>
      <c r="O224">
        <v>0</v>
      </c>
      <c r="P224">
        <v>7869</v>
      </c>
      <c r="Q224">
        <v>0</v>
      </c>
      <c r="R224">
        <v>7869</v>
      </c>
      <c r="S224" t="s">
        <v>1091</v>
      </c>
      <c r="T224" s="7">
        <v>1.5E-3</v>
      </c>
      <c r="U224" t="s">
        <v>1092</v>
      </c>
      <c r="V224" s="7">
        <v>8.0000000000000004E-4</v>
      </c>
      <c r="W224" t="s">
        <v>1093</v>
      </c>
      <c r="X224" s="7">
        <v>2E-3</v>
      </c>
      <c r="Y224" t="s">
        <v>1092</v>
      </c>
      <c r="Z224" s="7">
        <v>0</v>
      </c>
      <c r="AA224" t="s">
        <v>1094</v>
      </c>
      <c r="AB224" s="7">
        <v>2.5999999999999999E-3</v>
      </c>
      <c r="AC224" t="s">
        <v>1092</v>
      </c>
      <c r="AD224" t="s">
        <v>1116</v>
      </c>
    </row>
    <row r="225" spans="1:30" hidden="1" x14ac:dyDescent="0.55000000000000004">
      <c r="A225">
        <v>4200586857</v>
      </c>
      <c r="B225">
        <v>2</v>
      </c>
      <c r="C225">
        <v>537607</v>
      </c>
      <c r="D225" t="s">
        <v>1090</v>
      </c>
      <c r="E225">
        <v>0.18</v>
      </c>
      <c r="F225">
        <v>13</v>
      </c>
      <c r="G225">
        <v>4465788</v>
      </c>
      <c r="H225">
        <v>133144050</v>
      </c>
      <c r="I225">
        <v>224397</v>
      </c>
      <c r="J225">
        <v>297873</v>
      </c>
      <c r="K225">
        <v>0</v>
      </c>
      <c r="L225">
        <v>189430</v>
      </c>
      <c r="M225">
        <v>443975</v>
      </c>
      <c r="N225">
        <v>9385814</v>
      </c>
      <c r="O225">
        <v>78</v>
      </c>
      <c r="P225">
        <v>8030</v>
      </c>
      <c r="Q225">
        <v>0</v>
      </c>
      <c r="R225">
        <v>7885</v>
      </c>
      <c r="S225" t="s">
        <v>1091</v>
      </c>
      <c r="T225" s="7">
        <v>5.9999999999999995E-4</v>
      </c>
      <c r="U225" t="s">
        <v>1092</v>
      </c>
      <c r="V225" s="7">
        <v>8.0000000000000004E-4</v>
      </c>
      <c r="W225" t="s">
        <v>1093</v>
      </c>
      <c r="X225" s="7">
        <v>1.6000000000000001E-3</v>
      </c>
      <c r="Y225" t="s">
        <v>1092</v>
      </c>
      <c r="Z225" s="7">
        <v>0</v>
      </c>
      <c r="AA225" t="s">
        <v>1094</v>
      </c>
      <c r="AB225" s="7">
        <v>2.0999999999999999E-3</v>
      </c>
      <c r="AC225" t="s">
        <v>1092</v>
      </c>
      <c r="AD225" t="s">
        <v>1116</v>
      </c>
    </row>
    <row r="226" spans="1:30" hidden="1" x14ac:dyDescent="0.55000000000000004">
      <c r="A226">
        <v>4200600992</v>
      </c>
      <c r="B226">
        <v>6</v>
      </c>
      <c r="C226">
        <v>537607</v>
      </c>
      <c r="D226" t="s">
        <v>1090</v>
      </c>
      <c r="E226">
        <v>0.18</v>
      </c>
      <c r="F226">
        <v>13</v>
      </c>
      <c r="G226">
        <v>5315101</v>
      </c>
      <c r="H226">
        <v>132283767</v>
      </c>
      <c r="I226">
        <v>166423</v>
      </c>
      <c r="J226">
        <v>320904</v>
      </c>
      <c r="K226">
        <v>0</v>
      </c>
      <c r="L226">
        <v>223980</v>
      </c>
      <c r="M226">
        <v>455479</v>
      </c>
      <c r="N226">
        <v>9372311</v>
      </c>
      <c r="O226">
        <v>0</v>
      </c>
      <c r="P226">
        <v>7909</v>
      </c>
      <c r="Q226">
        <v>0</v>
      </c>
      <c r="R226">
        <v>7909</v>
      </c>
      <c r="S226" t="s">
        <v>1091</v>
      </c>
      <c r="T226" s="7">
        <v>4.0000000000000002E-4</v>
      </c>
      <c r="U226" t="s">
        <v>1092</v>
      </c>
      <c r="V226" s="7">
        <v>8.0000000000000004E-4</v>
      </c>
      <c r="W226" t="s">
        <v>1093</v>
      </c>
      <c r="X226" s="7">
        <v>1.1999999999999999E-3</v>
      </c>
      <c r="Y226" t="s">
        <v>1092</v>
      </c>
      <c r="Z226" s="7">
        <v>0</v>
      </c>
      <c r="AA226" t="s">
        <v>1094</v>
      </c>
      <c r="AB226" s="7">
        <v>2.3E-3</v>
      </c>
      <c r="AC226" t="s">
        <v>1092</v>
      </c>
      <c r="AD226" t="s">
        <v>1116</v>
      </c>
    </row>
    <row r="227" spans="1:30" hidden="1" x14ac:dyDescent="0.55000000000000004">
      <c r="A227">
        <v>4200698585</v>
      </c>
      <c r="B227">
        <v>4</v>
      </c>
      <c r="C227">
        <v>537607</v>
      </c>
      <c r="D227" t="s">
        <v>1090</v>
      </c>
      <c r="E227">
        <v>0.18</v>
      </c>
      <c r="F227">
        <v>13</v>
      </c>
      <c r="G227">
        <v>2447068</v>
      </c>
      <c r="H227">
        <v>135162671</v>
      </c>
      <c r="I227">
        <v>95064</v>
      </c>
      <c r="J227">
        <v>215777</v>
      </c>
      <c r="K227">
        <v>0</v>
      </c>
      <c r="L227">
        <v>168812</v>
      </c>
      <c r="M227">
        <v>423578</v>
      </c>
      <c r="N227">
        <v>9406489</v>
      </c>
      <c r="O227">
        <v>77</v>
      </c>
      <c r="P227">
        <v>8050</v>
      </c>
      <c r="Q227">
        <v>0</v>
      </c>
      <c r="R227">
        <v>7909</v>
      </c>
      <c r="S227" t="s">
        <v>1091</v>
      </c>
      <c r="T227" s="7">
        <v>2.2000000000000001E-3</v>
      </c>
      <c r="U227" t="s">
        <v>1092</v>
      </c>
      <c r="V227" s="7">
        <v>8.0000000000000004E-4</v>
      </c>
      <c r="W227" t="s">
        <v>1093</v>
      </c>
      <c r="X227" s="7">
        <v>5.9999999999999995E-4</v>
      </c>
      <c r="Y227" t="s">
        <v>1092</v>
      </c>
      <c r="Z227" s="7">
        <v>0</v>
      </c>
      <c r="AA227" t="s">
        <v>1094</v>
      </c>
      <c r="AB227" s="7">
        <v>1.5E-3</v>
      </c>
      <c r="AC227" t="s">
        <v>1092</v>
      </c>
      <c r="AD227" t="s">
        <v>1116</v>
      </c>
    </row>
    <row r="228" spans="1:30" hidden="1" x14ac:dyDescent="0.55000000000000004">
      <c r="A228">
        <v>4200732555</v>
      </c>
      <c r="B228">
        <v>1</v>
      </c>
      <c r="C228">
        <v>537607</v>
      </c>
      <c r="D228" t="s">
        <v>1090</v>
      </c>
      <c r="E228">
        <v>0.18</v>
      </c>
      <c r="F228">
        <v>13</v>
      </c>
      <c r="G228">
        <v>5252457</v>
      </c>
      <c r="H228">
        <v>132363642</v>
      </c>
      <c r="I228">
        <v>105632</v>
      </c>
      <c r="J228">
        <v>280140</v>
      </c>
      <c r="K228">
        <v>0</v>
      </c>
      <c r="L228">
        <v>208281</v>
      </c>
      <c r="M228">
        <v>439030</v>
      </c>
      <c r="N228">
        <v>9390709</v>
      </c>
      <c r="O228">
        <v>0</v>
      </c>
      <c r="P228">
        <v>7909</v>
      </c>
      <c r="Q228">
        <v>0</v>
      </c>
      <c r="R228">
        <v>7909</v>
      </c>
      <c r="S228" t="s">
        <v>1091</v>
      </c>
      <c r="T228" s="7">
        <v>2.8E-3</v>
      </c>
      <c r="U228" t="s">
        <v>1092</v>
      </c>
      <c r="V228" s="7">
        <v>8.0000000000000004E-4</v>
      </c>
      <c r="W228" t="s">
        <v>1093</v>
      </c>
      <c r="X228" s="7">
        <v>6.9999999999999999E-4</v>
      </c>
      <c r="Y228" t="s">
        <v>1092</v>
      </c>
      <c r="Z228" s="7">
        <v>0</v>
      </c>
      <c r="AA228" t="s">
        <v>1094</v>
      </c>
      <c r="AB228" s="7">
        <v>2E-3</v>
      </c>
      <c r="AC228" t="s">
        <v>1092</v>
      </c>
      <c r="AD228" t="s">
        <v>1116</v>
      </c>
    </row>
    <row r="229" spans="1:30" hidden="1" x14ac:dyDescent="0.55000000000000004">
      <c r="A229">
        <v>4200752104</v>
      </c>
      <c r="B229">
        <v>7</v>
      </c>
      <c r="C229">
        <v>537607</v>
      </c>
      <c r="D229" t="s">
        <v>1090</v>
      </c>
      <c r="E229">
        <v>0.18</v>
      </c>
      <c r="F229">
        <v>13</v>
      </c>
      <c r="G229">
        <v>5580250</v>
      </c>
      <c r="H229">
        <v>132029653</v>
      </c>
      <c r="I229">
        <v>224966</v>
      </c>
      <c r="J229">
        <v>318871</v>
      </c>
      <c r="K229">
        <v>0</v>
      </c>
      <c r="L229">
        <v>201388</v>
      </c>
      <c r="M229">
        <v>475997</v>
      </c>
      <c r="N229">
        <v>9353675</v>
      </c>
      <c r="O229">
        <v>0</v>
      </c>
      <c r="P229">
        <v>8016</v>
      </c>
      <c r="Q229">
        <v>0</v>
      </c>
      <c r="R229">
        <v>8016</v>
      </c>
      <c r="S229" t="s">
        <v>1091</v>
      </c>
      <c r="T229" s="7">
        <v>8.0000000000000004E-4</v>
      </c>
      <c r="U229" t="s">
        <v>1092</v>
      </c>
      <c r="V229" s="7">
        <v>8.0000000000000004E-4</v>
      </c>
      <c r="W229" t="s">
        <v>1093</v>
      </c>
      <c r="X229" s="7">
        <v>1.6000000000000001E-3</v>
      </c>
      <c r="Y229" t="s">
        <v>1092</v>
      </c>
      <c r="Z229" s="7">
        <v>0</v>
      </c>
      <c r="AA229" t="s">
        <v>1094</v>
      </c>
      <c r="AB229" s="7">
        <v>2.3E-3</v>
      </c>
      <c r="AC229" t="s">
        <v>1092</v>
      </c>
      <c r="AD229" t="s">
        <v>1116</v>
      </c>
    </row>
    <row r="230" spans="1:30" hidden="1" x14ac:dyDescent="0.55000000000000004">
      <c r="A230">
        <v>4200800840</v>
      </c>
      <c r="B230">
        <v>14</v>
      </c>
      <c r="C230">
        <v>537607</v>
      </c>
      <c r="D230" t="s">
        <v>1090</v>
      </c>
      <c r="E230">
        <v>0.18</v>
      </c>
      <c r="F230">
        <v>13</v>
      </c>
      <c r="G230">
        <v>4720240</v>
      </c>
      <c r="H230">
        <v>132892919</v>
      </c>
      <c r="I230">
        <v>159162</v>
      </c>
      <c r="J230">
        <v>285271</v>
      </c>
      <c r="K230">
        <v>0</v>
      </c>
      <c r="L230">
        <v>198474</v>
      </c>
      <c r="M230">
        <v>443075</v>
      </c>
      <c r="N230">
        <v>9386791</v>
      </c>
      <c r="O230">
        <v>77</v>
      </c>
      <c r="P230">
        <v>8009</v>
      </c>
      <c r="Q230">
        <v>0</v>
      </c>
      <c r="R230">
        <v>7869</v>
      </c>
      <c r="S230" t="s">
        <v>1091</v>
      </c>
      <c r="T230" s="7">
        <v>1E-4</v>
      </c>
      <c r="U230" t="s">
        <v>1092</v>
      </c>
      <c r="V230" s="7">
        <v>8.0000000000000004E-4</v>
      </c>
      <c r="W230" t="s">
        <v>1093</v>
      </c>
      <c r="X230" s="7">
        <v>1.1000000000000001E-3</v>
      </c>
      <c r="Y230" t="s">
        <v>1092</v>
      </c>
      <c r="Z230" s="7">
        <v>0</v>
      </c>
      <c r="AA230" t="s">
        <v>1094</v>
      </c>
      <c r="AB230" s="7">
        <v>2E-3</v>
      </c>
      <c r="AC230" t="s">
        <v>1092</v>
      </c>
      <c r="AD230" t="s">
        <v>1116</v>
      </c>
    </row>
    <row r="231" spans="1:30" hidden="1" x14ac:dyDescent="0.55000000000000004">
      <c r="A231">
        <v>4200813342</v>
      </c>
      <c r="B231">
        <v>15</v>
      </c>
      <c r="C231">
        <v>537607</v>
      </c>
      <c r="D231" t="s">
        <v>1090</v>
      </c>
      <c r="E231">
        <v>0.18</v>
      </c>
      <c r="F231">
        <v>13</v>
      </c>
      <c r="G231">
        <v>5429870</v>
      </c>
      <c r="H231">
        <v>132176693</v>
      </c>
      <c r="I231">
        <v>358673</v>
      </c>
      <c r="J231">
        <v>405249</v>
      </c>
      <c r="K231">
        <v>0</v>
      </c>
      <c r="L231">
        <v>222497</v>
      </c>
      <c r="M231">
        <v>460407</v>
      </c>
      <c r="N231">
        <v>9367396</v>
      </c>
      <c r="O231">
        <v>77</v>
      </c>
      <c r="P231">
        <v>8074</v>
      </c>
      <c r="Q231">
        <v>0</v>
      </c>
      <c r="R231">
        <v>7934</v>
      </c>
      <c r="S231" t="s">
        <v>1091</v>
      </c>
      <c r="T231" s="7">
        <v>2.3999999999999998E-3</v>
      </c>
      <c r="U231" t="s">
        <v>1092</v>
      </c>
      <c r="V231" s="7">
        <v>8.0000000000000004E-4</v>
      </c>
      <c r="W231" t="s">
        <v>1093</v>
      </c>
      <c r="X231" s="7">
        <v>2.5999999999999999E-3</v>
      </c>
      <c r="Y231" t="s">
        <v>1092</v>
      </c>
      <c r="Z231" s="7">
        <v>0</v>
      </c>
      <c r="AA231" t="s">
        <v>1094</v>
      </c>
      <c r="AB231" s="7">
        <v>2.8999999999999998E-3</v>
      </c>
      <c r="AC231" t="s">
        <v>1092</v>
      </c>
      <c r="AD231" t="s">
        <v>1116</v>
      </c>
    </row>
    <row r="232" spans="1:30" hidden="1" x14ac:dyDescent="0.55000000000000004">
      <c r="A232">
        <v>4200831178</v>
      </c>
      <c r="B232">
        <v>16</v>
      </c>
      <c r="C232">
        <v>537608</v>
      </c>
      <c r="D232" t="s">
        <v>1090</v>
      </c>
      <c r="E232">
        <v>0.18</v>
      </c>
      <c r="F232">
        <v>13</v>
      </c>
      <c r="G232">
        <v>5544731</v>
      </c>
      <c r="H232">
        <v>132058554</v>
      </c>
      <c r="I232">
        <v>289025</v>
      </c>
      <c r="J232">
        <v>358499</v>
      </c>
      <c r="K232">
        <v>0</v>
      </c>
      <c r="L232">
        <v>216180</v>
      </c>
      <c r="M232">
        <v>455736</v>
      </c>
      <c r="N232">
        <v>9372106</v>
      </c>
      <c r="O232">
        <v>0</v>
      </c>
      <c r="P232">
        <v>7869</v>
      </c>
      <c r="Q232">
        <v>0</v>
      </c>
      <c r="R232">
        <v>7869</v>
      </c>
      <c r="S232" t="s">
        <v>1091</v>
      </c>
      <c r="T232" s="7">
        <v>1.5E-3</v>
      </c>
      <c r="U232" t="s">
        <v>1092</v>
      </c>
      <c r="V232" s="7">
        <v>8.0000000000000004E-4</v>
      </c>
      <c r="W232" t="s">
        <v>1093</v>
      </c>
      <c r="X232" s="7">
        <v>2.0999999999999999E-3</v>
      </c>
      <c r="Y232" t="s">
        <v>1092</v>
      </c>
      <c r="Z232" s="7">
        <v>0</v>
      </c>
      <c r="AA232" t="s">
        <v>1094</v>
      </c>
      <c r="AB232" s="7">
        <v>2.5999999999999999E-3</v>
      </c>
      <c r="AC232" t="s">
        <v>1092</v>
      </c>
      <c r="AD232" t="s">
        <v>1116</v>
      </c>
    </row>
    <row r="233" spans="1:30" hidden="1" x14ac:dyDescent="0.55000000000000004">
      <c r="A233">
        <v>4200906787</v>
      </c>
      <c r="B233">
        <v>10</v>
      </c>
      <c r="C233">
        <v>537607</v>
      </c>
      <c r="D233" t="s">
        <v>1090</v>
      </c>
      <c r="E233">
        <v>0.18</v>
      </c>
      <c r="F233">
        <v>13</v>
      </c>
      <c r="G233">
        <v>5547481</v>
      </c>
      <c r="H233">
        <v>132060773</v>
      </c>
      <c r="I233">
        <v>184476</v>
      </c>
      <c r="J233">
        <v>334330</v>
      </c>
      <c r="K233">
        <v>0</v>
      </c>
      <c r="L233">
        <v>229208</v>
      </c>
      <c r="M233">
        <v>455459</v>
      </c>
      <c r="N233">
        <v>9372349</v>
      </c>
      <c r="O233">
        <v>0</v>
      </c>
      <c r="P233">
        <v>7869</v>
      </c>
      <c r="Q233">
        <v>0</v>
      </c>
      <c r="R233">
        <v>7869</v>
      </c>
      <c r="S233" t="s">
        <v>1091</v>
      </c>
      <c r="T233" s="7">
        <v>5.9999999999999995E-4</v>
      </c>
      <c r="U233" t="s">
        <v>1092</v>
      </c>
      <c r="V233" s="7">
        <v>8.0000000000000004E-4</v>
      </c>
      <c r="W233" t="s">
        <v>1093</v>
      </c>
      <c r="X233" s="7">
        <v>1.2999999999999999E-3</v>
      </c>
      <c r="Y233" t="s">
        <v>1092</v>
      </c>
      <c r="Z233" s="7">
        <v>0</v>
      </c>
      <c r="AA233" t="s">
        <v>1094</v>
      </c>
      <c r="AB233" s="7">
        <v>2.3999999999999998E-3</v>
      </c>
      <c r="AC233" t="s">
        <v>1092</v>
      </c>
      <c r="AD233" t="s">
        <v>1116</v>
      </c>
    </row>
    <row r="234" spans="1:30" hidden="1" x14ac:dyDescent="0.55000000000000004">
      <c r="A234">
        <v>4200945130</v>
      </c>
      <c r="B234">
        <v>12</v>
      </c>
      <c r="C234">
        <v>537607</v>
      </c>
      <c r="D234" t="s">
        <v>1090</v>
      </c>
      <c r="E234">
        <v>0.18</v>
      </c>
      <c r="F234">
        <v>13</v>
      </c>
      <c r="G234">
        <v>2933211</v>
      </c>
      <c r="H234">
        <v>134679277</v>
      </c>
      <c r="I234">
        <v>139004</v>
      </c>
      <c r="J234">
        <v>239507</v>
      </c>
      <c r="K234">
        <v>0</v>
      </c>
      <c r="L234">
        <v>171412</v>
      </c>
      <c r="M234">
        <v>481036</v>
      </c>
      <c r="N234">
        <v>9349016</v>
      </c>
      <c r="O234">
        <v>78</v>
      </c>
      <c r="P234">
        <v>8008</v>
      </c>
      <c r="Q234">
        <v>0</v>
      </c>
      <c r="R234">
        <v>7869</v>
      </c>
      <c r="S234" t="s">
        <v>1091</v>
      </c>
      <c r="T234" s="7">
        <v>2.7000000000000001E-3</v>
      </c>
      <c r="U234" t="s">
        <v>1092</v>
      </c>
      <c r="V234" s="7">
        <v>8.0000000000000004E-4</v>
      </c>
      <c r="W234" t="s">
        <v>1093</v>
      </c>
      <c r="X234" s="7">
        <v>1E-3</v>
      </c>
      <c r="Y234" t="s">
        <v>1092</v>
      </c>
      <c r="Z234" s="7">
        <v>0</v>
      </c>
      <c r="AA234" t="s">
        <v>1094</v>
      </c>
      <c r="AB234" s="7">
        <v>1.6999999999999999E-3</v>
      </c>
      <c r="AC234" t="s">
        <v>1092</v>
      </c>
      <c r="AD234" t="s">
        <v>1116</v>
      </c>
    </row>
    <row r="235" spans="1:30" hidden="1" x14ac:dyDescent="0.55000000000000004">
      <c r="A235">
        <v>4201059189</v>
      </c>
      <c r="B235">
        <v>9</v>
      </c>
      <c r="C235">
        <v>537607</v>
      </c>
      <c r="D235" t="s">
        <v>1090</v>
      </c>
      <c r="E235">
        <v>0.18</v>
      </c>
      <c r="F235">
        <v>13</v>
      </c>
      <c r="G235">
        <v>5265351</v>
      </c>
      <c r="H235">
        <v>132347735</v>
      </c>
      <c r="I235">
        <v>207745</v>
      </c>
      <c r="J235">
        <v>300512</v>
      </c>
      <c r="K235">
        <v>0</v>
      </c>
      <c r="L235">
        <v>195386</v>
      </c>
      <c r="M235">
        <v>421797</v>
      </c>
      <c r="N235">
        <v>9407966</v>
      </c>
      <c r="O235">
        <v>77</v>
      </c>
      <c r="P235">
        <v>8025</v>
      </c>
      <c r="Q235">
        <v>0</v>
      </c>
      <c r="R235">
        <v>7884</v>
      </c>
      <c r="S235" t="s">
        <v>1091</v>
      </c>
      <c r="T235" s="7">
        <v>5.0000000000000001E-4</v>
      </c>
      <c r="U235" t="s">
        <v>1092</v>
      </c>
      <c r="V235" s="7">
        <v>8.0000000000000004E-4</v>
      </c>
      <c r="W235" t="s">
        <v>1093</v>
      </c>
      <c r="X235" s="7">
        <v>1.5E-3</v>
      </c>
      <c r="Y235" t="s">
        <v>1092</v>
      </c>
      <c r="Z235" s="7">
        <v>0</v>
      </c>
      <c r="AA235" t="s">
        <v>1094</v>
      </c>
      <c r="AB235" s="7">
        <v>2.0999999999999999E-3</v>
      </c>
      <c r="AC235" t="s">
        <v>1092</v>
      </c>
      <c r="AD235" t="s">
        <v>1116</v>
      </c>
    </row>
    <row r="236" spans="1:30" hidden="1" x14ac:dyDescent="0.55000000000000004">
      <c r="A236">
        <v>4201065602</v>
      </c>
      <c r="B236">
        <v>5</v>
      </c>
      <c r="C236">
        <v>537607</v>
      </c>
      <c r="D236" t="s">
        <v>1090</v>
      </c>
      <c r="E236">
        <v>0.18</v>
      </c>
      <c r="F236">
        <v>13</v>
      </c>
      <c r="G236">
        <v>4428332</v>
      </c>
      <c r="H236">
        <v>133183888</v>
      </c>
      <c r="I236">
        <v>262210</v>
      </c>
      <c r="J236">
        <v>331081</v>
      </c>
      <c r="K236">
        <v>0</v>
      </c>
      <c r="L236">
        <v>199173</v>
      </c>
      <c r="M236">
        <v>478741</v>
      </c>
      <c r="N236">
        <v>9350870</v>
      </c>
      <c r="O236">
        <v>0</v>
      </c>
      <c r="P236">
        <v>7909</v>
      </c>
      <c r="Q236">
        <v>0</v>
      </c>
      <c r="R236">
        <v>7909</v>
      </c>
      <c r="S236" t="s">
        <v>1091</v>
      </c>
      <c r="T236" s="7">
        <v>1.1000000000000001E-3</v>
      </c>
      <c r="U236" t="s">
        <v>1092</v>
      </c>
      <c r="V236" s="7">
        <v>8.0000000000000004E-4</v>
      </c>
      <c r="W236" t="s">
        <v>1093</v>
      </c>
      <c r="X236" s="7">
        <v>1.9E-3</v>
      </c>
      <c r="Y236" t="s">
        <v>1092</v>
      </c>
      <c r="Z236" s="7">
        <v>0</v>
      </c>
      <c r="AA236" t="s">
        <v>1094</v>
      </c>
      <c r="AB236" s="7">
        <v>2.3999999999999998E-3</v>
      </c>
      <c r="AC236" t="s">
        <v>1092</v>
      </c>
      <c r="AD236" t="s">
        <v>1116</v>
      </c>
    </row>
    <row r="237" spans="1:30" x14ac:dyDescent="0.55000000000000004">
      <c r="A237">
        <v>4201167170</v>
      </c>
      <c r="B237">
        <v>17</v>
      </c>
      <c r="C237">
        <v>537608</v>
      </c>
      <c r="D237" t="s">
        <v>1090</v>
      </c>
      <c r="E237">
        <v>0.18</v>
      </c>
      <c r="F237">
        <v>13</v>
      </c>
      <c r="G237">
        <v>4893498</v>
      </c>
      <c r="H237">
        <v>132715605</v>
      </c>
      <c r="I237">
        <v>200134</v>
      </c>
      <c r="J237">
        <v>316289</v>
      </c>
      <c r="K237">
        <v>0</v>
      </c>
      <c r="L237">
        <v>213176</v>
      </c>
      <c r="M237">
        <v>455625</v>
      </c>
      <c r="N237">
        <v>9372166</v>
      </c>
      <c r="O237">
        <v>0</v>
      </c>
      <c r="P237">
        <v>7869</v>
      </c>
      <c r="Q237">
        <v>0</v>
      </c>
      <c r="R237">
        <v>7869</v>
      </c>
      <c r="S237" t="s">
        <v>1091</v>
      </c>
      <c r="T237" s="7">
        <v>5.9999999999999995E-4</v>
      </c>
      <c r="U237" t="s">
        <v>1092</v>
      </c>
      <c r="V237" s="7">
        <v>8.0000000000000004E-4</v>
      </c>
      <c r="W237" t="s">
        <v>1093</v>
      </c>
      <c r="X237" s="7">
        <v>1.4E-3</v>
      </c>
      <c r="Y237" t="s">
        <v>1092</v>
      </c>
      <c r="Z237" s="7">
        <v>0</v>
      </c>
      <c r="AA237" t="s">
        <v>1094</v>
      </c>
      <c r="AB237" s="7">
        <v>2.2000000000000001E-3</v>
      </c>
      <c r="AC237" t="s">
        <v>1092</v>
      </c>
      <c r="AD237" t="s">
        <v>1116</v>
      </c>
    </row>
    <row r="238" spans="1:30" hidden="1" x14ac:dyDescent="0.55000000000000004">
      <c r="A238">
        <v>4201234297</v>
      </c>
      <c r="B238">
        <v>13</v>
      </c>
      <c r="C238">
        <v>537607</v>
      </c>
      <c r="D238" t="s">
        <v>1090</v>
      </c>
      <c r="E238">
        <v>0.18</v>
      </c>
      <c r="F238">
        <v>13</v>
      </c>
      <c r="G238">
        <v>6125944</v>
      </c>
      <c r="H238">
        <v>131483268</v>
      </c>
      <c r="I238">
        <v>577988</v>
      </c>
      <c r="J238">
        <v>500798</v>
      </c>
      <c r="K238">
        <v>0</v>
      </c>
      <c r="L238">
        <v>212967</v>
      </c>
      <c r="M238">
        <v>440902</v>
      </c>
      <c r="N238">
        <v>9388680</v>
      </c>
      <c r="O238">
        <v>0</v>
      </c>
      <c r="P238">
        <v>7869</v>
      </c>
      <c r="Q238">
        <v>0</v>
      </c>
      <c r="R238">
        <v>7869</v>
      </c>
      <c r="S238" t="s">
        <v>1091</v>
      </c>
      <c r="T238" s="7">
        <v>1.5E-3</v>
      </c>
      <c r="U238" t="s">
        <v>1092</v>
      </c>
      <c r="V238" s="7">
        <v>8.0000000000000004E-4</v>
      </c>
      <c r="W238" t="s">
        <v>1093</v>
      </c>
      <c r="X238" s="7">
        <v>1E-3</v>
      </c>
      <c r="Y238" t="s">
        <v>1092</v>
      </c>
      <c r="Z238" s="7">
        <v>0</v>
      </c>
      <c r="AA238" t="s">
        <v>1094</v>
      </c>
      <c r="AB238" s="7">
        <v>5.0000000000000001E-4</v>
      </c>
      <c r="AC238" t="s">
        <v>1092</v>
      </c>
      <c r="AD238" t="s">
        <v>1116</v>
      </c>
    </row>
    <row r="239" spans="1:30" hidden="1" x14ac:dyDescent="0.55000000000000004">
      <c r="A239">
        <v>4201249886</v>
      </c>
      <c r="B239">
        <v>3</v>
      </c>
      <c r="C239">
        <v>537607</v>
      </c>
      <c r="D239" t="s">
        <v>1090</v>
      </c>
      <c r="E239">
        <v>0.18</v>
      </c>
      <c r="F239">
        <v>13</v>
      </c>
      <c r="G239">
        <v>6137239</v>
      </c>
      <c r="H239">
        <v>131479180</v>
      </c>
      <c r="I239">
        <v>349544</v>
      </c>
      <c r="J239">
        <v>412859</v>
      </c>
      <c r="K239">
        <v>0</v>
      </c>
      <c r="L239">
        <v>228912</v>
      </c>
      <c r="M239">
        <v>476011</v>
      </c>
      <c r="N239">
        <v>9353551</v>
      </c>
      <c r="O239">
        <v>0</v>
      </c>
      <c r="P239">
        <v>7909</v>
      </c>
      <c r="Q239">
        <v>0</v>
      </c>
      <c r="R239">
        <v>7909</v>
      </c>
      <c r="S239" t="s">
        <v>1091</v>
      </c>
      <c r="T239" s="7">
        <v>2.3999999999999998E-3</v>
      </c>
      <c r="U239" t="s">
        <v>1092</v>
      </c>
      <c r="V239" s="7">
        <v>8.0000000000000004E-4</v>
      </c>
      <c r="W239" t="s">
        <v>1093</v>
      </c>
      <c r="X239" s="7">
        <v>2.5000000000000001E-3</v>
      </c>
      <c r="Y239" t="s">
        <v>1092</v>
      </c>
      <c r="Z239" s="7">
        <v>0</v>
      </c>
      <c r="AA239" t="s">
        <v>1094</v>
      </c>
      <c r="AB239" s="7">
        <v>3.0000000000000001E-3</v>
      </c>
      <c r="AC239" t="s">
        <v>1092</v>
      </c>
      <c r="AD239" t="s">
        <v>1116</v>
      </c>
    </row>
    <row r="240" spans="1:30" hidden="1" x14ac:dyDescent="0.55000000000000004">
      <c r="A240">
        <v>4500426392</v>
      </c>
      <c r="B240">
        <v>8</v>
      </c>
      <c r="C240">
        <v>576007</v>
      </c>
      <c r="D240" t="s">
        <v>1090</v>
      </c>
      <c r="E240">
        <v>0.18</v>
      </c>
      <c r="F240">
        <v>14</v>
      </c>
      <c r="G240">
        <v>6617277</v>
      </c>
      <c r="H240">
        <v>140815253</v>
      </c>
      <c r="I240">
        <v>350595</v>
      </c>
      <c r="J240">
        <v>409036</v>
      </c>
      <c r="K240">
        <v>0</v>
      </c>
      <c r="L240">
        <v>221881</v>
      </c>
      <c r="M240">
        <v>502387</v>
      </c>
      <c r="N240">
        <v>9327448</v>
      </c>
      <c r="O240">
        <v>3203</v>
      </c>
      <c r="P240">
        <v>21180</v>
      </c>
      <c r="Q240">
        <v>0</v>
      </c>
      <c r="R240">
        <v>14760</v>
      </c>
      <c r="S240" t="s">
        <v>1091</v>
      </c>
      <c r="T240" s="7">
        <v>2.2000000000000001E-3</v>
      </c>
      <c r="U240" t="s">
        <v>1092</v>
      </c>
      <c r="V240" s="7">
        <v>2.3999999999999998E-3</v>
      </c>
      <c r="W240" t="s">
        <v>1093</v>
      </c>
      <c r="X240" s="7">
        <v>2.3E-3</v>
      </c>
      <c r="Y240" t="s">
        <v>1092</v>
      </c>
      <c r="Z240" s="7">
        <v>2.9999999999999997E-4</v>
      </c>
      <c r="AA240" t="s">
        <v>1094</v>
      </c>
      <c r="AB240" s="7">
        <v>2.7000000000000001E-3</v>
      </c>
      <c r="AC240" t="s">
        <v>1092</v>
      </c>
      <c r="AD240" t="s">
        <v>1140</v>
      </c>
    </row>
    <row r="241" spans="1:30" hidden="1" x14ac:dyDescent="0.55000000000000004">
      <c r="A241">
        <v>4500544082</v>
      </c>
      <c r="B241">
        <v>11</v>
      </c>
      <c r="C241">
        <v>576007</v>
      </c>
      <c r="D241" t="s">
        <v>1090</v>
      </c>
      <c r="E241">
        <v>0.18</v>
      </c>
      <c r="F241">
        <v>14</v>
      </c>
      <c r="G241">
        <v>5478852</v>
      </c>
      <c r="H241">
        <v>141964234</v>
      </c>
      <c r="I241">
        <v>287832</v>
      </c>
      <c r="J241">
        <v>392846</v>
      </c>
      <c r="K241">
        <v>0</v>
      </c>
      <c r="L241">
        <v>235476</v>
      </c>
      <c r="M241">
        <v>499232</v>
      </c>
      <c r="N241">
        <v>9330915</v>
      </c>
      <c r="O241">
        <v>7504</v>
      </c>
      <c r="P241">
        <v>24447</v>
      </c>
      <c r="Q241">
        <v>0</v>
      </c>
      <c r="R241">
        <v>16033</v>
      </c>
      <c r="S241" t="s">
        <v>1091</v>
      </c>
      <c r="T241" s="7">
        <v>1.6999999999999999E-3</v>
      </c>
      <c r="U241" t="s">
        <v>1092</v>
      </c>
      <c r="V241" s="7">
        <v>3.2000000000000002E-3</v>
      </c>
      <c r="W241" t="s">
        <v>1093</v>
      </c>
      <c r="X241" s="7">
        <v>1.9E-3</v>
      </c>
      <c r="Y241" t="s">
        <v>1092</v>
      </c>
      <c r="Z241" s="7">
        <v>6.9999999999999999E-4</v>
      </c>
      <c r="AA241" t="s">
        <v>1094</v>
      </c>
      <c r="AB241" s="7">
        <v>2.5999999999999999E-3</v>
      </c>
      <c r="AC241" t="s">
        <v>1092</v>
      </c>
      <c r="AD241" t="s">
        <v>1160</v>
      </c>
    </row>
    <row r="242" spans="1:30" hidden="1" x14ac:dyDescent="0.55000000000000004">
      <c r="A242">
        <v>4500589654</v>
      </c>
      <c r="B242">
        <v>2</v>
      </c>
      <c r="C242">
        <v>576007</v>
      </c>
      <c r="D242" t="s">
        <v>1090</v>
      </c>
      <c r="E242">
        <v>0.18</v>
      </c>
      <c r="F242">
        <v>14</v>
      </c>
      <c r="G242">
        <v>4931109</v>
      </c>
      <c r="H242">
        <v>142506510</v>
      </c>
      <c r="I242">
        <v>227686</v>
      </c>
      <c r="J242">
        <v>319269</v>
      </c>
      <c r="K242">
        <v>0</v>
      </c>
      <c r="L242">
        <v>204310</v>
      </c>
      <c r="M242">
        <v>465318</v>
      </c>
      <c r="N242">
        <v>9362460</v>
      </c>
      <c r="O242">
        <v>3289</v>
      </c>
      <c r="P242">
        <v>21396</v>
      </c>
      <c r="Q242">
        <v>0</v>
      </c>
      <c r="R242">
        <v>14880</v>
      </c>
      <c r="S242" t="s">
        <v>1091</v>
      </c>
      <c r="T242" s="7">
        <v>6.9999999999999999E-4</v>
      </c>
      <c r="U242" t="s">
        <v>1092</v>
      </c>
      <c r="V242" s="7">
        <v>2.5000000000000001E-3</v>
      </c>
      <c r="W242" t="s">
        <v>1093</v>
      </c>
      <c r="X242" s="7">
        <v>1.5E-3</v>
      </c>
      <c r="Y242" t="s">
        <v>1092</v>
      </c>
      <c r="Z242" s="7">
        <v>2.9999999999999997E-4</v>
      </c>
      <c r="AA242" t="s">
        <v>1094</v>
      </c>
      <c r="AB242" s="7">
        <v>2.0999999999999999E-3</v>
      </c>
      <c r="AC242" t="s">
        <v>1092</v>
      </c>
      <c r="AD242" t="s">
        <v>1140</v>
      </c>
    </row>
    <row r="243" spans="1:30" hidden="1" x14ac:dyDescent="0.55000000000000004">
      <c r="A243">
        <v>4500604170</v>
      </c>
      <c r="B243">
        <v>6</v>
      </c>
      <c r="C243">
        <v>576007</v>
      </c>
      <c r="D243" t="s">
        <v>1090</v>
      </c>
      <c r="E243">
        <v>0.18</v>
      </c>
      <c r="F243">
        <v>14</v>
      </c>
      <c r="G243">
        <v>5808134</v>
      </c>
      <c r="H243">
        <v>141620861</v>
      </c>
      <c r="I243">
        <v>172486</v>
      </c>
      <c r="J243">
        <v>345524</v>
      </c>
      <c r="K243">
        <v>0</v>
      </c>
      <c r="L243">
        <v>240221</v>
      </c>
      <c r="M243">
        <v>493030</v>
      </c>
      <c r="N243">
        <v>9337094</v>
      </c>
      <c r="O243">
        <v>6063</v>
      </c>
      <c r="P243">
        <v>24620</v>
      </c>
      <c r="Q243">
        <v>0</v>
      </c>
      <c r="R243">
        <v>16241</v>
      </c>
      <c r="S243" t="s">
        <v>1091</v>
      </c>
      <c r="T243" s="7">
        <v>5.9999999999999995E-4</v>
      </c>
      <c r="U243" t="s">
        <v>1092</v>
      </c>
      <c r="V243" s="7">
        <v>3.0999999999999999E-3</v>
      </c>
      <c r="W243" t="s">
        <v>1093</v>
      </c>
      <c r="X243" s="7">
        <v>1.1000000000000001E-3</v>
      </c>
      <c r="Y243" t="s">
        <v>1092</v>
      </c>
      <c r="Z243" s="7">
        <v>5.9999999999999995E-4</v>
      </c>
      <c r="AA243" t="s">
        <v>1094</v>
      </c>
      <c r="AB243" s="7">
        <v>2.3E-3</v>
      </c>
      <c r="AC243" t="s">
        <v>1092</v>
      </c>
      <c r="AD243" t="s">
        <v>1125</v>
      </c>
    </row>
    <row r="244" spans="1:30" hidden="1" x14ac:dyDescent="0.55000000000000004">
      <c r="A244">
        <v>4500701882</v>
      </c>
      <c r="B244">
        <v>4</v>
      </c>
      <c r="C244">
        <v>576007</v>
      </c>
      <c r="D244" t="s">
        <v>1090</v>
      </c>
      <c r="E244">
        <v>0.18</v>
      </c>
      <c r="F244">
        <v>14</v>
      </c>
      <c r="G244">
        <v>2910247</v>
      </c>
      <c r="H244">
        <v>144529136</v>
      </c>
      <c r="I244">
        <v>101274</v>
      </c>
      <c r="J244">
        <v>235730</v>
      </c>
      <c r="K244">
        <v>0</v>
      </c>
      <c r="L244">
        <v>183142</v>
      </c>
      <c r="M244">
        <v>463176</v>
      </c>
      <c r="N244">
        <v>9366465</v>
      </c>
      <c r="O244">
        <v>6210</v>
      </c>
      <c r="P244">
        <v>19953</v>
      </c>
      <c r="Q244">
        <v>0</v>
      </c>
      <c r="R244">
        <v>14330</v>
      </c>
      <c r="S244" t="s">
        <v>1091</v>
      </c>
      <c r="T244" s="7">
        <v>2.2000000000000001E-3</v>
      </c>
      <c r="U244" t="s">
        <v>1092</v>
      </c>
      <c r="V244" s="7">
        <v>2.5999999999999999E-3</v>
      </c>
      <c r="W244" t="s">
        <v>1093</v>
      </c>
      <c r="X244" s="7">
        <v>5.9999999999999995E-4</v>
      </c>
      <c r="Y244" t="s">
        <v>1092</v>
      </c>
      <c r="Z244" s="7">
        <v>5.9999999999999995E-4</v>
      </c>
      <c r="AA244" t="s">
        <v>1094</v>
      </c>
      <c r="AB244" s="7">
        <v>1.5E-3</v>
      </c>
      <c r="AC244" t="s">
        <v>1092</v>
      </c>
      <c r="AD244" t="s">
        <v>1152</v>
      </c>
    </row>
    <row r="245" spans="1:30" hidden="1" x14ac:dyDescent="0.55000000000000004">
      <c r="A245">
        <v>4500735750</v>
      </c>
      <c r="B245">
        <v>1</v>
      </c>
      <c r="C245">
        <v>576007</v>
      </c>
      <c r="D245" t="s">
        <v>1090</v>
      </c>
      <c r="E245">
        <v>0.18</v>
      </c>
      <c r="F245">
        <v>14</v>
      </c>
      <c r="G245">
        <v>5723745</v>
      </c>
      <c r="H245">
        <v>141720094</v>
      </c>
      <c r="I245">
        <v>112912</v>
      </c>
      <c r="J245">
        <v>305258</v>
      </c>
      <c r="K245">
        <v>0</v>
      </c>
      <c r="L245">
        <v>225258</v>
      </c>
      <c r="M245">
        <v>471285</v>
      </c>
      <c r="N245">
        <v>9356452</v>
      </c>
      <c r="O245">
        <v>7280</v>
      </c>
      <c r="P245">
        <v>25118</v>
      </c>
      <c r="Q245">
        <v>0</v>
      </c>
      <c r="R245">
        <v>16977</v>
      </c>
      <c r="S245" t="s">
        <v>1091</v>
      </c>
      <c r="T245" s="7">
        <v>2.8E-3</v>
      </c>
      <c r="U245" t="s">
        <v>1092</v>
      </c>
      <c r="V245" s="7">
        <v>3.2000000000000002E-3</v>
      </c>
      <c r="W245" t="s">
        <v>1093</v>
      </c>
      <c r="X245" s="7">
        <v>6.9999999999999999E-4</v>
      </c>
      <c r="Y245" t="s">
        <v>1092</v>
      </c>
      <c r="Z245" s="7">
        <v>6.9999999999999999E-4</v>
      </c>
      <c r="AA245" t="s">
        <v>1094</v>
      </c>
      <c r="AB245" s="7">
        <v>2E-3</v>
      </c>
      <c r="AC245" t="s">
        <v>1092</v>
      </c>
      <c r="AD245" t="s">
        <v>1125</v>
      </c>
    </row>
    <row r="246" spans="1:30" hidden="1" x14ac:dyDescent="0.55000000000000004">
      <c r="A246">
        <v>4500755832</v>
      </c>
      <c r="B246">
        <v>7</v>
      </c>
      <c r="C246">
        <v>576007</v>
      </c>
      <c r="D246" t="s">
        <v>1090</v>
      </c>
      <c r="E246">
        <v>0.18</v>
      </c>
      <c r="F246">
        <v>14</v>
      </c>
      <c r="G246">
        <v>6103216</v>
      </c>
      <c r="H246">
        <v>141336759</v>
      </c>
      <c r="I246">
        <v>237251</v>
      </c>
      <c r="J246">
        <v>341512</v>
      </c>
      <c r="K246">
        <v>0</v>
      </c>
      <c r="L246">
        <v>214397</v>
      </c>
      <c r="M246">
        <v>522963</v>
      </c>
      <c r="N246">
        <v>9307106</v>
      </c>
      <c r="O246">
        <v>12285</v>
      </c>
      <c r="P246">
        <v>22641</v>
      </c>
      <c r="Q246">
        <v>0</v>
      </c>
      <c r="R246">
        <v>13009</v>
      </c>
      <c r="S246" t="s">
        <v>1091</v>
      </c>
      <c r="T246" s="7">
        <v>1E-3</v>
      </c>
      <c r="U246" t="s">
        <v>1092</v>
      </c>
      <c r="V246" s="7">
        <v>3.5000000000000001E-3</v>
      </c>
      <c r="W246" t="s">
        <v>1093</v>
      </c>
      <c r="X246" s="7">
        <v>1.6000000000000001E-3</v>
      </c>
      <c r="Y246" t="s">
        <v>1092</v>
      </c>
      <c r="Z246" s="7">
        <v>1.1999999999999999E-3</v>
      </c>
      <c r="AA246" t="s">
        <v>1094</v>
      </c>
      <c r="AB246" s="7">
        <v>2.3E-3</v>
      </c>
      <c r="AC246" t="s">
        <v>1092</v>
      </c>
      <c r="AD246" t="s">
        <v>1129</v>
      </c>
    </row>
    <row r="247" spans="1:30" hidden="1" x14ac:dyDescent="0.55000000000000004">
      <c r="A247">
        <v>4500803604</v>
      </c>
      <c r="B247">
        <v>14</v>
      </c>
      <c r="C247">
        <v>576007</v>
      </c>
      <c r="D247" t="s">
        <v>1090</v>
      </c>
      <c r="E247">
        <v>0.18</v>
      </c>
      <c r="F247">
        <v>14</v>
      </c>
      <c r="G247">
        <v>5181450</v>
      </c>
      <c r="H247">
        <v>142259522</v>
      </c>
      <c r="I247">
        <v>162457</v>
      </c>
      <c r="J247">
        <v>306647</v>
      </c>
      <c r="K247">
        <v>0</v>
      </c>
      <c r="L247">
        <v>212879</v>
      </c>
      <c r="M247">
        <v>461207</v>
      </c>
      <c r="N247">
        <v>9366603</v>
      </c>
      <c r="O247">
        <v>3295</v>
      </c>
      <c r="P247">
        <v>21376</v>
      </c>
      <c r="Q247">
        <v>0</v>
      </c>
      <c r="R247">
        <v>14405</v>
      </c>
      <c r="S247" t="s">
        <v>1091</v>
      </c>
      <c r="T247" s="7">
        <v>2.0000000000000001E-4</v>
      </c>
      <c r="U247" t="s">
        <v>1092</v>
      </c>
      <c r="V247" s="7">
        <v>2.5000000000000001E-3</v>
      </c>
      <c r="W247" t="s">
        <v>1093</v>
      </c>
      <c r="X247" s="7">
        <v>1.1000000000000001E-3</v>
      </c>
      <c r="Y247" t="s">
        <v>1092</v>
      </c>
      <c r="Z247" s="7">
        <v>2.9999999999999997E-4</v>
      </c>
      <c r="AA247" t="s">
        <v>1094</v>
      </c>
      <c r="AB247" s="7">
        <v>2E-3</v>
      </c>
      <c r="AC247" t="s">
        <v>1092</v>
      </c>
      <c r="AD247" t="s">
        <v>1140</v>
      </c>
    </row>
    <row r="248" spans="1:30" hidden="1" x14ac:dyDescent="0.55000000000000004">
      <c r="A248">
        <v>4500816181</v>
      </c>
      <c r="B248">
        <v>15</v>
      </c>
      <c r="C248">
        <v>576007</v>
      </c>
      <c r="D248" t="s">
        <v>1090</v>
      </c>
      <c r="E248">
        <v>0.18</v>
      </c>
      <c r="F248">
        <v>14</v>
      </c>
      <c r="G248">
        <v>5916645</v>
      </c>
      <c r="H248">
        <v>141519884</v>
      </c>
      <c r="I248">
        <v>360592</v>
      </c>
      <c r="J248">
        <v>427747</v>
      </c>
      <c r="K248">
        <v>0</v>
      </c>
      <c r="L248">
        <v>238378</v>
      </c>
      <c r="M248">
        <v>486772</v>
      </c>
      <c r="N248">
        <v>9343191</v>
      </c>
      <c r="O248">
        <v>1919</v>
      </c>
      <c r="P248">
        <v>22498</v>
      </c>
      <c r="Q248">
        <v>0</v>
      </c>
      <c r="R248">
        <v>15881</v>
      </c>
      <c r="S248" t="s">
        <v>1091</v>
      </c>
      <c r="T248" s="7">
        <v>2.3999999999999998E-3</v>
      </c>
      <c r="U248" t="s">
        <v>1092</v>
      </c>
      <c r="V248" s="7">
        <v>2.3999999999999998E-3</v>
      </c>
      <c r="W248" t="s">
        <v>1093</v>
      </c>
      <c r="X248" s="7">
        <v>2.3999999999999998E-3</v>
      </c>
      <c r="Y248" t="s">
        <v>1092</v>
      </c>
      <c r="Z248" s="7">
        <v>1E-4</v>
      </c>
      <c r="AA248" t="s">
        <v>1094</v>
      </c>
      <c r="AB248" s="7">
        <v>2.8999999999999998E-3</v>
      </c>
      <c r="AC248" t="s">
        <v>1092</v>
      </c>
      <c r="AD248" t="s">
        <v>1112</v>
      </c>
    </row>
    <row r="249" spans="1:30" hidden="1" x14ac:dyDescent="0.55000000000000004">
      <c r="A249">
        <v>4500834387</v>
      </c>
      <c r="B249">
        <v>16</v>
      </c>
      <c r="C249">
        <v>576008</v>
      </c>
      <c r="D249" t="s">
        <v>1090</v>
      </c>
      <c r="E249">
        <v>0.18</v>
      </c>
      <c r="F249">
        <v>14</v>
      </c>
      <c r="G249">
        <v>6030633</v>
      </c>
      <c r="H249">
        <v>141400506</v>
      </c>
      <c r="I249">
        <v>297560</v>
      </c>
      <c r="J249">
        <v>378284</v>
      </c>
      <c r="K249">
        <v>0</v>
      </c>
      <c r="L249">
        <v>228585</v>
      </c>
      <c r="M249">
        <v>485899</v>
      </c>
      <c r="N249">
        <v>9341952</v>
      </c>
      <c r="O249">
        <v>8535</v>
      </c>
      <c r="P249">
        <v>19785</v>
      </c>
      <c r="Q249">
        <v>0</v>
      </c>
      <c r="R249">
        <v>12405</v>
      </c>
      <c r="S249" t="s">
        <v>1091</v>
      </c>
      <c r="T249" s="7">
        <v>1.6000000000000001E-3</v>
      </c>
      <c r="U249" t="s">
        <v>1092</v>
      </c>
      <c r="V249" s="7">
        <v>2.8E-3</v>
      </c>
      <c r="W249" t="s">
        <v>1093</v>
      </c>
      <c r="X249" s="7">
        <v>2E-3</v>
      </c>
      <c r="Y249" t="s">
        <v>1092</v>
      </c>
      <c r="Z249" s="7">
        <v>8.0000000000000004E-4</v>
      </c>
      <c r="AA249" t="s">
        <v>1094</v>
      </c>
      <c r="AB249" s="7">
        <v>2.5000000000000001E-3</v>
      </c>
      <c r="AC249" t="s">
        <v>1092</v>
      </c>
      <c r="AD249" t="s">
        <v>1152</v>
      </c>
    </row>
    <row r="250" spans="1:30" hidden="1" x14ac:dyDescent="0.55000000000000004">
      <c r="A250">
        <v>4500909995</v>
      </c>
      <c r="B250">
        <v>10</v>
      </c>
      <c r="C250">
        <v>576007</v>
      </c>
      <c r="D250" t="s">
        <v>1090</v>
      </c>
      <c r="E250">
        <v>0.18</v>
      </c>
      <c r="F250">
        <v>14</v>
      </c>
      <c r="G250">
        <v>6046911</v>
      </c>
      <c r="H250">
        <v>141391445</v>
      </c>
      <c r="I250">
        <v>189768</v>
      </c>
      <c r="J250">
        <v>360938</v>
      </c>
      <c r="K250">
        <v>0</v>
      </c>
      <c r="L250">
        <v>248075</v>
      </c>
      <c r="M250">
        <v>499427</v>
      </c>
      <c r="N250">
        <v>9330672</v>
      </c>
      <c r="O250">
        <v>5292</v>
      </c>
      <c r="P250">
        <v>26608</v>
      </c>
      <c r="Q250">
        <v>0</v>
      </c>
      <c r="R250">
        <v>18867</v>
      </c>
      <c r="S250" t="s">
        <v>1091</v>
      </c>
      <c r="T250" s="7">
        <v>8.0000000000000004E-4</v>
      </c>
      <c r="U250" t="s">
        <v>1092</v>
      </c>
      <c r="V250" s="7">
        <v>3.2000000000000002E-3</v>
      </c>
      <c r="W250" t="s">
        <v>1093</v>
      </c>
      <c r="X250" s="7">
        <v>1.1999999999999999E-3</v>
      </c>
      <c r="Y250" t="s">
        <v>1092</v>
      </c>
      <c r="Z250" s="7">
        <v>5.0000000000000001E-4</v>
      </c>
      <c r="AA250" t="s">
        <v>1094</v>
      </c>
      <c r="AB250" s="7">
        <v>2.3999999999999998E-3</v>
      </c>
      <c r="AC250" t="s">
        <v>1092</v>
      </c>
      <c r="AD250" t="s">
        <v>1134</v>
      </c>
    </row>
    <row r="251" spans="1:30" hidden="1" x14ac:dyDescent="0.55000000000000004">
      <c r="A251">
        <v>4500947847</v>
      </c>
      <c r="B251">
        <v>12</v>
      </c>
      <c r="C251">
        <v>576007</v>
      </c>
      <c r="D251" t="s">
        <v>1090</v>
      </c>
      <c r="E251">
        <v>0.18</v>
      </c>
      <c r="F251">
        <v>14</v>
      </c>
      <c r="G251">
        <v>3435975</v>
      </c>
      <c r="H251">
        <v>144006327</v>
      </c>
      <c r="I251">
        <v>142190</v>
      </c>
      <c r="J251">
        <v>260349</v>
      </c>
      <c r="K251">
        <v>0</v>
      </c>
      <c r="L251">
        <v>186792</v>
      </c>
      <c r="M251">
        <v>502761</v>
      </c>
      <c r="N251">
        <v>9327050</v>
      </c>
      <c r="O251">
        <v>3186</v>
      </c>
      <c r="P251">
        <v>20842</v>
      </c>
      <c r="Q251">
        <v>0</v>
      </c>
      <c r="R251">
        <v>15380</v>
      </c>
      <c r="S251" t="s">
        <v>1091</v>
      </c>
      <c r="T251" s="7">
        <v>2.7000000000000001E-3</v>
      </c>
      <c r="U251" t="s">
        <v>1092</v>
      </c>
      <c r="V251" s="7">
        <v>2.3999999999999998E-3</v>
      </c>
      <c r="W251" t="s">
        <v>1093</v>
      </c>
      <c r="X251" s="7">
        <v>8.9999999999999998E-4</v>
      </c>
      <c r="Y251" t="s">
        <v>1092</v>
      </c>
      <c r="Z251" s="7">
        <v>2.9999999999999997E-4</v>
      </c>
      <c r="AA251" t="s">
        <v>1094</v>
      </c>
      <c r="AB251" s="7">
        <v>1.6999999999999999E-3</v>
      </c>
      <c r="AC251" t="s">
        <v>1092</v>
      </c>
      <c r="AD251" t="s">
        <v>1140</v>
      </c>
    </row>
    <row r="252" spans="1:30" hidden="1" x14ac:dyDescent="0.55000000000000004">
      <c r="A252">
        <v>4501061983</v>
      </c>
      <c r="B252">
        <v>9</v>
      </c>
      <c r="C252">
        <v>576007</v>
      </c>
      <c r="D252" t="s">
        <v>1090</v>
      </c>
      <c r="E252">
        <v>0.18</v>
      </c>
      <c r="F252">
        <v>14</v>
      </c>
      <c r="G252">
        <v>5758954</v>
      </c>
      <c r="H252">
        <v>141684134</v>
      </c>
      <c r="I252">
        <v>210948</v>
      </c>
      <c r="J252">
        <v>316997</v>
      </c>
      <c r="K252">
        <v>0</v>
      </c>
      <c r="L252">
        <v>206270</v>
      </c>
      <c r="M252">
        <v>493600</v>
      </c>
      <c r="N252">
        <v>9336399</v>
      </c>
      <c r="O252">
        <v>3203</v>
      </c>
      <c r="P252">
        <v>16485</v>
      </c>
      <c r="Q252">
        <v>0</v>
      </c>
      <c r="R252">
        <v>10884</v>
      </c>
      <c r="S252" t="s">
        <v>1091</v>
      </c>
      <c r="T252" s="7">
        <v>5.9999999999999995E-4</v>
      </c>
      <c r="U252" t="s">
        <v>1092</v>
      </c>
      <c r="V252" s="7">
        <v>2E-3</v>
      </c>
      <c r="W252" t="s">
        <v>1093</v>
      </c>
      <c r="X252" s="7">
        <v>1.4E-3</v>
      </c>
      <c r="Y252" t="s">
        <v>1092</v>
      </c>
      <c r="Z252" s="7">
        <v>2.9999999999999997E-4</v>
      </c>
      <c r="AA252" t="s">
        <v>1094</v>
      </c>
      <c r="AB252" s="7">
        <v>2.0999999999999999E-3</v>
      </c>
      <c r="AC252" t="s">
        <v>1092</v>
      </c>
      <c r="AD252" t="s">
        <v>1141</v>
      </c>
    </row>
    <row r="253" spans="1:30" hidden="1" x14ac:dyDescent="0.55000000000000004">
      <c r="A253">
        <v>4501068724</v>
      </c>
      <c r="B253">
        <v>5</v>
      </c>
      <c r="C253">
        <v>576007</v>
      </c>
      <c r="D253" t="s">
        <v>1090</v>
      </c>
      <c r="E253">
        <v>0.18</v>
      </c>
      <c r="F253">
        <v>14</v>
      </c>
      <c r="G253">
        <v>4945359</v>
      </c>
      <c r="H253">
        <v>142496729</v>
      </c>
      <c r="I253">
        <v>268676</v>
      </c>
      <c r="J253">
        <v>354709</v>
      </c>
      <c r="K253">
        <v>0</v>
      </c>
      <c r="L253">
        <v>214701</v>
      </c>
      <c r="M253">
        <v>517024</v>
      </c>
      <c r="N253">
        <v>9312841</v>
      </c>
      <c r="O253">
        <v>6466</v>
      </c>
      <c r="P253">
        <v>23628</v>
      </c>
      <c r="Q253">
        <v>0</v>
      </c>
      <c r="R253">
        <v>15528</v>
      </c>
      <c r="S253" t="s">
        <v>1091</v>
      </c>
      <c r="T253" s="7">
        <v>1.2999999999999999E-3</v>
      </c>
      <c r="U253" t="s">
        <v>1092</v>
      </c>
      <c r="V253" s="7">
        <v>3.0000000000000001E-3</v>
      </c>
      <c r="W253" t="s">
        <v>1093</v>
      </c>
      <c r="X253" s="7">
        <v>1.8E-3</v>
      </c>
      <c r="Y253" t="s">
        <v>1092</v>
      </c>
      <c r="Z253" s="7">
        <v>5.9999999999999995E-4</v>
      </c>
      <c r="AA253" t="s">
        <v>1094</v>
      </c>
      <c r="AB253" s="7">
        <v>2.3999999999999998E-3</v>
      </c>
      <c r="AC253" t="s">
        <v>1092</v>
      </c>
      <c r="AD253" t="s">
        <v>1160</v>
      </c>
    </row>
    <row r="254" spans="1:30" x14ac:dyDescent="0.55000000000000004">
      <c r="A254">
        <v>4501170818</v>
      </c>
      <c r="B254">
        <v>17</v>
      </c>
      <c r="C254">
        <v>576008</v>
      </c>
      <c r="D254" t="s">
        <v>1090</v>
      </c>
      <c r="E254">
        <v>0.18</v>
      </c>
      <c r="F254">
        <v>14</v>
      </c>
      <c r="G254">
        <v>5394681</v>
      </c>
      <c r="H254">
        <v>142044540</v>
      </c>
      <c r="I254">
        <v>217980</v>
      </c>
      <c r="J254">
        <v>342559</v>
      </c>
      <c r="K254">
        <v>0</v>
      </c>
      <c r="L254">
        <v>226178</v>
      </c>
      <c r="M254">
        <v>501180</v>
      </c>
      <c r="N254">
        <v>9328935</v>
      </c>
      <c r="O254">
        <v>17846</v>
      </c>
      <c r="P254">
        <v>26270</v>
      </c>
      <c r="Q254">
        <v>0</v>
      </c>
      <c r="R254">
        <v>13002</v>
      </c>
      <c r="S254" t="s">
        <v>1091</v>
      </c>
      <c r="T254" s="7">
        <v>8.0000000000000004E-4</v>
      </c>
      <c r="U254" t="s">
        <v>1092</v>
      </c>
      <c r="V254" s="7">
        <v>4.4000000000000003E-3</v>
      </c>
      <c r="W254" t="s">
        <v>1093</v>
      </c>
      <c r="X254" s="7">
        <v>1.4E-3</v>
      </c>
      <c r="Y254" t="s">
        <v>1092</v>
      </c>
      <c r="Z254" s="7">
        <v>1.8E-3</v>
      </c>
      <c r="AA254" t="s">
        <v>1094</v>
      </c>
      <c r="AB254" s="7">
        <v>2.3E-3</v>
      </c>
      <c r="AC254" t="s">
        <v>1092</v>
      </c>
      <c r="AD254" t="s">
        <v>1149</v>
      </c>
    </row>
    <row r="255" spans="1:30" hidden="1" x14ac:dyDescent="0.55000000000000004">
      <c r="A255">
        <v>4501237380</v>
      </c>
      <c r="B255">
        <v>13</v>
      </c>
      <c r="C255">
        <v>576007</v>
      </c>
      <c r="D255" t="s">
        <v>1090</v>
      </c>
      <c r="E255">
        <v>0.18</v>
      </c>
      <c r="F255">
        <v>14</v>
      </c>
      <c r="G255">
        <v>6609850</v>
      </c>
      <c r="H255">
        <v>140829085</v>
      </c>
      <c r="I255">
        <v>583201</v>
      </c>
      <c r="J255">
        <v>526079</v>
      </c>
      <c r="K255">
        <v>0</v>
      </c>
      <c r="L255">
        <v>229456</v>
      </c>
      <c r="M255">
        <v>483903</v>
      </c>
      <c r="N255">
        <v>9345817</v>
      </c>
      <c r="O255">
        <v>5213</v>
      </c>
      <c r="P255">
        <v>25281</v>
      </c>
      <c r="Q255">
        <v>0</v>
      </c>
      <c r="R255">
        <v>16489</v>
      </c>
      <c r="S255" t="s">
        <v>1091</v>
      </c>
      <c r="T255" s="7">
        <v>1.6000000000000001E-3</v>
      </c>
      <c r="U255" t="s">
        <v>1092</v>
      </c>
      <c r="V255" s="7">
        <v>3.0999999999999999E-3</v>
      </c>
      <c r="W255" t="s">
        <v>1093</v>
      </c>
      <c r="X255" s="7">
        <v>1E-3</v>
      </c>
      <c r="Y255" t="s">
        <v>1092</v>
      </c>
      <c r="Z255" s="7">
        <v>5.0000000000000001E-4</v>
      </c>
      <c r="AA255" t="s">
        <v>1094</v>
      </c>
      <c r="AB255" s="7">
        <v>5.9999999999999995E-4</v>
      </c>
      <c r="AC255" t="s">
        <v>1092</v>
      </c>
      <c r="AD255" t="s">
        <v>1125</v>
      </c>
    </row>
    <row r="256" spans="1:30" hidden="1" x14ac:dyDescent="0.55000000000000004">
      <c r="A256">
        <v>4501252873</v>
      </c>
      <c r="B256">
        <v>3</v>
      </c>
      <c r="C256">
        <v>576007</v>
      </c>
      <c r="D256" t="s">
        <v>1090</v>
      </c>
      <c r="E256">
        <v>0.18</v>
      </c>
      <c r="F256">
        <v>14</v>
      </c>
      <c r="G256">
        <v>6657624</v>
      </c>
      <c r="H256">
        <v>140788449</v>
      </c>
      <c r="I256">
        <v>357536</v>
      </c>
      <c r="J256">
        <v>436218</v>
      </c>
      <c r="K256">
        <v>0</v>
      </c>
      <c r="L256">
        <v>242507</v>
      </c>
      <c r="M256">
        <v>520382</v>
      </c>
      <c r="N256">
        <v>9309269</v>
      </c>
      <c r="O256">
        <v>7992</v>
      </c>
      <c r="P256">
        <v>23359</v>
      </c>
      <c r="Q256">
        <v>0</v>
      </c>
      <c r="R256">
        <v>13595</v>
      </c>
      <c r="S256" t="s">
        <v>1091</v>
      </c>
      <c r="T256" s="7">
        <v>2.3999999999999998E-3</v>
      </c>
      <c r="U256" t="s">
        <v>1092</v>
      </c>
      <c r="V256" s="7">
        <v>3.0999999999999999E-3</v>
      </c>
      <c r="W256" t="s">
        <v>1093</v>
      </c>
      <c r="X256" s="7">
        <v>2.3999999999999998E-3</v>
      </c>
      <c r="Y256" t="s">
        <v>1092</v>
      </c>
      <c r="Z256" s="7">
        <v>8.0000000000000004E-4</v>
      </c>
      <c r="AA256" t="s">
        <v>1094</v>
      </c>
      <c r="AB256" s="7">
        <v>0</v>
      </c>
      <c r="AC256" t="s">
        <v>1092</v>
      </c>
      <c r="AD256" t="s">
        <v>1129</v>
      </c>
    </row>
    <row r="257" spans="1:30" hidden="1" x14ac:dyDescent="0.55000000000000004">
      <c r="A257">
        <v>4800423615</v>
      </c>
      <c r="B257">
        <v>8</v>
      </c>
      <c r="C257">
        <v>614407</v>
      </c>
      <c r="D257" t="s">
        <v>1090</v>
      </c>
      <c r="E257">
        <v>0.18</v>
      </c>
      <c r="F257">
        <v>15</v>
      </c>
      <c r="G257">
        <v>7098539</v>
      </c>
      <c r="H257">
        <v>150161600</v>
      </c>
      <c r="I257">
        <v>350672</v>
      </c>
      <c r="J257">
        <v>417063</v>
      </c>
      <c r="K257">
        <v>0</v>
      </c>
      <c r="L257">
        <v>229765</v>
      </c>
      <c r="M257">
        <v>481259</v>
      </c>
      <c r="N257">
        <v>9346347</v>
      </c>
      <c r="O257">
        <v>77</v>
      </c>
      <c r="P257">
        <v>8027</v>
      </c>
      <c r="Q257">
        <v>0</v>
      </c>
      <c r="R257">
        <v>7884</v>
      </c>
      <c r="S257" t="s">
        <v>1091</v>
      </c>
      <c r="T257" s="7">
        <v>2.0999999999999999E-3</v>
      </c>
      <c r="U257" t="s">
        <v>1092</v>
      </c>
      <c r="V257" s="7">
        <v>8.0000000000000004E-4</v>
      </c>
      <c r="W257" t="s">
        <v>1093</v>
      </c>
      <c r="X257" s="7">
        <v>2.2000000000000001E-3</v>
      </c>
      <c r="Y257" t="s">
        <v>1092</v>
      </c>
      <c r="Z257" s="7">
        <v>0</v>
      </c>
      <c r="AA257" t="s">
        <v>1094</v>
      </c>
      <c r="AB257" s="7">
        <v>2.5999999999999999E-3</v>
      </c>
      <c r="AC257" t="s">
        <v>1092</v>
      </c>
      <c r="AD257" t="s">
        <v>1116</v>
      </c>
    </row>
    <row r="258" spans="1:30" hidden="1" x14ac:dyDescent="0.55000000000000004">
      <c r="A258">
        <v>4800541329</v>
      </c>
      <c r="B258">
        <v>11</v>
      </c>
      <c r="C258">
        <v>614407</v>
      </c>
      <c r="D258" t="s">
        <v>1090</v>
      </c>
      <c r="E258">
        <v>0.18</v>
      </c>
      <c r="F258">
        <v>15</v>
      </c>
      <c r="G258">
        <v>5939367</v>
      </c>
      <c r="H258">
        <v>151333827</v>
      </c>
      <c r="I258">
        <v>287910</v>
      </c>
      <c r="J258">
        <v>400930</v>
      </c>
      <c r="K258">
        <v>0</v>
      </c>
      <c r="L258">
        <v>243420</v>
      </c>
      <c r="M258">
        <v>460512</v>
      </c>
      <c r="N258">
        <v>9369593</v>
      </c>
      <c r="O258">
        <v>78</v>
      </c>
      <c r="P258">
        <v>8084</v>
      </c>
      <c r="Q258">
        <v>0</v>
      </c>
      <c r="R258">
        <v>7944</v>
      </c>
      <c r="S258" t="s">
        <v>1091</v>
      </c>
      <c r="T258" s="7">
        <v>1.6000000000000001E-3</v>
      </c>
      <c r="U258" t="s">
        <v>1092</v>
      </c>
      <c r="V258" s="7">
        <v>8.0000000000000004E-4</v>
      </c>
      <c r="W258" t="s">
        <v>1093</v>
      </c>
      <c r="X258" s="7">
        <v>1.8E-3</v>
      </c>
      <c r="Y258" t="s">
        <v>1092</v>
      </c>
      <c r="Z258" s="7">
        <v>0</v>
      </c>
      <c r="AA258" t="s">
        <v>1094</v>
      </c>
      <c r="AB258" s="7">
        <v>2.5000000000000001E-3</v>
      </c>
      <c r="AC258" t="s">
        <v>1092</v>
      </c>
      <c r="AD258" t="s">
        <v>1116</v>
      </c>
    </row>
    <row r="259" spans="1:30" hidden="1" x14ac:dyDescent="0.55000000000000004">
      <c r="A259">
        <v>4800586892</v>
      </c>
      <c r="B259">
        <v>2</v>
      </c>
      <c r="C259">
        <v>614407</v>
      </c>
      <c r="D259" t="s">
        <v>1090</v>
      </c>
      <c r="E259">
        <v>0.18</v>
      </c>
      <c r="F259">
        <v>15</v>
      </c>
      <c r="G259">
        <v>5374389</v>
      </c>
      <c r="H259">
        <v>151893011</v>
      </c>
      <c r="I259">
        <v>227763</v>
      </c>
      <c r="J259">
        <v>327319</v>
      </c>
      <c r="K259">
        <v>0</v>
      </c>
      <c r="L259">
        <v>212219</v>
      </c>
      <c r="M259">
        <v>443277</v>
      </c>
      <c r="N259">
        <v>9386501</v>
      </c>
      <c r="O259">
        <v>77</v>
      </c>
      <c r="P259">
        <v>8050</v>
      </c>
      <c r="Q259">
        <v>0</v>
      </c>
      <c r="R259">
        <v>7909</v>
      </c>
      <c r="S259" t="s">
        <v>1091</v>
      </c>
      <c r="T259" s="7">
        <v>6.9999999999999999E-4</v>
      </c>
      <c r="U259" t="s">
        <v>1092</v>
      </c>
      <c r="V259" s="7">
        <v>8.0000000000000004E-4</v>
      </c>
      <c r="W259" t="s">
        <v>1093</v>
      </c>
      <c r="X259" s="7">
        <v>1.4E-3</v>
      </c>
      <c r="Y259" t="s">
        <v>1092</v>
      </c>
      <c r="Z259" s="7">
        <v>0</v>
      </c>
      <c r="AA259" t="s">
        <v>1094</v>
      </c>
      <c r="AB259" s="7">
        <v>2E-3</v>
      </c>
      <c r="AC259" t="s">
        <v>1092</v>
      </c>
      <c r="AD259" t="s">
        <v>1116</v>
      </c>
    </row>
    <row r="260" spans="1:30" hidden="1" x14ac:dyDescent="0.55000000000000004">
      <c r="A260">
        <v>4800601421</v>
      </c>
      <c r="B260">
        <v>6</v>
      </c>
      <c r="C260">
        <v>614407</v>
      </c>
      <c r="D260" t="s">
        <v>1090</v>
      </c>
      <c r="E260">
        <v>0.18</v>
      </c>
      <c r="F260">
        <v>15</v>
      </c>
      <c r="G260">
        <v>6268046</v>
      </c>
      <c r="H260">
        <v>150991056</v>
      </c>
      <c r="I260">
        <v>172563</v>
      </c>
      <c r="J260">
        <v>353572</v>
      </c>
      <c r="K260">
        <v>0</v>
      </c>
      <c r="L260">
        <v>248130</v>
      </c>
      <c r="M260">
        <v>459909</v>
      </c>
      <c r="N260">
        <v>9370195</v>
      </c>
      <c r="O260">
        <v>77</v>
      </c>
      <c r="P260">
        <v>8048</v>
      </c>
      <c r="Q260">
        <v>0</v>
      </c>
      <c r="R260">
        <v>7909</v>
      </c>
      <c r="S260" t="s">
        <v>1091</v>
      </c>
      <c r="T260" s="7">
        <v>5.9999999999999995E-4</v>
      </c>
      <c r="U260" t="s">
        <v>1092</v>
      </c>
      <c r="V260" s="7">
        <v>8.0000000000000004E-4</v>
      </c>
      <c r="W260" t="s">
        <v>1093</v>
      </c>
      <c r="X260" s="7">
        <v>1E-3</v>
      </c>
      <c r="Y260" t="s">
        <v>1092</v>
      </c>
      <c r="Z260" s="7">
        <v>0</v>
      </c>
      <c r="AA260" t="s">
        <v>1094</v>
      </c>
      <c r="AB260" s="7">
        <v>2.2000000000000001E-3</v>
      </c>
      <c r="AC260" t="s">
        <v>1092</v>
      </c>
      <c r="AD260" t="s">
        <v>1116</v>
      </c>
    </row>
    <row r="261" spans="1:30" hidden="1" x14ac:dyDescent="0.55000000000000004">
      <c r="A261">
        <v>4800699113</v>
      </c>
      <c r="B261">
        <v>4</v>
      </c>
      <c r="C261">
        <v>614407</v>
      </c>
      <c r="D261" t="s">
        <v>1090</v>
      </c>
      <c r="E261">
        <v>0.18</v>
      </c>
      <c r="F261">
        <v>15</v>
      </c>
      <c r="G261">
        <v>3353615</v>
      </c>
      <c r="H261">
        <v>153913577</v>
      </c>
      <c r="I261">
        <v>101351</v>
      </c>
      <c r="J261">
        <v>243781</v>
      </c>
      <c r="K261">
        <v>0</v>
      </c>
      <c r="L261">
        <v>191050</v>
      </c>
      <c r="M261">
        <v>443365</v>
      </c>
      <c r="N261">
        <v>9384441</v>
      </c>
      <c r="O261">
        <v>77</v>
      </c>
      <c r="P261">
        <v>8051</v>
      </c>
      <c r="Q261">
        <v>0</v>
      </c>
      <c r="R261">
        <v>7908</v>
      </c>
      <c r="S261" t="s">
        <v>1091</v>
      </c>
      <c r="T261" s="7">
        <v>2.0999999999999999E-3</v>
      </c>
      <c r="U261" t="s">
        <v>1092</v>
      </c>
      <c r="V261" s="7">
        <v>8.0000000000000004E-4</v>
      </c>
      <c r="W261" t="s">
        <v>1093</v>
      </c>
      <c r="X261" s="7">
        <v>5.9999999999999995E-4</v>
      </c>
      <c r="Y261" t="s">
        <v>1092</v>
      </c>
      <c r="Z261" s="7">
        <v>0</v>
      </c>
      <c r="AA261" t="s">
        <v>1094</v>
      </c>
      <c r="AB261" s="7">
        <v>1.5E-3</v>
      </c>
      <c r="AC261" t="s">
        <v>1092</v>
      </c>
      <c r="AD261" t="s">
        <v>1116</v>
      </c>
    </row>
    <row r="262" spans="1:30" hidden="1" x14ac:dyDescent="0.55000000000000004">
      <c r="A262">
        <v>4800732960</v>
      </c>
      <c r="B262">
        <v>1</v>
      </c>
      <c r="C262">
        <v>614407</v>
      </c>
      <c r="D262" t="s">
        <v>1090</v>
      </c>
      <c r="E262">
        <v>0.18</v>
      </c>
      <c r="F262">
        <v>15</v>
      </c>
      <c r="G262">
        <v>6167977</v>
      </c>
      <c r="H262">
        <v>151105594</v>
      </c>
      <c r="I262">
        <v>112989</v>
      </c>
      <c r="J262">
        <v>313404</v>
      </c>
      <c r="K262">
        <v>0</v>
      </c>
      <c r="L262">
        <v>233263</v>
      </c>
      <c r="M262">
        <v>444229</v>
      </c>
      <c r="N262">
        <v>9385500</v>
      </c>
      <c r="O262">
        <v>77</v>
      </c>
      <c r="P262">
        <v>8146</v>
      </c>
      <c r="Q262">
        <v>0</v>
      </c>
      <c r="R262">
        <v>8005</v>
      </c>
      <c r="S262" t="s">
        <v>1091</v>
      </c>
      <c r="T262" s="7">
        <v>2.7000000000000001E-3</v>
      </c>
      <c r="U262" t="s">
        <v>1092</v>
      </c>
      <c r="V262" s="7">
        <v>8.0000000000000004E-4</v>
      </c>
      <c r="W262" t="s">
        <v>1093</v>
      </c>
      <c r="X262" s="7">
        <v>6.9999999999999999E-4</v>
      </c>
      <c r="Y262" t="s">
        <v>1092</v>
      </c>
      <c r="Z262" s="7">
        <v>0</v>
      </c>
      <c r="AA262" t="s">
        <v>1094</v>
      </c>
      <c r="AB262" s="7">
        <v>1.9E-3</v>
      </c>
      <c r="AC262" t="s">
        <v>1092</v>
      </c>
      <c r="AD262" t="s">
        <v>1116</v>
      </c>
    </row>
    <row r="263" spans="1:30" hidden="1" x14ac:dyDescent="0.55000000000000004">
      <c r="A263">
        <v>4800752605</v>
      </c>
      <c r="B263">
        <v>7</v>
      </c>
      <c r="C263">
        <v>614407</v>
      </c>
      <c r="D263" t="s">
        <v>1090</v>
      </c>
      <c r="E263">
        <v>0.18</v>
      </c>
      <c r="F263">
        <v>15</v>
      </c>
      <c r="G263">
        <v>6584901</v>
      </c>
      <c r="H263">
        <v>150685010</v>
      </c>
      <c r="I263">
        <v>237329</v>
      </c>
      <c r="J263">
        <v>349537</v>
      </c>
      <c r="K263">
        <v>0</v>
      </c>
      <c r="L263">
        <v>222282</v>
      </c>
      <c r="M263">
        <v>481682</v>
      </c>
      <c r="N263">
        <v>9348251</v>
      </c>
      <c r="O263">
        <v>78</v>
      </c>
      <c r="P263">
        <v>8025</v>
      </c>
      <c r="Q263">
        <v>0</v>
      </c>
      <c r="R263">
        <v>7885</v>
      </c>
      <c r="S263" t="s">
        <v>1091</v>
      </c>
      <c r="T263" s="7">
        <v>1E-3</v>
      </c>
      <c r="U263" t="s">
        <v>1092</v>
      </c>
      <c r="V263" s="7">
        <v>8.0000000000000004E-4</v>
      </c>
      <c r="W263" t="s">
        <v>1093</v>
      </c>
      <c r="X263" s="7">
        <v>1.5E-3</v>
      </c>
      <c r="Y263" t="s">
        <v>1092</v>
      </c>
      <c r="Z263" s="7">
        <v>0</v>
      </c>
      <c r="AA263" t="s">
        <v>1094</v>
      </c>
      <c r="AB263" s="7">
        <v>2.2000000000000001E-3</v>
      </c>
      <c r="AC263" t="s">
        <v>1092</v>
      </c>
      <c r="AD263" t="s">
        <v>1116</v>
      </c>
    </row>
    <row r="264" spans="1:30" hidden="1" x14ac:dyDescent="0.55000000000000004">
      <c r="A264">
        <v>4800800860</v>
      </c>
      <c r="B264">
        <v>14</v>
      </c>
      <c r="C264">
        <v>614407</v>
      </c>
      <c r="D264" t="s">
        <v>1090</v>
      </c>
      <c r="E264">
        <v>0.18</v>
      </c>
      <c r="F264">
        <v>15</v>
      </c>
      <c r="G264">
        <v>5624185</v>
      </c>
      <c r="H264">
        <v>151646467</v>
      </c>
      <c r="I264">
        <v>162535</v>
      </c>
      <c r="J264">
        <v>314656</v>
      </c>
      <c r="K264">
        <v>0</v>
      </c>
      <c r="L264">
        <v>220748</v>
      </c>
      <c r="M264">
        <v>442732</v>
      </c>
      <c r="N264">
        <v>9386945</v>
      </c>
      <c r="O264">
        <v>78</v>
      </c>
      <c r="P264">
        <v>8009</v>
      </c>
      <c r="Q264">
        <v>0</v>
      </c>
      <c r="R264">
        <v>7869</v>
      </c>
      <c r="S264" t="s">
        <v>1091</v>
      </c>
      <c r="T264" s="7">
        <v>2.9999999999999997E-4</v>
      </c>
      <c r="U264" t="s">
        <v>1092</v>
      </c>
      <c r="V264" s="7">
        <v>8.0000000000000004E-4</v>
      </c>
      <c r="W264" t="s">
        <v>1093</v>
      </c>
      <c r="X264" s="7">
        <v>1E-3</v>
      </c>
      <c r="Y264" t="s">
        <v>1092</v>
      </c>
      <c r="Z264" s="7">
        <v>0</v>
      </c>
      <c r="AA264" t="s">
        <v>1094</v>
      </c>
      <c r="AB264" s="7">
        <v>2E-3</v>
      </c>
      <c r="AC264" t="s">
        <v>1092</v>
      </c>
      <c r="AD264" t="s">
        <v>1116</v>
      </c>
    </row>
    <row r="265" spans="1:30" hidden="1" x14ac:dyDescent="0.55000000000000004">
      <c r="A265">
        <v>4800813325</v>
      </c>
      <c r="B265">
        <v>15</v>
      </c>
      <c r="C265">
        <v>614407</v>
      </c>
      <c r="D265" t="s">
        <v>1090</v>
      </c>
      <c r="E265">
        <v>0.18</v>
      </c>
      <c r="F265">
        <v>15</v>
      </c>
      <c r="G265">
        <v>6377361</v>
      </c>
      <c r="H265">
        <v>150887080</v>
      </c>
      <c r="I265">
        <v>360669</v>
      </c>
      <c r="J265">
        <v>435734</v>
      </c>
      <c r="K265">
        <v>0</v>
      </c>
      <c r="L265">
        <v>246222</v>
      </c>
      <c r="M265">
        <v>460713</v>
      </c>
      <c r="N265">
        <v>9367196</v>
      </c>
      <c r="O265">
        <v>77</v>
      </c>
      <c r="P265">
        <v>7987</v>
      </c>
      <c r="Q265">
        <v>0</v>
      </c>
      <c r="R265">
        <v>7844</v>
      </c>
      <c r="S265" t="s">
        <v>1091</v>
      </c>
      <c r="T265" s="7">
        <v>2.3E-3</v>
      </c>
      <c r="U265" t="s">
        <v>1092</v>
      </c>
      <c r="V265" s="7">
        <v>8.0000000000000004E-4</v>
      </c>
      <c r="W265" t="s">
        <v>1093</v>
      </c>
      <c r="X265" s="7">
        <v>2.2000000000000001E-3</v>
      </c>
      <c r="Y265" t="s">
        <v>1092</v>
      </c>
      <c r="Z265" s="7">
        <v>0</v>
      </c>
      <c r="AA265" t="s">
        <v>1094</v>
      </c>
      <c r="AB265" s="7">
        <v>0</v>
      </c>
      <c r="AC265" t="s">
        <v>1092</v>
      </c>
      <c r="AD265" t="s">
        <v>1116</v>
      </c>
    </row>
    <row r="266" spans="1:30" hidden="1" x14ac:dyDescent="0.55000000000000004">
      <c r="A266">
        <v>4800831297</v>
      </c>
      <c r="B266">
        <v>16</v>
      </c>
      <c r="C266">
        <v>614408</v>
      </c>
      <c r="D266" t="s">
        <v>1090</v>
      </c>
      <c r="E266">
        <v>0.18</v>
      </c>
      <c r="F266">
        <v>15</v>
      </c>
      <c r="G266">
        <v>6483191</v>
      </c>
      <c r="H266">
        <v>150775552</v>
      </c>
      <c r="I266">
        <v>297560</v>
      </c>
      <c r="J266">
        <v>386153</v>
      </c>
      <c r="K266">
        <v>0</v>
      </c>
      <c r="L266">
        <v>236454</v>
      </c>
      <c r="M266">
        <v>452555</v>
      </c>
      <c r="N266">
        <v>9375046</v>
      </c>
      <c r="O266">
        <v>0</v>
      </c>
      <c r="P266">
        <v>7869</v>
      </c>
      <c r="Q266">
        <v>0</v>
      </c>
      <c r="R266">
        <v>7869</v>
      </c>
      <c r="S266" t="s">
        <v>1091</v>
      </c>
      <c r="T266" s="7">
        <v>1.6000000000000001E-3</v>
      </c>
      <c r="U266" t="s">
        <v>1092</v>
      </c>
      <c r="V266" s="7">
        <v>8.0000000000000004E-4</v>
      </c>
      <c r="W266" t="s">
        <v>1093</v>
      </c>
      <c r="X266" s="7">
        <v>1.8E-3</v>
      </c>
      <c r="Y266" t="s">
        <v>1092</v>
      </c>
      <c r="Z266" s="7">
        <v>0</v>
      </c>
      <c r="AA266" t="s">
        <v>1094</v>
      </c>
      <c r="AB266" s="7">
        <v>2.3999999999999998E-3</v>
      </c>
      <c r="AC266" t="s">
        <v>1092</v>
      </c>
      <c r="AD266" t="s">
        <v>1116</v>
      </c>
    </row>
    <row r="267" spans="1:30" hidden="1" x14ac:dyDescent="0.55000000000000004">
      <c r="A267">
        <v>4800907226</v>
      </c>
      <c r="B267">
        <v>10</v>
      </c>
      <c r="C267">
        <v>614407</v>
      </c>
      <c r="D267" t="s">
        <v>1090</v>
      </c>
      <c r="E267">
        <v>0.18</v>
      </c>
      <c r="F267">
        <v>15</v>
      </c>
      <c r="G267">
        <v>6507924</v>
      </c>
      <c r="H267">
        <v>150758523</v>
      </c>
      <c r="I267">
        <v>189846</v>
      </c>
      <c r="J267">
        <v>368947</v>
      </c>
      <c r="K267">
        <v>0</v>
      </c>
      <c r="L267">
        <v>255944</v>
      </c>
      <c r="M267">
        <v>461010</v>
      </c>
      <c r="N267">
        <v>9367078</v>
      </c>
      <c r="O267">
        <v>78</v>
      </c>
      <c r="P267">
        <v>8009</v>
      </c>
      <c r="Q267">
        <v>0</v>
      </c>
      <c r="R267">
        <v>7869</v>
      </c>
      <c r="S267" t="s">
        <v>1091</v>
      </c>
      <c r="T267" s="7">
        <v>8.0000000000000004E-4</v>
      </c>
      <c r="U267" t="s">
        <v>1092</v>
      </c>
      <c r="V267" s="7">
        <v>8.0000000000000004E-4</v>
      </c>
      <c r="W267" t="s">
        <v>1093</v>
      </c>
      <c r="X267" s="7">
        <v>1.1999999999999999E-3</v>
      </c>
      <c r="Y267" t="s">
        <v>1092</v>
      </c>
      <c r="Z267" s="7">
        <v>0</v>
      </c>
      <c r="AA267" t="s">
        <v>1094</v>
      </c>
      <c r="AB267" s="7">
        <v>2.3E-3</v>
      </c>
      <c r="AC267" t="s">
        <v>1092</v>
      </c>
      <c r="AD267" t="s">
        <v>1116</v>
      </c>
    </row>
    <row r="268" spans="1:30" hidden="1" x14ac:dyDescent="0.55000000000000004">
      <c r="A268">
        <v>4800945081</v>
      </c>
      <c r="B268">
        <v>12</v>
      </c>
      <c r="C268">
        <v>614407</v>
      </c>
      <c r="D268" t="s">
        <v>1090</v>
      </c>
      <c r="E268">
        <v>0.18</v>
      </c>
      <c r="F268">
        <v>15</v>
      </c>
      <c r="G268">
        <v>3916401</v>
      </c>
      <c r="H268">
        <v>153355735</v>
      </c>
      <c r="I268">
        <v>142268</v>
      </c>
      <c r="J268">
        <v>268358</v>
      </c>
      <c r="K268">
        <v>0</v>
      </c>
      <c r="L268">
        <v>194661</v>
      </c>
      <c r="M268">
        <v>480423</v>
      </c>
      <c r="N268">
        <v>9349408</v>
      </c>
      <c r="O268">
        <v>78</v>
      </c>
      <c r="P268">
        <v>8009</v>
      </c>
      <c r="Q268">
        <v>0</v>
      </c>
      <c r="R268">
        <v>7869</v>
      </c>
      <c r="S268" t="s">
        <v>1091</v>
      </c>
      <c r="T268" s="7">
        <v>2.5999999999999999E-3</v>
      </c>
      <c r="U268" t="s">
        <v>1092</v>
      </c>
      <c r="V268" s="7">
        <v>8.0000000000000004E-4</v>
      </c>
      <c r="W268" t="s">
        <v>1093</v>
      </c>
      <c r="X268" s="7">
        <v>8.9999999999999998E-4</v>
      </c>
      <c r="Y268" t="s">
        <v>1092</v>
      </c>
      <c r="Z268" s="7">
        <v>0</v>
      </c>
      <c r="AA268" t="s">
        <v>1094</v>
      </c>
      <c r="AB268" s="7">
        <v>1.6999999999999999E-3</v>
      </c>
      <c r="AC268" t="s">
        <v>1092</v>
      </c>
      <c r="AD268" t="s">
        <v>1116</v>
      </c>
    </row>
    <row r="269" spans="1:30" hidden="1" x14ac:dyDescent="0.55000000000000004">
      <c r="A269">
        <v>4801058889</v>
      </c>
      <c r="B269">
        <v>9</v>
      </c>
      <c r="C269">
        <v>614407</v>
      </c>
      <c r="D269" t="s">
        <v>1090</v>
      </c>
      <c r="E269">
        <v>0.18</v>
      </c>
      <c r="F269">
        <v>15</v>
      </c>
      <c r="G269">
        <v>6240555</v>
      </c>
      <c r="H269">
        <v>151032268</v>
      </c>
      <c r="I269">
        <v>210948</v>
      </c>
      <c r="J269">
        <v>324906</v>
      </c>
      <c r="K269">
        <v>0</v>
      </c>
      <c r="L269">
        <v>214179</v>
      </c>
      <c r="M269">
        <v>481598</v>
      </c>
      <c r="N269">
        <v>9348134</v>
      </c>
      <c r="O269">
        <v>0</v>
      </c>
      <c r="P269">
        <v>7909</v>
      </c>
      <c r="Q269">
        <v>0</v>
      </c>
      <c r="R269">
        <v>7909</v>
      </c>
      <c r="S269" t="s">
        <v>1091</v>
      </c>
      <c r="T269" s="7">
        <v>5.9999999999999995E-4</v>
      </c>
      <c r="U269" t="s">
        <v>1092</v>
      </c>
      <c r="V269" s="7">
        <v>8.0000000000000004E-4</v>
      </c>
      <c r="W269" t="s">
        <v>1093</v>
      </c>
      <c r="X269" s="7">
        <v>1.2999999999999999E-3</v>
      </c>
      <c r="Y269" t="s">
        <v>1092</v>
      </c>
      <c r="Z269" s="7">
        <v>0</v>
      </c>
      <c r="AA269" t="s">
        <v>1094</v>
      </c>
      <c r="AB269" s="7">
        <v>2E-3</v>
      </c>
      <c r="AC269" t="s">
        <v>1092</v>
      </c>
      <c r="AD269" t="s">
        <v>1116</v>
      </c>
    </row>
    <row r="270" spans="1:30" hidden="1" x14ac:dyDescent="0.55000000000000004">
      <c r="A270">
        <v>4801065955</v>
      </c>
      <c r="B270">
        <v>5</v>
      </c>
      <c r="C270">
        <v>614407</v>
      </c>
      <c r="D270" t="s">
        <v>1090</v>
      </c>
      <c r="E270">
        <v>0.18</v>
      </c>
      <c r="F270">
        <v>15</v>
      </c>
      <c r="G270">
        <v>5429223</v>
      </c>
      <c r="H270">
        <v>151843005</v>
      </c>
      <c r="I270">
        <v>268753</v>
      </c>
      <c r="J270">
        <v>362847</v>
      </c>
      <c r="K270">
        <v>0</v>
      </c>
      <c r="L270">
        <v>222845</v>
      </c>
      <c r="M270">
        <v>483861</v>
      </c>
      <c r="N270">
        <v>9346276</v>
      </c>
      <c r="O270">
        <v>77</v>
      </c>
      <c r="P270">
        <v>8138</v>
      </c>
      <c r="Q270">
        <v>0</v>
      </c>
      <c r="R270">
        <v>8144</v>
      </c>
      <c r="S270" t="s">
        <v>1091</v>
      </c>
      <c r="T270" s="7">
        <v>1.1999999999999999E-3</v>
      </c>
      <c r="U270" t="s">
        <v>1092</v>
      </c>
      <c r="V270" s="7">
        <v>8.0000000000000004E-4</v>
      </c>
      <c r="W270" t="s">
        <v>1093</v>
      </c>
      <c r="X270" s="7">
        <v>1.6999999999999999E-3</v>
      </c>
      <c r="Y270" t="s">
        <v>1092</v>
      </c>
      <c r="Z270" s="7">
        <v>0</v>
      </c>
      <c r="AA270" t="s">
        <v>1094</v>
      </c>
      <c r="AB270" s="7">
        <v>2.3E-3</v>
      </c>
      <c r="AC270" t="s">
        <v>1092</v>
      </c>
      <c r="AD270" t="s">
        <v>1116</v>
      </c>
    </row>
    <row r="271" spans="1:30" x14ac:dyDescent="0.55000000000000004">
      <c r="A271">
        <v>4801167239</v>
      </c>
      <c r="B271">
        <v>17</v>
      </c>
      <c r="C271">
        <v>614408</v>
      </c>
      <c r="D271" t="s">
        <v>1090</v>
      </c>
      <c r="E271">
        <v>0.18</v>
      </c>
      <c r="F271">
        <v>15</v>
      </c>
      <c r="G271">
        <v>5847084</v>
      </c>
      <c r="H271">
        <v>151422247</v>
      </c>
      <c r="I271">
        <v>217980</v>
      </c>
      <c r="J271">
        <v>350428</v>
      </c>
      <c r="K271">
        <v>0</v>
      </c>
      <c r="L271">
        <v>234047</v>
      </c>
      <c r="M271">
        <v>452400</v>
      </c>
      <c r="N271">
        <v>9377707</v>
      </c>
      <c r="O271">
        <v>0</v>
      </c>
      <c r="P271">
        <v>7869</v>
      </c>
      <c r="Q271">
        <v>0</v>
      </c>
      <c r="R271">
        <v>7869</v>
      </c>
      <c r="S271" t="s">
        <v>1091</v>
      </c>
      <c r="T271" s="7">
        <v>8.0000000000000004E-4</v>
      </c>
      <c r="U271" t="s">
        <v>1092</v>
      </c>
      <c r="V271" s="7">
        <v>8.0000000000000004E-4</v>
      </c>
      <c r="W271" t="s">
        <v>1093</v>
      </c>
      <c r="X271" s="7">
        <v>1.2999999999999999E-3</v>
      </c>
      <c r="Y271" t="s">
        <v>1092</v>
      </c>
      <c r="Z271" s="7">
        <v>0</v>
      </c>
      <c r="AA271" t="s">
        <v>1094</v>
      </c>
      <c r="AB271" s="7">
        <v>2.2000000000000001E-3</v>
      </c>
      <c r="AC271" t="s">
        <v>1092</v>
      </c>
      <c r="AD271" t="s">
        <v>1116</v>
      </c>
    </row>
    <row r="272" spans="1:30" hidden="1" x14ac:dyDescent="0.55000000000000004">
      <c r="A272">
        <v>4801234548</v>
      </c>
      <c r="B272">
        <v>13</v>
      </c>
      <c r="C272">
        <v>614407</v>
      </c>
      <c r="D272" t="s">
        <v>1090</v>
      </c>
      <c r="E272">
        <v>0.18</v>
      </c>
      <c r="F272">
        <v>15</v>
      </c>
      <c r="G272">
        <v>7055744</v>
      </c>
      <c r="H272">
        <v>150212951</v>
      </c>
      <c r="I272">
        <v>583278</v>
      </c>
      <c r="J272">
        <v>534089</v>
      </c>
      <c r="K272">
        <v>0</v>
      </c>
      <c r="L272">
        <v>237325</v>
      </c>
      <c r="M272">
        <v>445891</v>
      </c>
      <c r="N272">
        <v>9383866</v>
      </c>
      <c r="O272">
        <v>77</v>
      </c>
      <c r="P272">
        <v>8010</v>
      </c>
      <c r="Q272">
        <v>0</v>
      </c>
      <c r="R272">
        <v>7869</v>
      </c>
      <c r="S272" t="s">
        <v>1091</v>
      </c>
      <c r="T272" s="7">
        <v>1.6000000000000001E-3</v>
      </c>
      <c r="U272" t="s">
        <v>1092</v>
      </c>
      <c r="V272" s="7">
        <v>8.0000000000000004E-4</v>
      </c>
      <c r="W272" t="s">
        <v>1093</v>
      </c>
      <c r="X272" s="7">
        <v>8.9999999999999998E-4</v>
      </c>
      <c r="Y272" t="s">
        <v>1092</v>
      </c>
      <c r="Z272" s="7">
        <v>0</v>
      </c>
      <c r="AA272" t="s">
        <v>1094</v>
      </c>
      <c r="AB272" s="7">
        <v>5.9999999999999995E-4</v>
      </c>
      <c r="AC272" t="s">
        <v>1092</v>
      </c>
      <c r="AD272" t="s">
        <v>1116</v>
      </c>
    </row>
    <row r="273" spans="1:30" hidden="1" x14ac:dyDescent="0.55000000000000004">
      <c r="A273">
        <v>4801250094</v>
      </c>
      <c r="B273">
        <v>3</v>
      </c>
      <c r="C273">
        <v>614407</v>
      </c>
      <c r="D273" t="s">
        <v>1090</v>
      </c>
      <c r="E273">
        <v>0.18</v>
      </c>
      <c r="F273">
        <v>15</v>
      </c>
      <c r="G273">
        <v>7139204</v>
      </c>
      <c r="H273">
        <v>150136642</v>
      </c>
      <c r="I273">
        <v>357613</v>
      </c>
      <c r="J273">
        <v>444267</v>
      </c>
      <c r="K273">
        <v>0</v>
      </c>
      <c r="L273">
        <v>250416</v>
      </c>
      <c r="M273">
        <v>481577</v>
      </c>
      <c r="N273">
        <v>9348193</v>
      </c>
      <c r="O273">
        <v>77</v>
      </c>
      <c r="P273">
        <v>8049</v>
      </c>
      <c r="Q273">
        <v>0</v>
      </c>
      <c r="R273">
        <v>7909</v>
      </c>
      <c r="S273" t="s">
        <v>1091</v>
      </c>
      <c r="T273" s="7">
        <v>2.3E-3</v>
      </c>
      <c r="U273" t="s">
        <v>1092</v>
      </c>
      <c r="V273" s="7">
        <v>8.0000000000000004E-4</v>
      </c>
      <c r="W273" t="s">
        <v>1093</v>
      </c>
      <c r="X273" s="7">
        <v>2.2000000000000001E-3</v>
      </c>
      <c r="Y273" t="s">
        <v>1092</v>
      </c>
      <c r="Z273" s="7">
        <v>0</v>
      </c>
      <c r="AA273" t="s">
        <v>1094</v>
      </c>
      <c r="AB273" s="7">
        <v>0</v>
      </c>
      <c r="AC273" t="s">
        <v>1092</v>
      </c>
      <c r="AD273" t="s">
        <v>1116</v>
      </c>
    </row>
    <row r="274" spans="1:30" hidden="1" x14ac:dyDescent="0.55000000000000004">
      <c r="A274">
        <v>5100426013</v>
      </c>
      <c r="B274">
        <v>8</v>
      </c>
      <c r="C274">
        <v>652807</v>
      </c>
      <c r="D274" t="s">
        <v>1090</v>
      </c>
      <c r="E274">
        <v>0.18</v>
      </c>
      <c r="F274">
        <v>16</v>
      </c>
      <c r="G274">
        <v>7586400</v>
      </c>
      <c r="H274">
        <v>159503691</v>
      </c>
      <c r="I274">
        <v>350959</v>
      </c>
      <c r="J274">
        <v>430824</v>
      </c>
      <c r="K274">
        <v>0</v>
      </c>
      <c r="L274">
        <v>242537</v>
      </c>
      <c r="M274">
        <v>487858</v>
      </c>
      <c r="N274">
        <v>9342091</v>
      </c>
      <c r="O274">
        <v>287</v>
      </c>
      <c r="P274">
        <v>13761</v>
      </c>
      <c r="Q274">
        <v>0</v>
      </c>
      <c r="R274">
        <v>12772</v>
      </c>
      <c r="S274" t="s">
        <v>1091</v>
      </c>
      <c r="T274" s="7">
        <v>2.0999999999999999E-3</v>
      </c>
      <c r="U274" t="s">
        <v>1092</v>
      </c>
      <c r="V274" s="7">
        <v>1.4E-3</v>
      </c>
      <c r="W274" t="s">
        <v>1093</v>
      </c>
      <c r="X274" s="7">
        <v>2.0999999999999999E-3</v>
      </c>
      <c r="Y274" t="s">
        <v>1092</v>
      </c>
      <c r="Z274" s="7">
        <v>0</v>
      </c>
      <c r="AA274" t="s">
        <v>1094</v>
      </c>
      <c r="AB274" s="7">
        <v>0</v>
      </c>
      <c r="AC274" t="s">
        <v>1092</v>
      </c>
      <c r="AD274" t="s">
        <v>1126</v>
      </c>
    </row>
    <row r="275" spans="1:30" hidden="1" x14ac:dyDescent="0.55000000000000004">
      <c r="A275">
        <v>5100543355</v>
      </c>
      <c r="B275">
        <v>11</v>
      </c>
      <c r="C275">
        <v>652807</v>
      </c>
      <c r="D275" t="s">
        <v>1090</v>
      </c>
      <c r="E275">
        <v>0.18</v>
      </c>
      <c r="F275">
        <v>16</v>
      </c>
      <c r="G275">
        <v>6399809</v>
      </c>
      <c r="H275">
        <v>160703269</v>
      </c>
      <c r="I275">
        <v>287988</v>
      </c>
      <c r="J275">
        <v>413815</v>
      </c>
      <c r="K275">
        <v>0</v>
      </c>
      <c r="L275">
        <v>256165</v>
      </c>
      <c r="M275">
        <v>460439</v>
      </c>
      <c r="N275">
        <v>9369442</v>
      </c>
      <c r="O275">
        <v>78</v>
      </c>
      <c r="P275">
        <v>12885</v>
      </c>
      <c r="Q275">
        <v>0</v>
      </c>
      <c r="R275">
        <v>12745</v>
      </c>
      <c r="S275" t="s">
        <v>1091</v>
      </c>
      <c r="T275" s="7">
        <v>1.6000000000000001E-3</v>
      </c>
      <c r="U275" t="s">
        <v>1092</v>
      </c>
      <c r="V275" s="7">
        <v>1.2999999999999999E-3</v>
      </c>
      <c r="W275" t="s">
        <v>1093</v>
      </c>
      <c r="X275" s="7">
        <v>1.6999999999999999E-3</v>
      </c>
      <c r="Y275" t="s">
        <v>1092</v>
      </c>
      <c r="Z275" s="7">
        <v>0</v>
      </c>
      <c r="AA275" t="s">
        <v>1094</v>
      </c>
      <c r="AB275" s="7">
        <v>2.3999999999999998E-3</v>
      </c>
      <c r="AC275" t="s">
        <v>1092</v>
      </c>
      <c r="AD275" t="s">
        <v>1126</v>
      </c>
    </row>
    <row r="276" spans="1:30" hidden="1" x14ac:dyDescent="0.55000000000000004">
      <c r="A276">
        <v>5100588472</v>
      </c>
      <c r="B276">
        <v>2</v>
      </c>
      <c r="C276">
        <v>652807</v>
      </c>
      <c r="D276" t="s">
        <v>1090</v>
      </c>
      <c r="E276">
        <v>0.18</v>
      </c>
      <c r="F276">
        <v>16</v>
      </c>
      <c r="G276">
        <v>5820708</v>
      </c>
      <c r="H276">
        <v>161274536</v>
      </c>
      <c r="I276">
        <v>227980</v>
      </c>
      <c r="J276">
        <v>336086</v>
      </c>
      <c r="K276">
        <v>0</v>
      </c>
      <c r="L276">
        <v>220067</v>
      </c>
      <c r="M276">
        <v>446316</v>
      </c>
      <c r="N276">
        <v>9381525</v>
      </c>
      <c r="O276">
        <v>217</v>
      </c>
      <c r="P276">
        <v>8767</v>
      </c>
      <c r="Q276">
        <v>0</v>
      </c>
      <c r="R276">
        <v>7848</v>
      </c>
      <c r="S276" t="s">
        <v>1091</v>
      </c>
      <c r="T276" s="7">
        <v>8.0000000000000004E-4</v>
      </c>
      <c r="U276" t="s">
        <v>1092</v>
      </c>
      <c r="V276" s="7">
        <v>8.9999999999999998E-4</v>
      </c>
      <c r="W276" t="s">
        <v>1093</v>
      </c>
      <c r="X276" s="7">
        <v>1.2999999999999999E-3</v>
      </c>
      <c r="Y276" t="s">
        <v>1092</v>
      </c>
      <c r="Z276" s="7">
        <v>0</v>
      </c>
      <c r="AA276" t="s">
        <v>1094</v>
      </c>
      <c r="AB276" s="7">
        <v>2E-3</v>
      </c>
      <c r="AC276" t="s">
        <v>1092</v>
      </c>
      <c r="AD276" t="s">
        <v>1116</v>
      </c>
    </row>
    <row r="277" spans="1:30" hidden="1" x14ac:dyDescent="0.55000000000000004">
      <c r="A277">
        <v>5100602487</v>
      </c>
      <c r="B277">
        <v>6</v>
      </c>
      <c r="C277">
        <v>652807</v>
      </c>
      <c r="D277" t="s">
        <v>1090</v>
      </c>
      <c r="E277">
        <v>0.18</v>
      </c>
      <c r="F277">
        <v>16</v>
      </c>
      <c r="G277">
        <v>6727814</v>
      </c>
      <c r="H277">
        <v>160361191</v>
      </c>
      <c r="I277">
        <v>172640</v>
      </c>
      <c r="J277">
        <v>361600</v>
      </c>
      <c r="K277">
        <v>0</v>
      </c>
      <c r="L277">
        <v>256014</v>
      </c>
      <c r="M277">
        <v>459765</v>
      </c>
      <c r="N277">
        <v>9370135</v>
      </c>
      <c r="O277">
        <v>77</v>
      </c>
      <c r="P277">
        <v>8028</v>
      </c>
      <c r="Q277">
        <v>0</v>
      </c>
      <c r="R277">
        <v>7884</v>
      </c>
      <c r="S277" t="s">
        <v>1091</v>
      </c>
      <c r="T277" s="7">
        <v>5.9999999999999995E-4</v>
      </c>
      <c r="U277" t="s">
        <v>1092</v>
      </c>
      <c r="V277" s="7">
        <v>8.0000000000000004E-4</v>
      </c>
      <c r="W277" t="s">
        <v>1093</v>
      </c>
      <c r="X277" s="7">
        <v>1E-3</v>
      </c>
      <c r="Y277" t="s">
        <v>1092</v>
      </c>
      <c r="Z277" s="7">
        <v>0</v>
      </c>
      <c r="AA277" t="s">
        <v>1094</v>
      </c>
      <c r="AB277" s="7">
        <v>2.0999999999999999E-3</v>
      </c>
      <c r="AC277" t="s">
        <v>1092</v>
      </c>
      <c r="AD277" t="s">
        <v>1116</v>
      </c>
    </row>
    <row r="278" spans="1:30" hidden="1" x14ac:dyDescent="0.55000000000000004">
      <c r="A278">
        <v>5100700685</v>
      </c>
      <c r="B278">
        <v>4</v>
      </c>
      <c r="C278">
        <v>652807</v>
      </c>
      <c r="D278" t="s">
        <v>1090</v>
      </c>
      <c r="E278">
        <v>0.18</v>
      </c>
      <c r="F278">
        <v>16</v>
      </c>
      <c r="G278">
        <v>3800114</v>
      </c>
      <c r="H278">
        <v>163295022</v>
      </c>
      <c r="I278">
        <v>101639</v>
      </c>
      <c r="J278">
        <v>252719</v>
      </c>
      <c r="K278">
        <v>0</v>
      </c>
      <c r="L278">
        <v>198910</v>
      </c>
      <c r="M278">
        <v>446496</v>
      </c>
      <c r="N278">
        <v>9381445</v>
      </c>
      <c r="O278">
        <v>288</v>
      </c>
      <c r="P278">
        <v>8938</v>
      </c>
      <c r="Q278">
        <v>0</v>
      </c>
      <c r="R278">
        <v>7860</v>
      </c>
      <c r="S278" t="s">
        <v>1091</v>
      </c>
      <c r="T278" s="7">
        <v>2.0999999999999999E-3</v>
      </c>
      <c r="U278" t="s">
        <v>1092</v>
      </c>
      <c r="V278" s="7">
        <v>8.9999999999999998E-4</v>
      </c>
      <c r="W278" t="s">
        <v>1093</v>
      </c>
      <c r="X278" s="7">
        <v>5.9999999999999995E-4</v>
      </c>
      <c r="Y278" t="s">
        <v>1092</v>
      </c>
      <c r="Z278" s="7">
        <v>0</v>
      </c>
      <c r="AA278" t="s">
        <v>1094</v>
      </c>
      <c r="AB278" s="7">
        <v>1.5E-3</v>
      </c>
      <c r="AC278" t="s">
        <v>1092</v>
      </c>
      <c r="AD278" t="s">
        <v>1127</v>
      </c>
    </row>
    <row r="279" spans="1:30" hidden="1" x14ac:dyDescent="0.55000000000000004">
      <c r="A279">
        <v>5100733965</v>
      </c>
      <c r="B279">
        <v>1</v>
      </c>
      <c r="C279">
        <v>652807</v>
      </c>
      <c r="D279" t="s">
        <v>1090</v>
      </c>
      <c r="E279">
        <v>0.18</v>
      </c>
      <c r="F279">
        <v>16</v>
      </c>
      <c r="G279">
        <v>6609253</v>
      </c>
      <c r="H279">
        <v>160492074</v>
      </c>
      <c r="I279">
        <v>113067</v>
      </c>
      <c r="J279">
        <v>321838</v>
      </c>
      <c r="K279">
        <v>0</v>
      </c>
      <c r="L279">
        <v>241495</v>
      </c>
      <c r="M279">
        <v>441273</v>
      </c>
      <c r="N279">
        <v>9386480</v>
      </c>
      <c r="O279">
        <v>78</v>
      </c>
      <c r="P279">
        <v>8434</v>
      </c>
      <c r="Q279">
        <v>0</v>
      </c>
      <c r="R279">
        <v>8232</v>
      </c>
      <c r="S279" t="s">
        <v>1091</v>
      </c>
      <c r="T279" s="7">
        <v>0</v>
      </c>
      <c r="U279" t="s">
        <v>1092</v>
      </c>
      <c r="V279" s="7">
        <v>8.0000000000000004E-4</v>
      </c>
      <c r="W279" t="s">
        <v>1093</v>
      </c>
      <c r="X279" s="7">
        <v>5.9999999999999995E-4</v>
      </c>
      <c r="Y279" t="s">
        <v>1092</v>
      </c>
      <c r="Z279" s="7">
        <v>0</v>
      </c>
      <c r="AA279" t="s">
        <v>1094</v>
      </c>
      <c r="AB279" s="7">
        <v>1.9E-3</v>
      </c>
      <c r="AC279" t="s">
        <v>1092</v>
      </c>
      <c r="AD279" t="s">
        <v>1116</v>
      </c>
    </row>
    <row r="280" spans="1:30" hidden="1" x14ac:dyDescent="0.55000000000000004">
      <c r="A280">
        <v>5100753731</v>
      </c>
      <c r="B280">
        <v>7</v>
      </c>
      <c r="C280">
        <v>652807</v>
      </c>
      <c r="D280" t="s">
        <v>1090</v>
      </c>
      <c r="E280">
        <v>0.18</v>
      </c>
      <c r="F280">
        <v>16</v>
      </c>
      <c r="G280">
        <v>7066187</v>
      </c>
      <c r="H280">
        <v>160033859</v>
      </c>
      <c r="I280">
        <v>237407</v>
      </c>
      <c r="J280">
        <v>357586</v>
      </c>
      <c r="K280">
        <v>0</v>
      </c>
      <c r="L280">
        <v>230191</v>
      </c>
      <c r="M280">
        <v>481283</v>
      </c>
      <c r="N280">
        <v>9348849</v>
      </c>
      <c r="O280">
        <v>78</v>
      </c>
      <c r="P280">
        <v>8049</v>
      </c>
      <c r="Q280">
        <v>0</v>
      </c>
      <c r="R280">
        <v>7909</v>
      </c>
      <c r="S280" t="s">
        <v>1091</v>
      </c>
      <c r="T280" s="7">
        <v>8.9999999999999998E-4</v>
      </c>
      <c r="U280" t="s">
        <v>1092</v>
      </c>
      <c r="V280" s="7">
        <v>8.0000000000000004E-4</v>
      </c>
      <c r="W280" t="s">
        <v>1093</v>
      </c>
      <c r="X280" s="7">
        <v>1.4E-3</v>
      </c>
      <c r="Y280" t="s">
        <v>1092</v>
      </c>
      <c r="Z280" s="7">
        <v>0</v>
      </c>
      <c r="AA280" t="s">
        <v>1094</v>
      </c>
      <c r="AB280" s="7">
        <v>2.0999999999999999E-3</v>
      </c>
      <c r="AC280" t="s">
        <v>1092</v>
      </c>
      <c r="AD280" t="s">
        <v>1116</v>
      </c>
    </row>
    <row r="281" spans="1:30" hidden="1" x14ac:dyDescent="0.55000000000000004">
      <c r="A281">
        <v>5100802804</v>
      </c>
      <c r="B281">
        <v>14</v>
      </c>
      <c r="C281">
        <v>652807</v>
      </c>
      <c r="D281" t="s">
        <v>1090</v>
      </c>
      <c r="E281">
        <v>0.18</v>
      </c>
      <c r="F281">
        <v>16</v>
      </c>
      <c r="G281">
        <v>6069387</v>
      </c>
      <c r="H281">
        <v>161030941</v>
      </c>
      <c r="I281">
        <v>162822</v>
      </c>
      <c r="J281">
        <v>325128</v>
      </c>
      <c r="K281">
        <v>0</v>
      </c>
      <c r="L281">
        <v>230445</v>
      </c>
      <c r="M281">
        <v>445199</v>
      </c>
      <c r="N281">
        <v>9384474</v>
      </c>
      <c r="O281">
        <v>287</v>
      </c>
      <c r="P281">
        <v>10472</v>
      </c>
      <c r="Q281">
        <v>0</v>
      </c>
      <c r="R281">
        <v>9697</v>
      </c>
      <c r="S281" t="s">
        <v>1091</v>
      </c>
      <c r="T281" s="7">
        <v>2.9999999999999997E-4</v>
      </c>
      <c r="U281" t="s">
        <v>1092</v>
      </c>
      <c r="V281" s="7">
        <v>1E-3</v>
      </c>
      <c r="W281" t="s">
        <v>1093</v>
      </c>
      <c r="X281" s="7">
        <v>8.9999999999999998E-4</v>
      </c>
      <c r="Y281" t="s">
        <v>1092</v>
      </c>
      <c r="Z281" s="7">
        <v>0</v>
      </c>
      <c r="AA281" t="s">
        <v>1094</v>
      </c>
      <c r="AB281" s="7">
        <v>1.9E-3</v>
      </c>
      <c r="AC281" t="s">
        <v>1092</v>
      </c>
      <c r="AD281" t="s">
        <v>1147</v>
      </c>
    </row>
    <row r="282" spans="1:30" hidden="1" x14ac:dyDescent="0.55000000000000004">
      <c r="A282">
        <v>5100815744</v>
      </c>
      <c r="B282">
        <v>15</v>
      </c>
      <c r="C282">
        <v>652807</v>
      </c>
      <c r="D282" t="s">
        <v>1090</v>
      </c>
      <c r="E282">
        <v>0.18</v>
      </c>
      <c r="F282">
        <v>16</v>
      </c>
      <c r="G282">
        <v>6848264</v>
      </c>
      <c r="H282">
        <v>160244100</v>
      </c>
      <c r="I282">
        <v>364946</v>
      </c>
      <c r="J282">
        <v>446244</v>
      </c>
      <c r="K282">
        <v>0</v>
      </c>
      <c r="L282">
        <v>253844</v>
      </c>
      <c r="M282">
        <v>470900</v>
      </c>
      <c r="N282">
        <v>9357020</v>
      </c>
      <c r="O282">
        <v>4277</v>
      </c>
      <c r="P282">
        <v>10510</v>
      </c>
      <c r="Q282">
        <v>0</v>
      </c>
      <c r="R282">
        <v>7622</v>
      </c>
      <c r="S282" t="s">
        <v>1091</v>
      </c>
      <c r="T282" s="7">
        <v>2.2000000000000001E-3</v>
      </c>
      <c r="U282" t="s">
        <v>1092</v>
      </c>
      <c r="V282" s="7">
        <v>1.5E-3</v>
      </c>
      <c r="W282" t="s">
        <v>1093</v>
      </c>
      <c r="X282" s="7">
        <v>2.0999999999999999E-3</v>
      </c>
      <c r="Y282" t="s">
        <v>1092</v>
      </c>
      <c r="Z282" s="7">
        <v>4.0000000000000002E-4</v>
      </c>
      <c r="AA282" t="s">
        <v>1094</v>
      </c>
      <c r="AB282" s="7">
        <v>1E-4</v>
      </c>
      <c r="AC282" t="s">
        <v>1092</v>
      </c>
      <c r="AD282" t="s">
        <v>1147</v>
      </c>
    </row>
    <row r="283" spans="1:30" hidden="1" x14ac:dyDescent="0.55000000000000004">
      <c r="A283">
        <v>5100832494</v>
      </c>
      <c r="B283">
        <v>16</v>
      </c>
      <c r="C283">
        <v>652808</v>
      </c>
      <c r="D283" t="s">
        <v>1090</v>
      </c>
      <c r="E283">
        <v>0.18</v>
      </c>
      <c r="F283">
        <v>16</v>
      </c>
      <c r="G283">
        <v>6935817</v>
      </c>
      <c r="H283">
        <v>160150605</v>
      </c>
      <c r="I283">
        <v>297560</v>
      </c>
      <c r="J283">
        <v>394022</v>
      </c>
      <c r="K283">
        <v>0</v>
      </c>
      <c r="L283">
        <v>244323</v>
      </c>
      <c r="M283">
        <v>452623</v>
      </c>
      <c r="N283">
        <v>9375053</v>
      </c>
      <c r="O283">
        <v>0</v>
      </c>
      <c r="P283">
        <v>7869</v>
      </c>
      <c r="Q283">
        <v>0</v>
      </c>
      <c r="R283">
        <v>7869</v>
      </c>
      <c r="S283" t="s">
        <v>1091</v>
      </c>
      <c r="T283" s="7">
        <v>1.5E-3</v>
      </c>
      <c r="U283" t="s">
        <v>1092</v>
      </c>
      <c r="V283" s="7">
        <v>8.0000000000000004E-4</v>
      </c>
      <c r="W283" t="s">
        <v>1093</v>
      </c>
      <c r="X283" s="7">
        <v>1.6999999999999999E-3</v>
      </c>
      <c r="Y283" t="s">
        <v>1092</v>
      </c>
      <c r="Z283" s="7">
        <v>0</v>
      </c>
      <c r="AA283" t="s">
        <v>1094</v>
      </c>
      <c r="AB283" s="7">
        <v>2.3E-3</v>
      </c>
      <c r="AC283" t="s">
        <v>1092</v>
      </c>
      <c r="AD283" t="s">
        <v>1116</v>
      </c>
    </row>
    <row r="284" spans="1:30" hidden="1" x14ac:dyDescent="0.55000000000000004">
      <c r="A284">
        <v>5100908336</v>
      </c>
      <c r="B284">
        <v>10</v>
      </c>
      <c r="C284">
        <v>652807</v>
      </c>
      <c r="D284" t="s">
        <v>1090</v>
      </c>
      <c r="E284">
        <v>0.18</v>
      </c>
      <c r="F284">
        <v>16</v>
      </c>
      <c r="G284">
        <v>6968142</v>
      </c>
      <c r="H284">
        <v>160128357</v>
      </c>
      <c r="I284">
        <v>189923</v>
      </c>
      <c r="J284">
        <v>377010</v>
      </c>
      <c r="K284">
        <v>0</v>
      </c>
      <c r="L284">
        <v>263790</v>
      </c>
      <c r="M284">
        <v>460215</v>
      </c>
      <c r="N284">
        <v>9369834</v>
      </c>
      <c r="O284">
        <v>77</v>
      </c>
      <c r="P284">
        <v>8063</v>
      </c>
      <c r="Q284">
        <v>0</v>
      </c>
      <c r="R284">
        <v>7846</v>
      </c>
      <c r="S284" t="s">
        <v>1091</v>
      </c>
      <c r="T284" s="7">
        <v>8.0000000000000004E-4</v>
      </c>
      <c r="U284" t="s">
        <v>1092</v>
      </c>
      <c r="V284" s="7">
        <v>8.0000000000000004E-4</v>
      </c>
      <c r="W284" t="s">
        <v>1093</v>
      </c>
      <c r="X284" s="7">
        <v>1.1000000000000001E-3</v>
      </c>
      <c r="Y284" t="s">
        <v>1092</v>
      </c>
      <c r="Z284" s="7">
        <v>0</v>
      </c>
      <c r="AA284" t="s">
        <v>1094</v>
      </c>
      <c r="AB284" s="7">
        <v>2.2000000000000001E-3</v>
      </c>
      <c r="AC284" t="s">
        <v>1092</v>
      </c>
      <c r="AD284" t="s">
        <v>1116</v>
      </c>
    </row>
    <row r="285" spans="1:30" hidden="1" x14ac:dyDescent="0.55000000000000004">
      <c r="A285">
        <v>5100947428</v>
      </c>
      <c r="B285">
        <v>12</v>
      </c>
      <c r="C285">
        <v>652807</v>
      </c>
      <c r="D285" t="s">
        <v>1090</v>
      </c>
      <c r="E285">
        <v>0.18</v>
      </c>
      <c r="F285">
        <v>16</v>
      </c>
      <c r="G285">
        <v>4413548</v>
      </c>
      <c r="H285">
        <v>162688590</v>
      </c>
      <c r="I285">
        <v>148818</v>
      </c>
      <c r="J285">
        <v>280696</v>
      </c>
      <c r="K285">
        <v>0</v>
      </c>
      <c r="L285">
        <v>202785</v>
      </c>
      <c r="M285">
        <v>497144</v>
      </c>
      <c r="N285">
        <v>9332855</v>
      </c>
      <c r="O285">
        <v>6550</v>
      </c>
      <c r="P285">
        <v>12338</v>
      </c>
      <c r="Q285">
        <v>0</v>
      </c>
      <c r="R285">
        <v>8124</v>
      </c>
      <c r="S285" t="s">
        <v>1091</v>
      </c>
      <c r="T285" s="7">
        <v>0</v>
      </c>
      <c r="U285" t="s">
        <v>1092</v>
      </c>
      <c r="V285" s="7">
        <v>1.9E-3</v>
      </c>
      <c r="W285" t="s">
        <v>1093</v>
      </c>
      <c r="X285" s="7">
        <v>8.0000000000000004E-4</v>
      </c>
      <c r="Y285" t="s">
        <v>1092</v>
      </c>
      <c r="Z285" s="7">
        <v>5.9999999999999995E-4</v>
      </c>
      <c r="AA285" t="s">
        <v>1094</v>
      </c>
      <c r="AB285" s="7">
        <v>1.6000000000000001E-3</v>
      </c>
      <c r="AC285" t="s">
        <v>1092</v>
      </c>
      <c r="AD285" t="s">
        <v>1113</v>
      </c>
    </row>
    <row r="286" spans="1:30" hidden="1" x14ac:dyDescent="0.55000000000000004">
      <c r="A286">
        <v>5101061000</v>
      </c>
      <c r="B286">
        <v>9</v>
      </c>
      <c r="C286">
        <v>652807</v>
      </c>
      <c r="D286" t="s">
        <v>1090</v>
      </c>
      <c r="E286">
        <v>0.18</v>
      </c>
      <c r="F286">
        <v>16</v>
      </c>
      <c r="G286">
        <v>6716981</v>
      </c>
      <c r="H286">
        <v>160385811</v>
      </c>
      <c r="I286">
        <v>210948</v>
      </c>
      <c r="J286">
        <v>335098</v>
      </c>
      <c r="K286">
        <v>0</v>
      </c>
      <c r="L286">
        <v>224371</v>
      </c>
      <c r="M286">
        <v>476423</v>
      </c>
      <c r="N286">
        <v>9353543</v>
      </c>
      <c r="O286">
        <v>0</v>
      </c>
      <c r="P286">
        <v>10192</v>
      </c>
      <c r="Q286">
        <v>0</v>
      </c>
      <c r="R286">
        <v>10192</v>
      </c>
      <c r="S286" t="s">
        <v>1091</v>
      </c>
      <c r="T286" s="7">
        <v>5.9999999999999995E-4</v>
      </c>
      <c r="U286" t="s">
        <v>1092</v>
      </c>
      <c r="V286" s="7">
        <v>1E-3</v>
      </c>
      <c r="W286" t="s">
        <v>1093</v>
      </c>
      <c r="X286" s="7">
        <v>1.1999999999999999E-3</v>
      </c>
      <c r="Y286" t="s">
        <v>1092</v>
      </c>
      <c r="Z286" s="7">
        <v>0</v>
      </c>
      <c r="AA286" t="s">
        <v>1094</v>
      </c>
      <c r="AB286" s="7">
        <v>2E-3</v>
      </c>
      <c r="AC286" t="s">
        <v>1092</v>
      </c>
      <c r="AD286" t="s">
        <v>1147</v>
      </c>
    </row>
    <row r="287" spans="1:30" hidden="1" x14ac:dyDescent="0.55000000000000004">
      <c r="A287">
        <v>5101067317</v>
      </c>
      <c r="B287">
        <v>5</v>
      </c>
      <c r="C287">
        <v>652807</v>
      </c>
      <c r="D287" t="s">
        <v>1090</v>
      </c>
      <c r="E287">
        <v>0.18</v>
      </c>
      <c r="F287">
        <v>16</v>
      </c>
      <c r="G287">
        <v>5910374</v>
      </c>
      <c r="H287">
        <v>161192072</v>
      </c>
      <c r="I287">
        <v>268831</v>
      </c>
      <c r="J287">
        <v>371014</v>
      </c>
      <c r="K287">
        <v>0</v>
      </c>
      <c r="L287">
        <v>230870</v>
      </c>
      <c r="M287">
        <v>481148</v>
      </c>
      <c r="N287">
        <v>9349067</v>
      </c>
      <c r="O287">
        <v>78</v>
      </c>
      <c r="P287">
        <v>8167</v>
      </c>
      <c r="Q287">
        <v>0</v>
      </c>
      <c r="R287">
        <v>8025</v>
      </c>
      <c r="S287" t="s">
        <v>1091</v>
      </c>
      <c r="T287" s="7">
        <v>1.1999999999999999E-3</v>
      </c>
      <c r="U287" t="s">
        <v>1092</v>
      </c>
      <c r="V287" s="7">
        <v>8.0000000000000004E-4</v>
      </c>
      <c r="W287" t="s">
        <v>1093</v>
      </c>
      <c r="X287" s="7">
        <v>1.6000000000000001E-3</v>
      </c>
      <c r="Y287" t="s">
        <v>1092</v>
      </c>
      <c r="Z287" s="7">
        <v>0</v>
      </c>
      <c r="AA287" t="s">
        <v>1094</v>
      </c>
      <c r="AB287" s="7">
        <v>2.2000000000000001E-3</v>
      </c>
      <c r="AC287" t="s">
        <v>1092</v>
      </c>
      <c r="AD287" t="s">
        <v>1116</v>
      </c>
    </row>
    <row r="288" spans="1:30" x14ac:dyDescent="0.55000000000000004">
      <c r="A288">
        <v>5101168500</v>
      </c>
      <c r="B288">
        <v>17</v>
      </c>
      <c r="C288">
        <v>652808</v>
      </c>
      <c r="D288" t="s">
        <v>1090</v>
      </c>
      <c r="E288">
        <v>0.18</v>
      </c>
      <c r="F288">
        <v>16</v>
      </c>
      <c r="G288">
        <v>6299712</v>
      </c>
      <c r="H288">
        <v>160799805</v>
      </c>
      <c r="I288">
        <v>217980</v>
      </c>
      <c r="J288">
        <v>359606</v>
      </c>
      <c r="K288">
        <v>0</v>
      </c>
      <c r="L288">
        <v>243225</v>
      </c>
      <c r="M288">
        <v>452625</v>
      </c>
      <c r="N288">
        <v>9377558</v>
      </c>
      <c r="O288">
        <v>0</v>
      </c>
      <c r="P288">
        <v>9178</v>
      </c>
      <c r="Q288">
        <v>0</v>
      </c>
      <c r="R288">
        <v>9178</v>
      </c>
      <c r="S288" t="s">
        <v>1091</v>
      </c>
      <c r="T288" s="7">
        <v>8.0000000000000004E-4</v>
      </c>
      <c r="U288" t="s">
        <v>1092</v>
      </c>
      <c r="V288" s="7">
        <v>8.9999999999999998E-4</v>
      </c>
      <c r="W288" t="s">
        <v>1093</v>
      </c>
      <c r="X288" s="7">
        <v>1.2999999999999999E-3</v>
      </c>
      <c r="Y288" t="s">
        <v>1092</v>
      </c>
      <c r="Z288" s="7">
        <v>0</v>
      </c>
      <c r="AA288" t="s">
        <v>1094</v>
      </c>
      <c r="AB288" s="7">
        <v>2.0999999999999999E-3</v>
      </c>
      <c r="AC288" t="s">
        <v>1092</v>
      </c>
      <c r="AD288" t="s">
        <v>1127</v>
      </c>
    </row>
    <row r="289" spans="1:30" hidden="1" x14ac:dyDescent="0.55000000000000004">
      <c r="A289">
        <v>5101235738</v>
      </c>
      <c r="B289">
        <v>13</v>
      </c>
      <c r="C289">
        <v>652807</v>
      </c>
      <c r="D289" t="s">
        <v>1090</v>
      </c>
      <c r="E289">
        <v>0.18</v>
      </c>
      <c r="F289">
        <v>16</v>
      </c>
      <c r="G289">
        <v>7499533</v>
      </c>
      <c r="H289">
        <v>159598957</v>
      </c>
      <c r="I289">
        <v>583355</v>
      </c>
      <c r="J289">
        <v>542689</v>
      </c>
      <c r="K289">
        <v>0</v>
      </c>
      <c r="L289">
        <v>245582</v>
      </c>
      <c r="M289">
        <v>443786</v>
      </c>
      <c r="N289">
        <v>9386006</v>
      </c>
      <c r="O289">
        <v>77</v>
      </c>
      <c r="P289">
        <v>8600</v>
      </c>
      <c r="Q289">
        <v>0</v>
      </c>
      <c r="R289">
        <v>8257</v>
      </c>
      <c r="S289" t="s">
        <v>1091</v>
      </c>
      <c r="T289" s="7">
        <v>1.5E-3</v>
      </c>
      <c r="U289" t="s">
        <v>1092</v>
      </c>
      <c r="V289" s="7">
        <v>8.0000000000000004E-4</v>
      </c>
      <c r="W289" t="s">
        <v>1093</v>
      </c>
      <c r="X289" s="7">
        <v>8.9999999999999998E-4</v>
      </c>
      <c r="Y289" t="s">
        <v>1092</v>
      </c>
      <c r="Z289" s="7">
        <v>0</v>
      </c>
      <c r="AA289" t="s">
        <v>1094</v>
      </c>
      <c r="AB289" s="7">
        <v>5.9999999999999995E-4</v>
      </c>
      <c r="AC289" t="s">
        <v>1092</v>
      </c>
      <c r="AD289" t="s">
        <v>1116</v>
      </c>
    </row>
    <row r="290" spans="1:30" hidden="1" x14ac:dyDescent="0.55000000000000004">
      <c r="A290">
        <v>5101252054</v>
      </c>
      <c r="B290">
        <v>3</v>
      </c>
      <c r="C290">
        <v>652807</v>
      </c>
      <c r="D290" t="s">
        <v>1090</v>
      </c>
      <c r="E290">
        <v>0.18</v>
      </c>
      <c r="F290">
        <v>16</v>
      </c>
      <c r="G290">
        <v>7624863</v>
      </c>
      <c r="H290">
        <v>159480924</v>
      </c>
      <c r="I290">
        <v>359543</v>
      </c>
      <c r="J290">
        <v>453380</v>
      </c>
      <c r="K290">
        <v>0</v>
      </c>
      <c r="L290">
        <v>258324</v>
      </c>
      <c r="M290">
        <v>485656</v>
      </c>
      <c r="N290">
        <v>9344282</v>
      </c>
      <c r="O290">
        <v>1930</v>
      </c>
      <c r="P290">
        <v>9113</v>
      </c>
      <c r="Q290">
        <v>0</v>
      </c>
      <c r="R290">
        <v>7908</v>
      </c>
      <c r="S290" t="s">
        <v>1091</v>
      </c>
      <c r="T290" s="7">
        <v>2.2000000000000001E-3</v>
      </c>
      <c r="U290" t="s">
        <v>1092</v>
      </c>
      <c r="V290" s="7">
        <v>1.1000000000000001E-3</v>
      </c>
      <c r="W290" t="s">
        <v>1093</v>
      </c>
      <c r="X290" s="7">
        <v>2.0999999999999999E-3</v>
      </c>
      <c r="Y290" t="s">
        <v>1092</v>
      </c>
      <c r="Z290" s="7">
        <v>1E-4</v>
      </c>
      <c r="AA290" t="s">
        <v>1094</v>
      </c>
      <c r="AB290" s="7">
        <v>1E-4</v>
      </c>
      <c r="AC290" t="s">
        <v>1092</v>
      </c>
      <c r="AD290" t="s">
        <v>1127</v>
      </c>
    </row>
    <row r="291" spans="1:30" hidden="1" x14ac:dyDescent="0.55000000000000004">
      <c r="A291">
        <v>5400425706</v>
      </c>
      <c r="B291">
        <v>8</v>
      </c>
      <c r="C291">
        <v>691207</v>
      </c>
      <c r="D291" t="s">
        <v>1090</v>
      </c>
      <c r="E291">
        <v>0.18</v>
      </c>
      <c r="F291">
        <v>17</v>
      </c>
      <c r="G291">
        <v>8109676</v>
      </c>
      <c r="H291">
        <v>168809932</v>
      </c>
      <c r="I291">
        <v>357753</v>
      </c>
      <c r="J291">
        <v>459878</v>
      </c>
      <c r="K291">
        <v>0</v>
      </c>
      <c r="L291">
        <v>259455</v>
      </c>
      <c r="M291">
        <v>523273</v>
      </c>
      <c r="N291">
        <v>9306241</v>
      </c>
      <c r="O291">
        <v>6794</v>
      </c>
      <c r="P291">
        <v>29054</v>
      </c>
      <c r="Q291">
        <v>0</v>
      </c>
      <c r="R291">
        <v>16918</v>
      </c>
      <c r="S291" t="s">
        <v>1091</v>
      </c>
      <c r="T291" s="7">
        <v>2.0999999999999999E-3</v>
      </c>
      <c r="U291" t="s">
        <v>1092</v>
      </c>
      <c r="V291" s="7">
        <v>3.5999999999999999E-3</v>
      </c>
      <c r="W291" t="s">
        <v>1093</v>
      </c>
      <c r="X291" s="7">
        <v>2E-3</v>
      </c>
      <c r="Y291" t="s">
        <v>1092</v>
      </c>
      <c r="Z291" s="7">
        <v>5.9999999999999995E-4</v>
      </c>
      <c r="AA291" t="s">
        <v>1094</v>
      </c>
      <c r="AB291" s="7">
        <v>1E-4</v>
      </c>
      <c r="AC291" t="s">
        <v>1092</v>
      </c>
      <c r="AD291" t="s">
        <v>1115</v>
      </c>
    </row>
    <row r="292" spans="1:30" hidden="1" x14ac:dyDescent="0.55000000000000004">
      <c r="A292">
        <v>5400543230</v>
      </c>
      <c r="B292">
        <v>11</v>
      </c>
      <c r="C292">
        <v>691207</v>
      </c>
      <c r="D292" t="s">
        <v>1090</v>
      </c>
      <c r="E292">
        <v>0.18</v>
      </c>
      <c r="F292">
        <v>17</v>
      </c>
      <c r="G292">
        <v>6900193</v>
      </c>
      <c r="H292">
        <v>170030699</v>
      </c>
      <c r="I292">
        <v>298039</v>
      </c>
      <c r="J292">
        <v>438515</v>
      </c>
      <c r="K292">
        <v>0</v>
      </c>
      <c r="L292">
        <v>266971</v>
      </c>
      <c r="M292">
        <v>500381</v>
      </c>
      <c r="N292">
        <v>9327430</v>
      </c>
      <c r="O292">
        <v>10051</v>
      </c>
      <c r="P292">
        <v>24700</v>
      </c>
      <c r="Q292">
        <v>0</v>
      </c>
      <c r="R292">
        <v>10806</v>
      </c>
      <c r="S292" t="s">
        <v>1091</v>
      </c>
      <c r="T292" s="7">
        <v>1.6999999999999999E-3</v>
      </c>
      <c r="U292" t="s">
        <v>1092</v>
      </c>
      <c r="V292" s="7">
        <v>3.5000000000000001E-3</v>
      </c>
      <c r="W292" t="s">
        <v>1093</v>
      </c>
      <c r="X292" s="7">
        <v>1.6000000000000001E-3</v>
      </c>
      <c r="Y292" t="s">
        <v>1092</v>
      </c>
      <c r="Z292" s="7">
        <v>1E-3</v>
      </c>
      <c r="AA292" t="s">
        <v>1094</v>
      </c>
      <c r="AB292" s="7">
        <v>0</v>
      </c>
      <c r="AC292" t="s">
        <v>1092</v>
      </c>
      <c r="AD292" t="s">
        <v>1125</v>
      </c>
    </row>
    <row r="293" spans="1:30" hidden="1" x14ac:dyDescent="0.55000000000000004">
      <c r="A293">
        <v>5400588943</v>
      </c>
      <c r="B293">
        <v>2</v>
      </c>
      <c r="C293">
        <v>691207</v>
      </c>
      <c r="D293" t="s">
        <v>1090</v>
      </c>
      <c r="E293">
        <v>0.18</v>
      </c>
      <c r="F293">
        <v>17</v>
      </c>
      <c r="G293">
        <v>6310880</v>
      </c>
      <c r="H293">
        <v>170612151</v>
      </c>
      <c r="I293">
        <v>239716</v>
      </c>
      <c r="J293">
        <v>366126</v>
      </c>
      <c r="K293">
        <v>0</v>
      </c>
      <c r="L293">
        <v>234116</v>
      </c>
      <c r="M293">
        <v>490169</v>
      </c>
      <c r="N293">
        <v>9337615</v>
      </c>
      <c r="O293">
        <v>11736</v>
      </c>
      <c r="P293">
        <v>30040</v>
      </c>
      <c r="Q293">
        <v>0</v>
      </c>
      <c r="R293">
        <v>14049</v>
      </c>
      <c r="S293" t="s">
        <v>1091</v>
      </c>
      <c r="T293" s="7">
        <v>8.9999999999999998E-4</v>
      </c>
      <c r="U293" t="s">
        <v>1092</v>
      </c>
      <c r="V293" s="7">
        <v>4.1999999999999997E-3</v>
      </c>
      <c r="W293" t="s">
        <v>1093</v>
      </c>
      <c r="X293" s="7">
        <v>1.2999999999999999E-3</v>
      </c>
      <c r="Y293" t="s">
        <v>1092</v>
      </c>
      <c r="Z293" s="7">
        <v>1.1000000000000001E-3</v>
      </c>
      <c r="AA293" t="s">
        <v>1094</v>
      </c>
      <c r="AB293" s="7">
        <v>2E-3</v>
      </c>
      <c r="AC293" t="s">
        <v>1092</v>
      </c>
      <c r="AD293" t="s">
        <v>1162</v>
      </c>
    </row>
    <row r="294" spans="1:30" hidden="1" x14ac:dyDescent="0.55000000000000004">
      <c r="A294">
        <v>5400603045</v>
      </c>
      <c r="B294">
        <v>6</v>
      </c>
      <c r="C294">
        <v>691207</v>
      </c>
      <c r="D294" t="s">
        <v>1090</v>
      </c>
      <c r="E294">
        <v>0.18</v>
      </c>
      <c r="F294">
        <v>17</v>
      </c>
      <c r="G294">
        <v>7233930</v>
      </c>
      <c r="H294">
        <v>169684817</v>
      </c>
      <c r="I294">
        <v>181917</v>
      </c>
      <c r="J294">
        <v>391109</v>
      </c>
      <c r="K294">
        <v>0</v>
      </c>
      <c r="L294">
        <v>271842</v>
      </c>
      <c r="M294">
        <v>506113</v>
      </c>
      <c r="N294">
        <v>9323626</v>
      </c>
      <c r="O294">
        <v>9277</v>
      </c>
      <c r="P294">
        <v>29509</v>
      </c>
      <c r="Q294">
        <v>0</v>
      </c>
      <c r="R294">
        <v>15828</v>
      </c>
      <c r="S294" t="s">
        <v>1091</v>
      </c>
      <c r="T294" s="7">
        <v>8.0000000000000004E-4</v>
      </c>
      <c r="U294" t="s">
        <v>1092</v>
      </c>
      <c r="V294" s="7">
        <v>3.8999999999999998E-3</v>
      </c>
      <c r="W294" t="s">
        <v>1093</v>
      </c>
      <c r="X294" s="7">
        <v>1E-3</v>
      </c>
      <c r="Y294" t="s">
        <v>1092</v>
      </c>
      <c r="Z294" s="7">
        <v>8.9999999999999998E-4</v>
      </c>
      <c r="AA294" t="s">
        <v>1094</v>
      </c>
      <c r="AB294" s="7">
        <v>2.2000000000000001E-3</v>
      </c>
      <c r="AC294" t="s">
        <v>1092</v>
      </c>
      <c r="AD294" t="s">
        <v>1162</v>
      </c>
    </row>
    <row r="295" spans="1:30" hidden="1" x14ac:dyDescent="0.55000000000000004">
      <c r="A295">
        <v>5400700738</v>
      </c>
      <c r="B295">
        <v>4</v>
      </c>
      <c r="C295">
        <v>691207</v>
      </c>
      <c r="D295" t="s">
        <v>1090</v>
      </c>
      <c r="E295">
        <v>0.18</v>
      </c>
      <c r="F295">
        <v>17</v>
      </c>
      <c r="G295">
        <v>4279011</v>
      </c>
      <c r="H295">
        <v>172645785</v>
      </c>
      <c r="I295">
        <v>110184</v>
      </c>
      <c r="J295">
        <v>281391</v>
      </c>
      <c r="K295">
        <v>0</v>
      </c>
      <c r="L295">
        <v>214729</v>
      </c>
      <c r="M295">
        <v>478894</v>
      </c>
      <c r="N295">
        <v>9350763</v>
      </c>
      <c r="O295">
        <v>8545</v>
      </c>
      <c r="P295">
        <v>28672</v>
      </c>
      <c r="Q295">
        <v>0</v>
      </c>
      <c r="R295">
        <v>15819</v>
      </c>
      <c r="S295" t="s">
        <v>1091</v>
      </c>
      <c r="T295" s="7">
        <v>2.2000000000000001E-3</v>
      </c>
      <c r="U295" t="s">
        <v>1092</v>
      </c>
      <c r="V295" s="7">
        <v>3.7000000000000002E-3</v>
      </c>
      <c r="W295" t="s">
        <v>1093</v>
      </c>
      <c r="X295" s="7">
        <v>5.9999999999999995E-4</v>
      </c>
      <c r="Y295" t="s">
        <v>1092</v>
      </c>
      <c r="Z295" s="7">
        <v>8.0000000000000004E-4</v>
      </c>
      <c r="AA295" t="s">
        <v>1094</v>
      </c>
      <c r="AB295" s="7">
        <v>1.5E-3</v>
      </c>
      <c r="AC295" t="s">
        <v>1092</v>
      </c>
      <c r="AD295" t="s">
        <v>1115</v>
      </c>
    </row>
    <row r="296" spans="1:30" hidden="1" x14ac:dyDescent="0.55000000000000004">
      <c r="A296">
        <v>5400734472</v>
      </c>
      <c r="B296">
        <v>1</v>
      </c>
      <c r="C296">
        <v>691207</v>
      </c>
      <c r="D296" t="s">
        <v>1090</v>
      </c>
      <c r="E296">
        <v>0.18</v>
      </c>
      <c r="F296">
        <v>17</v>
      </c>
      <c r="G296">
        <v>7094876</v>
      </c>
      <c r="H296">
        <v>169836190</v>
      </c>
      <c r="I296">
        <v>119431</v>
      </c>
      <c r="J296">
        <v>351966</v>
      </c>
      <c r="K296">
        <v>0</v>
      </c>
      <c r="L296">
        <v>258962</v>
      </c>
      <c r="M296">
        <v>485620</v>
      </c>
      <c r="N296">
        <v>9344116</v>
      </c>
      <c r="O296">
        <v>6364</v>
      </c>
      <c r="P296">
        <v>30128</v>
      </c>
      <c r="Q296">
        <v>0</v>
      </c>
      <c r="R296">
        <v>17467</v>
      </c>
      <c r="S296" t="s">
        <v>1091</v>
      </c>
      <c r="T296" s="7">
        <v>2.0000000000000001E-4</v>
      </c>
      <c r="U296" t="s">
        <v>1092</v>
      </c>
      <c r="V296" s="7">
        <v>3.7000000000000002E-3</v>
      </c>
      <c r="W296" t="s">
        <v>1093</v>
      </c>
      <c r="X296" s="7">
        <v>5.9999999999999995E-4</v>
      </c>
      <c r="Y296" t="s">
        <v>1092</v>
      </c>
      <c r="Z296" s="7">
        <v>5.9999999999999995E-4</v>
      </c>
      <c r="AA296" t="s">
        <v>1094</v>
      </c>
      <c r="AB296" s="7">
        <v>1.9E-3</v>
      </c>
      <c r="AC296" t="s">
        <v>1092</v>
      </c>
      <c r="AD296" t="s">
        <v>1162</v>
      </c>
    </row>
    <row r="297" spans="1:30" hidden="1" x14ac:dyDescent="0.55000000000000004">
      <c r="A297">
        <v>5400754865</v>
      </c>
      <c r="B297">
        <v>7</v>
      </c>
      <c r="C297">
        <v>691207</v>
      </c>
      <c r="D297" t="s">
        <v>1090</v>
      </c>
      <c r="E297">
        <v>0.18</v>
      </c>
      <c r="F297">
        <v>17</v>
      </c>
      <c r="G297">
        <v>7586663</v>
      </c>
      <c r="H297">
        <v>169343341</v>
      </c>
      <c r="I297">
        <v>243766</v>
      </c>
      <c r="J297">
        <v>385869</v>
      </c>
      <c r="K297">
        <v>0</v>
      </c>
      <c r="L297">
        <v>244851</v>
      </c>
      <c r="M297">
        <v>520473</v>
      </c>
      <c r="N297">
        <v>9309482</v>
      </c>
      <c r="O297">
        <v>6359</v>
      </c>
      <c r="P297">
        <v>28283</v>
      </c>
      <c r="Q297">
        <v>0</v>
      </c>
      <c r="R297">
        <v>14660</v>
      </c>
      <c r="S297" t="s">
        <v>1091</v>
      </c>
      <c r="T297" s="7">
        <v>1.1000000000000001E-3</v>
      </c>
      <c r="U297" t="s">
        <v>1092</v>
      </c>
      <c r="V297" s="7">
        <v>3.5000000000000001E-3</v>
      </c>
      <c r="W297" t="s">
        <v>1093</v>
      </c>
      <c r="X297" s="7">
        <v>1.2999999999999999E-3</v>
      </c>
      <c r="Y297" t="s">
        <v>1092</v>
      </c>
      <c r="Z297" s="7">
        <v>5.9999999999999995E-4</v>
      </c>
      <c r="AA297" t="s">
        <v>1094</v>
      </c>
      <c r="AB297" s="7">
        <v>2.0999999999999999E-3</v>
      </c>
      <c r="AC297" t="s">
        <v>1092</v>
      </c>
      <c r="AD297" t="s">
        <v>1119</v>
      </c>
    </row>
    <row r="298" spans="1:30" hidden="1" x14ac:dyDescent="0.55000000000000004">
      <c r="A298">
        <v>5400802807</v>
      </c>
      <c r="B298">
        <v>14</v>
      </c>
      <c r="C298">
        <v>691207</v>
      </c>
      <c r="D298" t="s">
        <v>1090</v>
      </c>
      <c r="E298">
        <v>0.18</v>
      </c>
      <c r="F298">
        <v>17</v>
      </c>
      <c r="G298">
        <v>6575489</v>
      </c>
      <c r="H298">
        <v>170352618</v>
      </c>
      <c r="I298">
        <v>175222</v>
      </c>
      <c r="J298">
        <v>356925</v>
      </c>
      <c r="K298">
        <v>0</v>
      </c>
      <c r="L298">
        <v>245835</v>
      </c>
      <c r="M298">
        <v>506099</v>
      </c>
      <c r="N298">
        <v>9321677</v>
      </c>
      <c r="O298">
        <v>12400</v>
      </c>
      <c r="P298">
        <v>31797</v>
      </c>
      <c r="Q298">
        <v>0</v>
      </c>
      <c r="R298">
        <v>15390</v>
      </c>
      <c r="S298" t="s">
        <v>1091</v>
      </c>
      <c r="T298" s="7">
        <v>5.0000000000000001E-4</v>
      </c>
      <c r="U298" t="s">
        <v>1092</v>
      </c>
      <c r="V298" s="7">
        <v>4.4000000000000003E-3</v>
      </c>
      <c r="W298" t="s">
        <v>1093</v>
      </c>
      <c r="X298" s="7">
        <v>8.9999999999999998E-4</v>
      </c>
      <c r="Y298" t="s">
        <v>1092</v>
      </c>
      <c r="Z298" s="7">
        <v>1.1999999999999999E-3</v>
      </c>
      <c r="AA298" t="s">
        <v>1094</v>
      </c>
      <c r="AB298" s="7">
        <v>2E-3</v>
      </c>
      <c r="AC298" t="s">
        <v>1092</v>
      </c>
      <c r="AD298" t="s">
        <v>1151</v>
      </c>
    </row>
    <row r="299" spans="1:30" hidden="1" x14ac:dyDescent="0.55000000000000004">
      <c r="A299">
        <v>5400815333</v>
      </c>
      <c r="B299">
        <v>15</v>
      </c>
      <c r="C299">
        <v>691207</v>
      </c>
      <c r="D299" t="s">
        <v>1090</v>
      </c>
      <c r="E299">
        <v>0.18</v>
      </c>
      <c r="F299">
        <v>17</v>
      </c>
      <c r="G299">
        <v>7369324</v>
      </c>
      <c r="H299">
        <v>169552782</v>
      </c>
      <c r="I299">
        <v>378134</v>
      </c>
      <c r="J299">
        <v>480776</v>
      </c>
      <c r="K299">
        <v>0</v>
      </c>
      <c r="L299">
        <v>271799</v>
      </c>
      <c r="M299">
        <v>521057</v>
      </c>
      <c r="N299">
        <v>9308682</v>
      </c>
      <c r="O299">
        <v>13188</v>
      </c>
      <c r="P299">
        <v>34532</v>
      </c>
      <c r="Q299">
        <v>0</v>
      </c>
      <c r="R299">
        <v>17955</v>
      </c>
      <c r="S299" t="s">
        <v>1091</v>
      </c>
      <c r="T299" s="7">
        <v>2.3999999999999998E-3</v>
      </c>
      <c r="U299" t="s">
        <v>1092</v>
      </c>
      <c r="V299" s="7">
        <v>4.7999999999999996E-3</v>
      </c>
      <c r="W299" t="s">
        <v>1093</v>
      </c>
      <c r="X299" s="7">
        <v>2.0999999999999999E-3</v>
      </c>
      <c r="Y299" t="s">
        <v>1092</v>
      </c>
      <c r="Z299" s="7">
        <v>1.2999999999999999E-3</v>
      </c>
      <c r="AA299" t="s">
        <v>1094</v>
      </c>
      <c r="AB299" s="7">
        <v>2.0000000000000001E-4</v>
      </c>
      <c r="AC299" t="s">
        <v>1092</v>
      </c>
      <c r="AD299" t="s">
        <v>1163</v>
      </c>
    </row>
    <row r="300" spans="1:30" hidden="1" x14ac:dyDescent="0.55000000000000004">
      <c r="A300">
        <v>5400833320</v>
      </c>
      <c r="B300">
        <v>16</v>
      </c>
      <c r="C300">
        <v>691208</v>
      </c>
      <c r="D300" t="s">
        <v>1090</v>
      </c>
      <c r="E300">
        <v>0.18</v>
      </c>
      <c r="F300">
        <v>17</v>
      </c>
      <c r="G300">
        <v>7455159</v>
      </c>
      <c r="H300">
        <v>169461052</v>
      </c>
      <c r="I300">
        <v>307533</v>
      </c>
      <c r="J300">
        <v>423814</v>
      </c>
      <c r="K300">
        <v>0</v>
      </c>
      <c r="L300">
        <v>255867</v>
      </c>
      <c r="M300">
        <v>519339</v>
      </c>
      <c r="N300">
        <v>9310447</v>
      </c>
      <c r="O300">
        <v>9973</v>
      </c>
      <c r="P300">
        <v>29792</v>
      </c>
      <c r="Q300">
        <v>0</v>
      </c>
      <c r="R300">
        <v>11544</v>
      </c>
      <c r="S300" t="s">
        <v>1091</v>
      </c>
      <c r="T300" s="7">
        <v>1.6999999999999999E-3</v>
      </c>
      <c r="U300" t="s">
        <v>1092</v>
      </c>
      <c r="V300" s="7">
        <v>4.0000000000000001E-3</v>
      </c>
      <c r="W300" t="s">
        <v>1093</v>
      </c>
      <c r="X300" s="7">
        <v>1.6999999999999999E-3</v>
      </c>
      <c r="Y300" t="s">
        <v>1092</v>
      </c>
      <c r="Z300" s="7">
        <v>1E-3</v>
      </c>
      <c r="AA300" t="s">
        <v>1094</v>
      </c>
      <c r="AB300" s="7">
        <v>2.3E-3</v>
      </c>
      <c r="AC300" t="s">
        <v>1092</v>
      </c>
      <c r="AD300" t="s">
        <v>1162</v>
      </c>
    </row>
    <row r="301" spans="1:30" hidden="1" x14ac:dyDescent="0.55000000000000004">
      <c r="A301">
        <v>5400908900</v>
      </c>
      <c r="B301">
        <v>10</v>
      </c>
      <c r="C301">
        <v>691207</v>
      </c>
      <c r="D301" t="s">
        <v>1090</v>
      </c>
      <c r="E301">
        <v>0.18</v>
      </c>
      <c r="F301">
        <v>17</v>
      </c>
      <c r="G301">
        <v>7473134</v>
      </c>
      <c r="H301">
        <v>169451033</v>
      </c>
      <c r="I301">
        <v>199190</v>
      </c>
      <c r="J301">
        <v>406693</v>
      </c>
      <c r="K301">
        <v>0</v>
      </c>
      <c r="L301">
        <v>279029</v>
      </c>
      <c r="M301">
        <v>504989</v>
      </c>
      <c r="N301">
        <v>9322676</v>
      </c>
      <c r="O301">
        <v>9267</v>
      </c>
      <c r="P301">
        <v>29683</v>
      </c>
      <c r="Q301">
        <v>0</v>
      </c>
      <c r="R301">
        <v>15239</v>
      </c>
      <c r="S301" t="s">
        <v>1091</v>
      </c>
      <c r="T301" s="7">
        <v>8.9999999999999998E-4</v>
      </c>
      <c r="U301" t="s">
        <v>1092</v>
      </c>
      <c r="V301" s="7">
        <v>3.8999999999999998E-3</v>
      </c>
      <c r="W301" t="s">
        <v>1093</v>
      </c>
      <c r="X301" s="7">
        <v>1.1000000000000001E-3</v>
      </c>
      <c r="Y301" t="s">
        <v>1092</v>
      </c>
      <c r="Z301" s="7">
        <v>8.9999999999999998E-4</v>
      </c>
      <c r="AA301" t="s">
        <v>1094</v>
      </c>
      <c r="AB301" s="7">
        <v>2.2000000000000001E-3</v>
      </c>
      <c r="AC301" t="s">
        <v>1092</v>
      </c>
      <c r="AD301" t="s">
        <v>1162</v>
      </c>
    </row>
    <row r="302" spans="1:30" hidden="1" x14ac:dyDescent="0.55000000000000004">
      <c r="A302">
        <v>5400947647</v>
      </c>
      <c r="B302">
        <v>12</v>
      </c>
      <c r="C302">
        <v>691207</v>
      </c>
      <c r="D302" t="s">
        <v>1090</v>
      </c>
      <c r="E302">
        <v>0.18</v>
      </c>
      <c r="F302">
        <v>17</v>
      </c>
      <c r="G302">
        <v>4983337</v>
      </c>
      <c r="H302">
        <v>171948464</v>
      </c>
      <c r="I302">
        <v>170095</v>
      </c>
      <c r="J302">
        <v>320989</v>
      </c>
      <c r="K302">
        <v>0</v>
      </c>
      <c r="L302">
        <v>217625</v>
      </c>
      <c r="M302">
        <v>569786</v>
      </c>
      <c r="N302">
        <v>9259874</v>
      </c>
      <c r="O302">
        <v>21277</v>
      </c>
      <c r="P302">
        <v>40293</v>
      </c>
      <c r="Q302">
        <v>0</v>
      </c>
      <c r="R302">
        <v>14840</v>
      </c>
      <c r="S302" t="s">
        <v>1091</v>
      </c>
      <c r="T302" s="7">
        <v>2.9999999999999997E-4</v>
      </c>
      <c r="U302" t="s">
        <v>1092</v>
      </c>
      <c r="V302" s="7">
        <v>6.1999999999999998E-3</v>
      </c>
      <c r="W302" t="s">
        <v>1093</v>
      </c>
      <c r="X302" s="7">
        <v>8.9999999999999998E-4</v>
      </c>
      <c r="Y302" t="s">
        <v>1092</v>
      </c>
      <c r="Z302" s="7">
        <v>2.0999999999999999E-3</v>
      </c>
      <c r="AA302" t="s">
        <v>1094</v>
      </c>
      <c r="AB302" s="7">
        <v>1.8E-3</v>
      </c>
      <c r="AC302" t="s">
        <v>1092</v>
      </c>
      <c r="AD302" t="s">
        <v>1124</v>
      </c>
    </row>
    <row r="303" spans="1:30" hidden="1" x14ac:dyDescent="0.55000000000000004">
      <c r="A303">
        <v>5401061855</v>
      </c>
      <c r="B303">
        <v>9</v>
      </c>
      <c r="C303">
        <v>691207</v>
      </c>
      <c r="D303" t="s">
        <v>1090</v>
      </c>
      <c r="E303">
        <v>0.18</v>
      </c>
      <c r="F303">
        <v>17</v>
      </c>
      <c r="G303">
        <v>7263925</v>
      </c>
      <c r="H303">
        <v>169668602</v>
      </c>
      <c r="I303">
        <v>225166</v>
      </c>
      <c r="J303">
        <v>366430</v>
      </c>
      <c r="K303">
        <v>0</v>
      </c>
      <c r="L303">
        <v>239834</v>
      </c>
      <c r="M303">
        <v>546941</v>
      </c>
      <c r="N303">
        <v>9282791</v>
      </c>
      <c r="O303">
        <v>14218</v>
      </c>
      <c r="P303">
        <v>31332</v>
      </c>
      <c r="Q303">
        <v>0</v>
      </c>
      <c r="R303">
        <v>15463</v>
      </c>
      <c r="S303" t="s">
        <v>1091</v>
      </c>
      <c r="T303" s="7">
        <v>8.9999999999999998E-4</v>
      </c>
      <c r="U303" t="s">
        <v>1092</v>
      </c>
      <c r="V303" s="7">
        <v>4.5999999999999999E-3</v>
      </c>
      <c r="W303" t="s">
        <v>1093</v>
      </c>
      <c r="X303" s="7">
        <v>1.1999999999999999E-3</v>
      </c>
      <c r="Y303" t="s">
        <v>1092</v>
      </c>
      <c r="Z303" s="7">
        <v>1.4E-3</v>
      </c>
      <c r="AA303" t="s">
        <v>1094</v>
      </c>
      <c r="AB303" s="7">
        <v>2E-3</v>
      </c>
      <c r="AC303" t="s">
        <v>1092</v>
      </c>
      <c r="AD303" t="s">
        <v>1117</v>
      </c>
    </row>
    <row r="304" spans="1:30" hidden="1" x14ac:dyDescent="0.55000000000000004">
      <c r="A304">
        <v>5401068438</v>
      </c>
      <c r="B304">
        <v>5</v>
      </c>
      <c r="C304">
        <v>691207</v>
      </c>
      <c r="D304" t="s">
        <v>1090</v>
      </c>
      <c r="E304">
        <v>0.18</v>
      </c>
      <c r="F304">
        <v>17</v>
      </c>
      <c r="G304">
        <v>6444169</v>
      </c>
      <c r="H304">
        <v>170485988</v>
      </c>
      <c r="I304">
        <v>278189</v>
      </c>
      <c r="J304">
        <v>405287</v>
      </c>
      <c r="K304">
        <v>0</v>
      </c>
      <c r="L304">
        <v>250428</v>
      </c>
      <c r="M304">
        <v>533792</v>
      </c>
      <c r="N304">
        <v>9293916</v>
      </c>
      <c r="O304">
        <v>9358</v>
      </c>
      <c r="P304">
        <v>34273</v>
      </c>
      <c r="Q304">
        <v>0</v>
      </c>
      <c r="R304">
        <v>19558</v>
      </c>
      <c r="S304" t="s">
        <v>1091</v>
      </c>
      <c r="T304" s="7">
        <v>1.4E-3</v>
      </c>
      <c r="U304" t="s">
        <v>1092</v>
      </c>
      <c r="V304" s="7">
        <v>4.4000000000000003E-3</v>
      </c>
      <c r="W304" t="s">
        <v>1093</v>
      </c>
      <c r="X304" s="7">
        <v>1.5E-3</v>
      </c>
      <c r="Y304" t="s">
        <v>1092</v>
      </c>
      <c r="Z304" s="7">
        <v>8.9999999999999998E-4</v>
      </c>
      <c r="AA304" t="s">
        <v>1094</v>
      </c>
      <c r="AB304" s="7">
        <v>2.2000000000000001E-3</v>
      </c>
      <c r="AC304" t="s">
        <v>1092</v>
      </c>
      <c r="AD304" t="s">
        <v>1132</v>
      </c>
    </row>
    <row r="305" spans="1:30" x14ac:dyDescent="0.55000000000000004">
      <c r="A305">
        <v>5401169700</v>
      </c>
      <c r="B305">
        <v>17</v>
      </c>
      <c r="C305">
        <v>691208</v>
      </c>
      <c r="D305" t="s">
        <v>1090</v>
      </c>
      <c r="E305">
        <v>0.18</v>
      </c>
      <c r="F305">
        <v>17</v>
      </c>
      <c r="G305">
        <v>6822474</v>
      </c>
      <c r="H305">
        <v>170104840</v>
      </c>
      <c r="I305">
        <v>228189</v>
      </c>
      <c r="J305">
        <v>392997</v>
      </c>
      <c r="K305">
        <v>0</v>
      </c>
      <c r="L305">
        <v>258828</v>
      </c>
      <c r="M305">
        <v>522759</v>
      </c>
      <c r="N305">
        <v>9305035</v>
      </c>
      <c r="O305">
        <v>10209</v>
      </c>
      <c r="P305">
        <v>33391</v>
      </c>
      <c r="Q305">
        <v>0</v>
      </c>
      <c r="R305">
        <v>15603</v>
      </c>
      <c r="S305" t="s">
        <v>1091</v>
      </c>
      <c r="T305" s="7">
        <v>1E-3</v>
      </c>
      <c r="U305" t="s">
        <v>1092</v>
      </c>
      <c r="V305" s="7">
        <v>4.4000000000000003E-3</v>
      </c>
      <c r="W305" t="s">
        <v>1093</v>
      </c>
      <c r="X305" s="7">
        <v>1.1999999999999999E-3</v>
      </c>
      <c r="Y305" t="s">
        <v>1092</v>
      </c>
      <c r="Z305" s="7">
        <v>1E-3</v>
      </c>
      <c r="AA305" t="s">
        <v>1094</v>
      </c>
      <c r="AB305" s="7">
        <v>2.2000000000000001E-3</v>
      </c>
      <c r="AC305" t="s">
        <v>1092</v>
      </c>
      <c r="AD305" t="s">
        <v>1164</v>
      </c>
    </row>
    <row r="306" spans="1:30" hidden="1" x14ac:dyDescent="0.55000000000000004">
      <c r="A306">
        <v>5401236168</v>
      </c>
      <c r="B306">
        <v>13</v>
      </c>
      <c r="C306">
        <v>691207</v>
      </c>
      <c r="D306" t="s">
        <v>1090</v>
      </c>
      <c r="E306">
        <v>0.18</v>
      </c>
      <c r="F306">
        <v>17</v>
      </c>
      <c r="G306">
        <v>7989428</v>
      </c>
      <c r="H306">
        <v>168936667</v>
      </c>
      <c r="I306">
        <v>592630</v>
      </c>
      <c r="J306">
        <v>573027</v>
      </c>
      <c r="K306">
        <v>0</v>
      </c>
      <c r="L306">
        <v>262427</v>
      </c>
      <c r="M306">
        <v>489892</v>
      </c>
      <c r="N306">
        <v>9337710</v>
      </c>
      <c r="O306">
        <v>9275</v>
      </c>
      <c r="P306">
        <v>30338</v>
      </c>
      <c r="Q306">
        <v>0</v>
      </c>
      <c r="R306">
        <v>16845</v>
      </c>
      <c r="S306" t="s">
        <v>1091</v>
      </c>
      <c r="T306" s="7">
        <v>1.6999999999999999E-3</v>
      </c>
      <c r="U306" t="s">
        <v>1092</v>
      </c>
      <c r="V306" s="7">
        <v>4.0000000000000001E-3</v>
      </c>
      <c r="W306" t="s">
        <v>1093</v>
      </c>
      <c r="X306" s="7">
        <v>8.9999999999999998E-4</v>
      </c>
      <c r="Y306" t="s">
        <v>1092</v>
      </c>
      <c r="Z306" s="7">
        <v>8.9999999999999998E-4</v>
      </c>
      <c r="AA306" t="s">
        <v>1094</v>
      </c>
      <c r="AB306" s="7">
        <v>8.0000000000000004E-4</v>
      </c>
      <c r="AC306" t="s">
        <v>1092</v>
      </c>
      <c r="AD306" t="s">
        <v>1162</v>
      </c>
    </row>
    <row r="307" spans="1:30" hidden="1" x14ac:dyDescent="0.55000000000000004">
      <c r="A307">
        <v>5401252301</v>
      </c>
      <c r="B307">
        <v>3</v>
      </c>
      <c r="C307">
        <v>691207</v>
      </c>
      <c r="D307" t="s">
        <v>1090</v>
      </c>
      <c r="E307">
        <v>0.18</v>
      </c>
      <c r="F307">
        <v>17</v>
      </c>
      <c r="G307">
        <v>8144335</v>
      </c>
      <c r="H307">
        <v>168791264</v>
      </c>
      <c r="I307">
        <v>365984</v>
      </c>
      <c r="J307">
        <v>481711</v>
      </c>
      <c r="K307">
        <v>0</v>
      </c>
      <c r="L307">
        <v>274186</v>
      </c>
      <c r="M307">
        <v>519469</v>
      </c>
      <c r="N307">
        <v>9310340</v>
      </c>
      <c r="O307">
        <v>6441</v>
      </c>
      <c r="P307">
        <v>28331</v>
      </c>
      <c r="Q307">
        <v>0</v>
      </c>
      <c r="R307">
        <v>15862</v>
      </c>
      <c r="S307" t="s">
        <v>1091</v>
      </c>
      <c r="T307" s="7">
        <v>2.3E-3</v>
      </c>
      <c r="U307" t="s">
        <v>1092</v>
      </c>
      <c r="V307" s="7">
        <v>3.5000000000000001E-3</v>
      </c>
      <c r="W307" t="s">
        <v>1093</v>
      </c>
      <c r="X307" s="7">
        <v>2E-3</v>
      </c>
      <c r="Y307" t="s">
        <v>1092</v>
      </c>
      <c r="Z307" s="7">
        <v>5.9999999999999995E-4</v>
      </c>
      <c r="AA307" t="s">
        <v>1094</v>
      </c>
      <c r="AB307" s="7">
        <v>2.0000000000000001E-4</v>
      </c>
      <c r="AC307" t="s">
        <v>1092</v>
      </c>
      <c r="AD307" t="s">
        <v>1119</v>
      </c>
    </row>
    <row r="308" spans="1:30" hidden="1" x14ac:dyDescent="0.55000000000000004">
      <c r="A308">
        <v>5700426194</v>
      </c>
      <c r="B308">
        <v>8</v>
      </c>
      <c r="C308">
        <v>729607</v>
      </c>
      <c r="D308" t="s">
        <v>1090</v>
      </c>
      <c r="E308">
        <v>0.18</v>
      </c>
      <c r="F308">
        <v>18</v>
      </c>
      <c r="G308">
        <v>8593558</v>
      </c>
      <c r="H308">
        <v>178156151</v>
      </c>
      <c r="I308">
        <v>358040</v>
      </c>
      <c r="J308">
        <v>468671</v>
      </c>
      <c r="K308">
        <v>0</v>
      </c>
      <c r="L308">
        <v>267465</v>
      </c>
      <c r="M308">
        <v>483879</v>
      </c>
      <c r="N308">
        <v>9346219</v>
      </c>
      <c r="O308">
        <v>287</v>
      </c>
      <c r="P308">
        <v>8793</v>
      </c>
      <c r="Q308">
        <v>0</v>
      </c>
      <c r="R308">
        <v>8010</v>
      </c>
      <c r="S308" t="s">
        <v>1091</v>
      </c>
      <c r="T308" s="7">
        <v>2.0999999999999999E-3</v>
      </c>
      <c r="U308" t="s">
        <v>1092</v>
      </c>
      <c r="V308" s="7">
        <v>8.9999999999999998E-4</v>
      </c>
      <c r="W308" t="s">
        <v>1093</v>
      </c>
      <c r="X308" s="7">
        <v>1.9E-3</v>
      </c>
      <c r="Y308" t="s">
        <v>1092</v>
      </c>
      <c r="Z308" s="7">
        <v>0</v>
      </c>
      <c r="AA308" t="s">
        <v>1094</v>
      </c>
      <c r="AB308" s="7">
        <v>2.0000000000000001E-4</v>
      </c>
      <c r="AC308" t="s">
        <v>1092</v>
      </c>
      <c r="AD308" t="s">
        <v>1116</v>
      </c>
    </row>
    <row r="309" spans="1:30" hidden="1" x14ac:dyDescent="0.55000000000000004">
      <c r="A309">
        <v>5700542704</v>
      </c>
      <c r="B309">
        <v>11</v>
      </c>
      <c r="C309">
        <v>729607</v>
      </c>
      <c r="D309" t="s">
        <v>1090</v>
      </c>
      <c r="E309">
        <v>0.18</v>
      </c>
      <c r="F309">
        <v>18</v>
      </c>
      <c r="G309">
        <v>7360449</v>
      </c>
      <c r="H309">
        <v>179398424</v>
      </c>
      <c r="I309">
        <v>298039</v>
      </c>
      <c r="J309">
        <v>446562</v>
      </c>
      <c r="K309">
        <v>0</v>
      </c>
      <c r="L309">
        <v>275018</v>
      </c>
      <c r="M309">
        <v>460253</v>
      </c>
      <c r="N309">
        <v>9367725</v>
      </c>
      <c r="O309">
        <v>0</v>
      </c>
      <c r="P309">
        <v>8047</v>
      </c>
      <c r="Q309">
        <v>0</v>
      </c>
      <c r="R309">
        <v>8047</v>
      </c>
      <c r="S309" t="s">
        <v>1091</v>
      </c>
      <c r="T309" s="7">
        <v>1.6000000000000001E-3</v>
      </c>
      <c r="U309" t="s">
        <v>1092</v>
      </c>
      <c r="V309" s="7">
        <v>8.0000000000000004E-4</v>
      </c>
      <c r="W309" t="s">
        <v>1093</v>
      </c>
      <c r="X309" s="7">
        <v>1.5E-3</v>
      </c>
      <c r="Y309" t="s">
        <v>1092</v>
      </c>
      <c r="Z309" s="7">
        <v>0</v>
      </c>
      <c r="AA309" t="s">
        <v>1094</v>
      </c>
      <c r="AB309" s="7">
        <v>0</v>
      </c>
      <c r="AC309" t="s">
        <v>1092</v>
      </c>
      <c r="AD309" t="s">
        <v>1116</v>
      </c>
    </row>
    <row r="310" spans="1:30" hidden="1" x14ac:dyDescent="0.55000000000000004">
      <c r="A310">
        <v>5700588511</v>
      </c>
      <c r="B310">
        <v>2</v>
      </c>
      <c r="C310">
        <v>729607</v>
      </c>
      <c r="D310" t="s">
        <v>1090</v>
      </c>
      <c r="E310">
        <v>0.18</v>
      </c>
      <c r="F310">
        <v>18</v>
      </c>
      <c r="G310">
        <v>6758347</v>
      </c>
      <c r="H310">
        <v>179992679</v>
      </c>
      <c r="I310">
        <v>239934</v>
      </c>
      <c r="J310">
        <v>374955</v>
      </c>
      <c r="K310">
        <v>0</v>
      </c>
      <c r="L310">
        <v>242127</v>
      </c>
      <c r="M310">
        <v>447464</v>
      </c>
      <c r="N310">
        <v>9380528</v>
      </c>
      <c r="O310">
        <v>218</v>
      </c>
      <c r="P310">
        <v>8829</v>
      </c>
      <c r="Q310">
        <v>0</v>
      </c>
      <c r="R310">
        <v>8011</v>
      </c>
      <c r="S310" t="s">
        <v>1091</v>
      </c>
      <c r="T310" s="7">
        <v>8.9999999999999998E-4</v>
      </c>
      <c r="U310" t="s">
        <v>1092</v>
      </c>
      <c r="V310" s="7">
        <v>8.9999999999999998E-4</v>
      </c>
      <c r="W310" t="s">
        <v>1093</v>
      </c>
      <c r="X310" s="7">
        <v>1.1999999999999999E-3</v>
      </c>
      <c r="Y310" t="s">
        <v>1092</v>
      </c>
      <c r="Z310" s="7">
        <v>0</v>
      </c>
      <c r="AA310" t="s">
        <v>1094</v>
      </c>
      <c r="AB310" s="7">
        <v>2E-3</v>
      </c>
      <c r="AC310" t="s">
        <v>1092</v>
      </c>
      <c r="AD310" t="s">
        <v>1116</v>
      </c>
    </row>
    <row r="311" spans="1:30" hidden="1" x14ac:dyDescent="0.55000000000000004">
      <c r="A311">
        <v>5700603113</v>
      </c>
      <c r="B311">
        <v>6</v>
      </c>
      <c r="C311">
        <v>729607</v>
      </c>
      <c r="D311" t="s">
        <v>1090</v>
      </c>
      <c r="E311">
        <v>0.18</v>
      </c>
      <c r="F311">
        <v>18</v>
      </c>
      <c r="G311">
        <v>7698276</v>
      </c>
      <c r="H311">
        <v>179048361</v>
      </c>
      <c r="I311">
        <v>181994</v>
      </c>
      <c r="J311">
        <v>399432</v>
      </c>
      <c r="K311">
        <v>0</v>
      </c>
      <c r="L311">
        <v>279904</v>
      </c>
      <c r="M311">
        <v>464343</v>
      </c>
      <c r="N311">
        <v>9363544</v>
      </c>
      <c r="O311">
        <v>77</v>
      </c>
      <c r="P311">
        <v>8323</v>
      </c>
      <c r="Q311">
        <v>0</v>
      </c>
      <c r="R311">
        <v>8062</v>
      </c>
      <c r="S311" t="s">
        <v>1091</v>
      </c>
      <c r="T311" s="7">
        <v>8.0000000000000004E-4</v>
      </c>
      <c r="U311" t="s">
        <v>1092</v>
      </c>
      <c r="V311" s="7">
        <v>8.0000000000000004E-4</v>
      </c>
      <c r="W311" t="s">
        <v>1093</v>
      </c>
      <c r="X311" s="7">
        <v>8.9999999999999998E-4</v>
      </c>
      <c r="Y311" t="s">
        <v>1092</v>
      </c>
      <c r="Z311" s="7">
        <v>0</v>
      </c>
      <c r="AA311" t="s">
        <v>1094</v>
      </c>
      <c r="AB311" s="7">
        <v>2.0999999999999999E-3</v>
      </c>
      <c r="AC311" t="s">
        <v>1092</v>
      </c>
      <c r="AD311" t="s">
        <v>1116</v>
      </c>
    </row>
    <row r="312" spans="1:30" hidden="1" x14ac:dyDescent="0.55000000000000004">
      <c r="A312">
        <v>5700700733</v>
      </c>
      <c r="B312">
        <v>4</v>
      </c>
      <c r="C312">
        <v>729607</v>
      </c>
      <c r="D312" t="s">
        <v>1090</v>
      </c>
      <c r="E312">
        <v>0.18</v>
      </c>
      <c r="F312">
        <v>18</v>
      </c>
      <c r="G312">
        <v>4724398</v>
      </c>
      <c r="H312">
        <v>182028237</v>
      </c>
      <c r="I312">
        <v>110402</v>
      </c>
      <c r="J312">
        <v>290300</v>
      </c>
      <c r="K312">
        <v>0</v>
      </c>
      <c r="L312">
        <v>222830</v>
      </c>
      <c r="M312">
        <v>445384</v>
      </c>
      <c r="N312">
        <v>9382452</v>
      </c>
      <c r="O312">
        <v>218</v>
      </c>
      <c r="P312">
        <v>8909</v>
      </c>
      <c r="Q312">
        <v>0</v>
      </c>
      <c r="R312">
        <v>8101</v>
      </c>
      <c r="S312" t="s">
        <v>1091</v>
      </c>
      <c r="T312" s="7">
        <v>2.0999999999999999E-3</v>
      </c>
      <c r="U312" t="s">
        <v>1092</v>
      </c>
      <c r="V312" s="7">
        <v>8.9999999999999998E-4</v>
      </c>
      <c r="W312" t="s">
        <v>1093</v>
      </c>
      <c r="X312" s="7">
        <v>5.0000000000000001E-4</v>
      </c>
      <c r="Y312" t="s">
        <v>1092</v>
      </c>
      <c r="Z312" s="7">
        <v>0</v>
      </c>
      <c r="AA312" t="s">
        <v>1094</v>
      </c>
      <c r="AB312" s="7">
        <v>1.5E-3</v>
      </c>
      <c r="AC312" t="s">
        <v>1092</v>
      </c>
      <c r="AD312" t="s">
        <v>1127</v>
      </c>
    </row>
    <row r="313" spans="1:30" hidden="1" x14ac:dyDescent="0.55000000000000004">
      <c r="A313">
        <v>5700734089</v>
      </c>
      <c r="B313">
        <v>1</v>
      </c>
      <c r="C313">
        <v>729607</v>
      </c>
      <c r="D313" t="s">
        <v>1090</v>
      </c>
      <c r="E313">
        <v>0.18</v>
      </c>
      <c r="F313">
        <v>18</v>
      </c>
      <c r="G313">
        <v>7539844</v>
      </c>
      <c r="H313">
        <v>179218973</v>
      </c>
      <c r="I313">
        <v>119509</v>
      </c>
      <c r="J313">
        <v>360388</v>
      </c>
      <c r="K313">
        <v>0</v>
      </c>
      <c r="L313">
        <v>267243</v>
      </c>
      <c r="M313">
        <v>444965</v>
      </c>
      <c r="N313">
        <v>9382783</v>
      </c>
      <c r="O313">
        <v>78</v>
      </c>
      <c r="P313">
        <v>8422</v>
      </c>
      <c r="Q313">
        <v>0</v>
      </c>
      <c r="R313">
        <v>8281</v>
      </c>
      <c r="S313" t="s">
        <v>1091</v>
      </c>
      <c r="T313" s="7">
        <v>2.0000000000000001E-4</v>
      </c>
      <c r="U313" t="s">
        <v>1092</v>
      </c>
      <c r="V313" s="7">
        <v>8.0000000000000004E-4</v>
      </c>
      <c r="W313" t="s">
        <v>1093</v>
      </c>
      <c r="X313" s="7">
        <v>5.9999999999999995E-4</v>
      </c>
      <c r="Y313" t="s">
        <v>1092</v>
      </c>
      <c r="Z313" s="7">
        <v>0</v>
      </c>
      <c r="AA313" t="s">
        <v>1094</v>
      </c>
      <c r="AB313" s="7">
        <v>1.9E-3</v>
      </c>
      <c r="AC313" t="s">
        <v>1092</v>
      </c>
      <c r="AD313" t="s">
        <v>1116</v>
      </c>
    </row>
    <row r="314" spans="1:30" hidden="1" x14ac:dyDescent="0.55000000000000004">
      <c r="A314">
        <v>5700755056</v>
      </c>
      <c r="B314">
        <v>7</v>
      </c>
      <c r="C314">
        <v>729607</v>
      </c>
      <c r="D314" t="s">
        <v>1090</v>
      </c>
      <c r="E314">
        <v>0.18</v>
      </c>
      <c r="F314">
        <v>18</v>
      </c>
      <c r="G314">
        <v>8069568</v>
      </c>
      <c r="H314">
        <v>178688392</v>
      </c>
      <c r="I314">
        <v>243843</v>
      </c>
      <c r="J314">
        <v>394459</v>
      </c>
      <c r="K314">
        <v>0</v>
      </c>
      <c r="L314">
        <v>253300</v>
      </c>
      <c r="M314">
        <v>482902</v>
      </c>
      <c r="N314">
        <v>9345051</v>
      </c>
      <c r="O314">
        <v>77</v>
      </c>
      <c r="P314">
        <v>8590</v>
      </c>
      <c r="Q314">
        <v>0</v>
      </c>
      <c r="R314">
        <v>8449</v>
      </c>
      <c r="S314" t="s">
        <v>1091</v>
      </c>
      <c r="T314" s="7">
        <v>1.1000000000000001E-3</v>
      </c>
      <c r="U314" t="s">
        <v>1092</v>
      </c>
      <c r="V314" s="7">
        <v>8.0000000000000004E-4</v>
      </c>
      <c r="W314" t="s">
        <v>1093</v>
      </c>
      <c r="X314" s="7">
        <v>1.2999999999999999E-3</v>
      </c>
      <c r="Y314" t="s">
        <v>1092</v>
      </c>
      <c r="Z314" s="7">
        <v>0</v>
      </c>
      <c r="AA314" t="s">
        <v>1094</v>
      </c>
      <c r="AB314" s="7">
        <v>2.0999999999999999E-3</v>
      </c>
      <c r="AC314" t="s">
        <v>1092</v>
      </c>
      <c r="AD314" t="s">
        <v>1116</v>
      </c>
    </row>
    <row r="315" spans="1:30" hidden="1" x14ac:dyDescent="0.55000000000000004">
      <c r="A315">
        <v>5700802841</v>
      </c>
      <c r="B315">
        <v>14</v>
      </c>
      <c r="C315">
        <v>729607</v>
      </c>
      <c r="D315" t="s">
        <v>1090</v>
      </c>
      <c r="E315">
        <v>0.18</v>
      </c>
      <c r="F315">
        <v>18</v>
      </c>
      <c r="G315">
        <v>7020299</v>
      </c>
      <c r="H315">
        <v>179735767</v>
      </c>
      <c r="I315">
        <v>175299</v>
      </c>
      <c r="J315">
        <v>368288</v>
      </c>
      <c r="K315">
        <v>0</v>
      </c>
      <c r="L315">
        <v>257061</v>
      </c>
      <c r="M315">
        <v>444807</v>
      </c>
      <c r="N315">
        <v>9383149</v>
      </c>
      <c r="O315">
        <v>77</v>
      </c>
      <c r="P315">
        <v>11363</v>
      </c>
      <c r="Q315">
        <v>0</v>
      </c>
      <c r="R315">
        <v>11226</v>
      </c>
      <c r="S315" t="s">
        <v>1091</v>
      </c>
      <c r="T315" s="7">
        <v>5.9999999999999995E-4</v>
      </c>
      <c r="U315" t="s">
        <v>1092</v>
      </c>
      <c r="V315" s="7">
        <v>1.1000000000000001E-3</v>
      </c>
      <c r="W315" t="s">
        <v>1093</v>
      </c>
      <c r="X315" s="7">
        <v>8.9999999999999998E-4</v>
      </c>
      <c r="Y315" t="s">
        <v>1092</v>
      </c>
      <c r="Z315" s="7">
        <v>0</v>
      </c>
      <c r="AA315" t="s">
        <v>1094</v>
      </c>
      <c r="AB315" s="7">
        <v>1.9E-3</v>
      </c>
      <c r="AC315" t="s">
        <v>1092</v>
      </c>
      <c r="AD315" t="s">
        <v>1148</v>
      </c>
    </row>
    <row r="316" spans="1:30" hidden="1" x14ac:dyDescent="0.55000000000000004">
      <c r="A316">
        <v>5700815005</v>
      </c>
      <c r="B316">
        <v>15</v>
      </c>
      <c r="C316">
        <v>729607</v>
      </c>
      <c r="D316" t="s">
        <v>1090</v>
      </c>
      <c r="E316">
        <v>0.18</v>
      </c>
      <c r="F316">
        <v>18</v>
      </c>
      <c r="G316">
        <v>7834055</v>
      </c>
      <c r="H316">
        <v>178917947</v>
      </c>
      <c r="I316">
        <v>378211</v>
      </c>
      <c r="J316">
        <v>489236</v>
      </c>
      <c r="K316">
        <v>0</v>
      </c>
      <c r="L316">
        <v>280116</v>
      </c>
      <c r="M316">
        <v>464728</v>
      </c>
      <c r="N316">
        <v>9365165</v>
      </c>
      <c r="O316">
        <v>77</v>
      </c>
      <c r="P316">
        <v>8460</v>
      </c>
      <c r="Q316">
        <v>0</v>
      </c>
      <c r="R316">
        <v>8317</v>
      </c>
      <c r="S316" t="s">
        <v>1091</v>
      </c>
      <c r="T316" s="7">
        <v>0</v>
      </c>
      <c r="U316" t="s">
        <v>1092</v>
      </c>
      <c r="V316" s="7">
        <v>8.0000000000000004E-4</v>
      </c>
      <c r="W316" t="s">
        <v>1093</v>
      </c>
      <c r="X316" s="7">
        <v>2E-3</v>
      </c>
      <c r="Y316" t="s">
        <v>1092</v>
      </c>
      <c r="Z316" s="7">
        <v>0</v>
      </c>
      <c r="AA316" t="s">
        <v>1094</v>
      </c>
      <c r="AB316" s="7">
        <v>2.9999999999999997E-4</v>
      </c>
      <c r="AC316" t="s">
        <v>1092</v>
      </c>
      <c r="AD316" t="s">
        <v>1116</v>
      </c>
    </row>
    <row r="317" spans="1:30" hidden="1" x14ac:dyDescent="0.55000000000000004">
      <c r="A317">
        <v>5700832690</v>
      </c>
      <c r="B317">
        <v>16</v>
      </c>
      <c r="C317">
        <v>729608</v>
      </c>
      <c r="D317" t="s">
        <v>1090</v>
      </c>
      <c r="E317">
        <v>0.18</v>
      </c>
      <c r="F317">
        <v>18</v>
      </c>
      <c r="G317">
        <v>7922831</v>
      </c>
      <c r="H317">
        <v>178823202</v>
      </c>
      <c r="I317">
        <v>307610</v>
      </c>
      <c r="J317">
        <v>432291</v>
      </c>
      <c r="K317">
        <v>0</v>
      </c>
      <c r="L317">
        <v>264204</v>
      </c>
      <c r="M317">
        <v>467669</v>
      </c>
      <c r="N317">
        <v>9362150</v>
      </c>
      <c r="O317">
        <v>77</v>
      </c>
      <c r="P317">
        <v>8477</v>
      </c>
      <c r="Q317">
        <v>0</v>
      </c>
      <c r="R317">
        <v>8337</v>
      </c>
      <c r="S317" t="s">
        <v>1091</v>
      </c>
      <c r="T317" s="7">
        <v>1.6000000000000001E-3</v>
      </c>
      <c r="U317" t="s">
        <v>1092</v>
      </c>
      <c r="V317" s="7">
        <v>8.0000000000000004E-4</v>
      </c>
      <c r="W317" t="s">
        <v>1093</v>
      </c>
      <c r="X317" s="7">
        <v>1.6000000000000001E-3</v>
      </c>
      <c r="Y317" t="s">
        <v>1092</v>
      </c>
      <c r="Z317" s="7">
        <v>0</v>
      </c>
      <c r="AA317" t="s">
        <v>1094</v>
      </c>
      <c r="AB317" s="7">
        <v>0</v>
      </c>
      <c r="AC317" t="s">
        <v>1092</v>
      </c>
      <c r="AD317" t="s">
        <v>1116</v>
      </c>
    </row>
    <row r="318" spans="1:30" hidden="1" x14ac:dyDescent="0.55000000000000004">
      <c r="A318">
        <v>5700909001</v>
      </c>
      <c r="B318">
        <v>10</v>
      </c>
      <c r="C318">
        <v>729607</v>
      </c>
      <c r="D318" t="s">
        <v>1090</v>
      </c>
      <c r="E318">
        <v>0.18</v>
      </c>
      <c r="F318">
        <v>18</v>
      </c>
      <c r="G318">
        <v>7937102</v>
      </c>
      <c r="H318">
        <v>178816965</v>
      </c>
      <c r="I318">
        <v>199268</v>
      </c>
      <c r="J318">
        <v>414742</v>
      </c>
      <c r="K318">
        <v>0</v>
      </c>
      <c r="L318">
        <v>286874</v>
      </c>
      <c r="M318">
        <v>463965</v>
      </c>
      <c r="N318">
        <v>9365932</v>
      </c>
      <c r="O318">
        <v>78</v>
      </c>
      <c r="P318">
        <v>8049</v>
      </c>
      <c r="Q318">
        <v>0</v>
      </c>
      <c r="R318">
        <v>7845</v>
      </c>
      <c r="S318" t="s">
        <v>1091</v>
      </c>
      <c r="T318" s="7">
        <v>8.9999999999999998E-4</v>
      </c>
      <c r="U318" t="s">
        <v>1092</v>
      </c>
      <c r="V318" s="7">
        <v>8.0000000000000004E-4</v>
      </c>
      <c r="W318" t="s">
        <v>1093</v>
      </c>
      <c r="X318" s="7">
        <v>1E-3</v>
      </c>
      <c r="Y318" t="s">
        <v>1092</v>
      </c>
      <c r="Z318" s="7">
        <v>0</v>
      </c>
      <c r="AA318" t="s">
        <v>1094</v>
      </c>
      <c r="AB318" s="7">
        <v>2.2000000000000001E-3</v>
      </c>
      <c r="AC318" t="s">
        <v>1092</v>
      </c>
      <c r="AD318" t="s">
        <v>1116</v>
      </c>
    </row>
    <row r="319" spans="1:30" hidden="1" x14ac:dyDescent="0.55000000000000004">
      <c r="A319">
        <v>5700947281</v>
      </c>
      <c r="B319">
        <v>12</v>
      </c>
      <c r="C319">
        <v>729607</v>
      </c>
      <c r="D319" t="s">
        <v>1090</v>
      </c>
      <c r="E319">
        <v>0.18</v>
      </c>
      <c r="F319">
        <v>18</v>
      </c>
      <c r="G319">
        <v>5468929</v>
      </c>
      <c r="H319">
        <v>181292710</v>
      </c>
      <c r="I319">
        <v>170173</v>
      </c>
      <c r="J319">
        <v>329570</v>
      </c>
      <c r="K319">
        <v>0</v>
      </c>
      <c r="L319">
        <v>226066</v>
      </c>
      <c r="M319">
        <v>485589</v>
      </c>
      <c r="N319">
        <v>9344246</v>
      </c>
      <c r="O319">
        <v>78</v>
      </c>
      <c r="P319">
        <v>8581</v>
      </c>
      <c r="Q319">
        <v>0</v>
      </c>
      <c r="R319">
        <v>8441</v>
      </c>
      <c r="S319" t="s">
        <v>1091</v>
      </c>
      <c r="T319" s="7">
        <v>2.9999999999999997E-4</v>
      </c>
      <c r="U319" t="s">
        <v>1092</v>
      </c>
      <c r="V319" s="7">
        <v>8.0000000000000004E-4</v>
      </c>
      <c r="W319" t="s">
        <v>1093</v>
      </c>
      <c r="X319" s="7">
        <v>8.9999999999999998E-4</v>
      </c>
      <c r="Y319" t="s">
        <v>1092</v>
      </c>
      <c r="Z319" s="7">
        <v>0</v>
      </c>
      <c r="AA319" t="s">
        <v>1094</v>
      </c>
      <c r="AB319" s="7">
        <v>1.6999999999999999E-3</v>
      </c>
      <c r="AC319" t="s">
        <v>1092</v>
      </c>
      <c r="AD319" t="s">
        <v>1116</v>
      </c>
    </row>
    <row r="320" spans="1:30" hidden="1" x14ac:dyDescent="0.55000000000000004">
      <c r="A320">
        <v>5701061605</v>
      </c>
      <c r="B320">
        <v>9</v>
      </c>
      <c r="C320">
        <v>729607</v>
      </c>
      <c r="D320" t="s">
        <v>1090</v>
      </c>
      <c r="E320">
        <v>0.18</v>
      </c>
      <c r="F320">
        <v>18</v>
      </c>
      <c r="G320">
        <v>7748378</v>
      </c>
      <c r="H320">
        <v>179013846</v>
      </c>
      <c r="I320">
        <v>225243</v>
      </c>
      <c r="J320">
        <v>374534</v>
      </c>
      <c r="K320">
        <v>0</v>
      </c>
      <c r="L320">
        <v>247797</v>
      </c>
      <c r="M320">
        <v>484450</v>
      </c>
      <c r="N320">
        <v>9345244</v>
      </c>
      <c r="O320">
        <v>77</v>
      </c>
      <c r="P320">
        <v>8104</v>
      </c>
      <c r="Q320">
        <v>0</v>
      </c>
      <c r="R320">
        <v>7963</v>
      </c>
      <c r="S320" t="s">
        <v>1091</v>
      </c>
      <c r="T320" s="7">
        <v>8.9999999999999998E-4</v>
      </c>
      <c r="U320" t="s">
        <v>1092</v>
      </c>
      <c r="V320" s="7">
        <v>8.0000000000000004E-4</v>
      </c>
      <c r="W320" t="s">
        <v>1093</v>
      </c>
      <c r="X320" s="7">
        <v>1.1999999999999999E-3</v>
      </c>
      <c r="Y320" t="s">
        <v>1092</v>
      </c>
      <c r="Z320" s="7">
        <v>0</v>
      </c>
      <c r="AA320" t="s">
        <v>1094</v>
      </c>
      <c r="AB320" s="7">
        <v>2E-3</v>
      </c>
      <c r="AC320" t="s">
        <v>1092</v>
      </c>
      <c r="AD320" t="s">
        <v>1116</v>
      </c>
    </row>
    <row r="321" spans="1:30" hidden="1" x14ac:dyDescent="0.55000000000000004">
      <c r="A321">
        <v>5701068595</v>
      </c>
      <c r="B321">
        <v>5</v>
      </c>
      <c r="C321">
        <v>729607</v>
      </c>
      <c r="D321" t="s">
        <v>1090</v>
      </c>
      <c r="E321">
        <v>0.18</v>
      </c>
      <c r="F321">
        <v>18</v>
      </c>
      <c r="G321">
        <v>6931780</v>
      </c>
      <c r="H321">
        <v>179828499</v>
      </c>
      <c r="I321">
        <v>278266</v>
      </c>
      <c r="J321">
        <v>413919</v>
      </c>
      <c r="K321">
        <v>0</v>
      </c>
      <c r="L321">
        <v>258918</v>
      </c>
      <c r="M321">
        <v>487608</v>
      </c>
      <c r="N321">
        <v>9342511</v>
      </c>
      <c r="O321">
        <v>77</v>
      </c>
      <c r="P321">
        <v>8632</v>
      </c>
      <c r="Q321">
        <v>0</v>
      </c>
      <c r="R321">
        <v>8490</v>
      </c>
      <c r="S321" t="s">
        <v>1091</v>
      </c>
      <c r="T321" s="7">
        <v>1.4E-3</v>
      </c>
      <c r="U321" t="s">
        <v>1092</v>
      </c>
      <c r="V321" s="7">
        <v>8.0000000000000004E-4</v>
      </c>
      <c r="W321" t="s">
        <v>1093</v>
      </c>
      <c r="X321" s="7">
        <v>1.4E-3</v>
      </c>
      <c r="Y321" t="s">
        <v>1092</v>
      </c>
      <c r="Z321" s="7">
        <v>0</v>
      </c>
      <c r="AA321" t="s">
        <v>1094</v>
      </c>
      <c r="AB321" s="7">
        <v>2.2000000000000001E-3</v>
      </c>
      <c r="AC321" t="s">
        <v>1092</v>
      </c>
      <c r="AD321" t="s">
        <v>1116</v>
      </c>
    </row>
    <row r="322" spans="1:30" x14ac:dyDescent="0.55000000000000004">
      <c r="A322">
        <v>5701168903</v>
      </c>
      <c r="B322">
        <v>17</v>
      </c>
      <c r="C322">
        <v>729608</v>
      </c>
      <c r="D322" t="s">
        <v>1090</v>
      </c>
      <c r="E322">
        <v>0.18</v>
      </c>
      <c r="F322">
        <v>18</v>
      </c>
      <c r="G322">
        <v>7290611</v>
      </c>
      <c r="H322">
        <v>179464619</v>
      </c>
      <c r="I322">
        <v>228267</v>
      </c>
      <c r="J322">
        <v>401371</v>
      </c>
      <c r="K322">
        <v>0</v>
      </c>
      <c r="L322">
        <v>267062</v>
      </c>
      <c r="M322">
        <v>468134</v>
      </c>
      <c r="N322">
        <v>9359779</v>
      </c>
      <c r="O322">
        <v>78</v>
      </c>
      <c r="P322">
        <v>8374</v>
      </c>
      <c r="Q322">
        <v>0</v>
      </c>
      <c r="R322">
        <v>8234</v>
      </c>
      <c r="S322" t="s">
        <v>1091</v>
      </c>
      <c r="T322" s="7">
        <v>1E-3</v>
      </c>
      <c r="U322" t="s">
        <v>1092</v>
      </c>
      <c r="V322" s="7">
        <v>8.0000000000000004E-4</v>
      </c>
      <c r="W322" t="s">
        <v>1093</v>
      </c>
      <c r="X322" s="7">
        <v>1.1999999999999999E-3</v>
      </c>
      <c r="Y322" t="s">
        <v>1092</v>
      </c>
      <c r="Z322" s="7">
        <v>0</v>
      </c>
      <c r="AA322" t="s">
        <v>1094</v>
      </c>
      <c r="AB322" s="7">
        <v>2.0999999999999999E-3</v>
      </c>
      <c r="AC322" t="s">
        <v>1092</v>
      </c>
      <c r="AD322" t="s">
        <v>1116</v>
      </c>
    </row>
    <row r="323" spans="1:30" hidden="1" x14ac:dyDescent="0.55000000000000004">
      <c r="A323">
        <v>5701236033</v>
      </c>
      <c r="B323">
        <v>13</v>
      </c>
      <c r="C323">
        <v>729607</v>
      </c>
      <c r="D323" t="s">
        <v>1090</v>
      </c>
      <c r="E323">
        <v>0.18</v>
      </c>
      <c r="F323">
        <v>18</v>
      </c>
      <c r="G323">
        <v>8439198</v>
      </c>
      <c r="H323">
        <v>178316476</v>
      </c>
      <c r="I323">
        <v>592708</v>
      </c>
      <c r="J323">
        <v>581011</v>
      </c>
      <c r="K323">
        <v>0</v>
      </c>
      <c r="L323">
        <v>270271</v>
      </c>
      <c r="M323">
        <v>449767</v>
      </c>
      <c r="N323">
        <v>9379809</v>
      </c>
      <c r="O323">
        <v>78</v>
      </c>
      <c r="P323">
        <v>7984</v>
      </c>
      <c r="Q323">
        <v>0</v>
      </c>
      <c r="R323">
        <v>7844</v>
      </c>
      <c r="S323" t="s">
        <v>1091</v>
      </c>
      <c r="T323" s="7">
        <v>1.6000000000000001E-3</v>
      </c>
      <c r="U323" t="s">
        <v>1092</v>
      </c>
      <c r="V323" s="7">
        <v>8.0000000000000004E-4</v>
      </c>
      <c r="W323" t="s">
        <v>1093</v>
      </c>
      <c r="X323" s="7">
        <v>8.0000000000000004E-4</v>
      </c>
      <c r="Y323" t="s">
        <v>1092</v>
      </c>
      <c r="Z323" s="7">
        <v>0</v>
      </c>
      <c r="AA323" t="s">
        <v>1094</v>
      </c>
      <c r="AB323" s="7">
        <v>8.0000000000000004E-4</v>
      </c>
      <c r="AC323" t="s">
        <v>1092</v>
      </c>
      <c r="AD323" t="s">
        <v>1116</v>
      </c>
    </row>
    <row r="324" spans="1:30" hidden="1" x14ac:dyDescent="0.55000000000000004">
      <c r="A324">
        <v>5701252510</v>
      </c>
      <c r="B324">
        <v>3</v>
      </c>
      <c r="C324">
        <v>729607</v>
      </c>
      <c r="D324" t="s">
        <v>1090</v>
      </c>
      <c r="E324">
        <v>0.18</v>
      </c>
      <c r="F324">
        <v>18</v>
      </c>
      <c r="G324">
        <v>8626563</v>
      </c>
      <c r="H324">
        <v>178136750</v>
      </c>
      <c r="I324">
        <v>366061</v>
      </c>
      <c r="J324">
        <v>490264</v>
      </c>
      <c r="K324">
        <v>0</v>
      </c>
      <c r="L324">
        <v>282599</v>
      </c>
      <c r="M324">
        <v>482225</v>
      </c>
      <c r="N324">
        <v>9345486</v>
      </c>
      <c r="O324">
        <v>77</v>
      </c>
      <c r="P324">
        <v>8553</v>
      </c>
      <c r="Q324">
        <v>0</v>
      </c>
      <c r="R324">
        <v>8413</v>
      </c>
      <c r="S324" t="s">
        <v>1091</v>
      </c>
      <c r="T324" s="7">
        <v>2.2000000000000001E-3</v>
      </c>
      <c r="U324" t="s">
        <v>1092</v>
      </c>
      <c r="V324" s="7">
        <v>8.0000000000000004E-4</v>
      </c>
      <c r="W324" t="s">
        <v>1093</v>
      </c>
      <c r="X324" s="7">
        <v>1.9E-3</v>
      </c>
      <c r="Y324" t="s">
        <v>1092</v>
      </c>
      <c r="Z324" s="7">
        <v>0</v>
      </c>
      <c r="AA324" t="s">
        <v>1094</v>
      </c>
      <c r="AB324" s="7">
        <v>2.9999999999999997E-4</v>
      </c>
      <c r="AC324" t="s">
        <v>1092</v>
      </c>
      <c r="AD324" t="s">
        <v>1116</v>
      </c>
    </row>
    <row r="325" spans="1:30" hidden="1" x14ac:dyDescent="0.55000000000000004">
      <c r="A325">
        <v>6000426476</v>
      </c>
      <c r="B325">
        <v>8</v>
      </c>
      <c r="C325">
        <v>768007</v>
      </c>
      <c r="D325" t="s">
        <v>1090</v>
      </c>
      <c r="E325">
        <v>0.18</v>
      </c>
      <c r="F325">
        <v>19</v>
      </c>
      <c r="G325">
        <v>9082022</v>
      </c>
      <c r="H325">
        <v>187497583</v>
      </c>
      <c r="I325">
        <v>362550</v>
      </c>
      <c r="J325">
        <v>479771</v>
      </c>
      <c r="K325">
        <v>0</v>
      </c>
      <c r="L325">
        <v>277219</v>
      </c>
      <c r="M325">
        <v>488461</v>
      </c>
      <c r="N325">
        <v>9341432</v>
      </c>
      <c r="O325">
        <v>4510</v>
      </c>
      <c r="P325">
        <v>11100</v>
      </c>
      <c r="Q325">
        <v>0</v>
      </c>
      <c r="R325">
        <v>9754</v>
      </c>
      <c r="S325" t="s">
        <v>1091</v>
      </c>
      <c r="T325" s="7">
        <v>2.0999999999999999E-3</v>
      </c>
      <c r="U325" t="s">
        <v>1092</v>
      </c>
      <c r="V325" s="7">
        <v>1.5E-3</v>
      </c>
      <c r="W325" t="s">
        <v>1093</v>
      </c>
      <c r="X325" s="7">
        <v>1.8E-3</v>
      </c>
      <c r="Y325" t="s">
        <v>1092</v>
      </c>
      <c r="Z325" s="7">
        <v>4.0000000000000002E-4</v>
      </c>
      <c r="AA325" t="s">
        <v>1094</v>
      </c>
      <c r="AB325" s="7">
        <v>2.0000000000000001E-4</v>
      </c>
      <c r="AC325" t="s">
        <v>1092</v>
      </c>
      <c r="AD325" t="s">
        <v>1148</v>
      </c>
    </row>
    <row r="326" spans="1:30" hidden="1" x14ac:dyDescent="0.55000000000000004">
      <c r="A326">
        <v>6000543115</v>
      </c>
      <c r="B326">
        <v>11</v>
      </c>
      <c r="C326">
        <v>768007</v>
      </c>
      <c r="D326" t="s">
        <v>1090</v>
      </c>
      <c r="E326">
        <v>0.18</v>
      </c>
      <c r="F326">
        <v>19</v>
      </c>
      <c r="G326">
        <v>7826388</v>
      </c>
      <c r="H326">
        <v>188762309</v>
      </c>
      <c r="I326">
        <v>301032</v>
      </c>
      <c r="J326">
        <v>456032</v>
      </c>
      <c r="K326">
        <v>0</v>
      </c>
      <c r="L326">
        <v>283812</v>
      </c>
      <c r="M326">
        <v>465936</v>
      </c>
      <c r="N326">
        <v>9363885</v>
      </c>
      <c r="O326">
        <v>2993</v>
      </c>
      <c r="P326">
        <v>9470</v>
      </c>
      <c r="Q326">
        <v>0</v>
      </c>
      <c r="R326">
        <v>8794</v>
      </c>
      <c r="S326" t="s">
        <v>1091</v>
      </c>
      <c r="T326" s="7">
        <v>1.6000000000000001E-3</v>
      </c>
      <c r="U326" t="s">
        <v>1092</v>
      </c>
      <c r="V326" s="7">
        <v>1.1999999999999999E-3</v>
      </c>
      <c r="W326" t="s">
        <v>1093</v>
      </c>
      <c r="X326" s="7">
        <v>1.5E-3</v>
      </c>
      <c r="Y326" t="s">
        <v>1092</v>
      </c>
      <c r="Z326" s="7">
        <v>2.9999999999999997E-4</v>
      </c>
      <c r="AA326" t="s">
        <v>1094</v>
      </c>
      <c r="AB326" s="7">
        <v>1E-4</v>
      </c>
      <c r="AC326" t="s">
        <v>1092</v>
      </c>
      <c r="AD326" t="s">
        <v>1127</v>
      </c>
    </row>
    <row r="327" spans="1:30" hidden="1" x14ac:dyDescent="0.55000000000000004">
      <c r="A327">
        <v>6000587968</v>
      </c>
      <c r="B327">
        <v>2</v>
      </c>
      <c r="C327">
        <v>768007</v>
      </c>
      <c r="D327" t="s">
        <v>1090</v>
      </c>
      <c r="E327">
        <v>0.18</v>
      </c>
      <c r="F327">
        <v>19</v>
      </c>
      <c r="G327">
        <v>7203517</v>
      </c>
      <c r="H327">
        <v>189377207</v>
      </c>
      <c r="I327">
        <v>240011</v>
      </c>
      <c r="J327">
        <v>385101</v>
      </c>
      <c r="K327">
        <v>0</v>
      </c>
      <c r="L327">
        <v>251170</v>
      </c>
      <c r="M327">
        <v>445167</v>
      </c>
      <c r="N327">
        <v>9384528</v>
      </c>
      <c r="O327">
        <v>77</v>
      </c>
      <c r="P327">
        <v>10146</v>
      </c>
      <c r="Q327">
        <v>0</v>
      </c>
      <c r="R327">
        <v>9043</v>
      </c>
      <c r="S327" t="s">
        <v>1091</v>
      </c>
      <c r="T327" s="7">
        <v>8.9999999999999998E-4</v>
      </c>
      <c r="U327" t="s">
        <v>1092</v>
      </c>
      <c r="V327" s="7">
        <v>1E-3</v>
      </c>
      <c r="W327" t="s">
        <v>1093</v>
      </c>
      <c r="X327" s="7">
        <v>1.1999999999999999E-3</v>
      </c>
      <c r="Y327" t="s">
        <v>1092</v>
      </c>
      <c r="Z327" s="7">
        <v>0</v>
      </c>
      <c r="AA327" t="s">
        <v>1094</v>
      </c>
      <c r="AB327" s="7">
        <v>1.9E-3</v>
      </c>
      <c r="AC327" t="s">
        <v>1092</v>
      </c>
      <c r="AD327" t="s">
        <v>1147</v>
      </c>
    </row>
    <row r="328" spans="1:30" hidden="1" x14ac:dyDescent="0.55000000000000004">
      <c r="A328">
        <v>6000603301</v>
      </c>
      <c r="B328">
        <v>6</v>
      </c>
      <c r="C328">
        <v>768007</v>
      </c>
      <c r="D328" t="s">
        <v>1090</v>
      </c>
      <c r="E328">
        <v>0.18</v>
      </c>
      <c r="F328">
        <v>19</v>
      </c>
      <c r="G328">
        <v>8160873</v>
      </c>
      <c r="H328">
        <v>188413632</v>
      </c>
      <c r="I328">
        <v>182211</v>
      </c>
      <c r="J328">
        <v>409498</v>
      </c>
      <c r="K328">
        <v>0</v>
      </c>
      <c r="L328">
        <v>288981</v>
      </c>
      <c r="M328">
        <v>462594</v>
      </c>
      <c r="N328">
        <v>9365271</v>
      </c>
      <c r="O328">
        <v>217</v>
      </c>
      <c r="P328">
        <v>10066</v>
      </c>
      <c r="Q328">
        <v>0</v>
      </c>
      <c r="R328">
        <v>9077</v>
      </c>
      <c r="S328" t="s">
        <v>1091</v>
      </c>
      <c r="T328" s="7">
        <v>8.0000000000000004E-4</v>
      </c>
      <c r="U328" t="s">
        <v>1092</v>
      </c>
      <c r="V328" s="7">
        <v>1E-3</v>
      </c>
      <c r="W328" t="s">
        <v>1093</v>
      </c>
      <c r="X328" s="7">
        <v>8.9999999999999998E-4</v>
      </c>
      <c r="Y328" t="s">
        <v>1092</v>
      </c>
      <c r="Z328" s="7">
        <v>0</v>
      </c>
      <c r="AA328" t="s">
        <v>1094</v>
      </c>
      <c r="AB328" s="7">
        <v>2E-3</v>
      </c>
      <c r="AC328" t="s">
        <v>1092</v>
      </c>
      <c r="AD328" t="s">
        <v>1147</v>
      </c>
    </row>
    <row r="329" spans="1:30" hidden="1" x14ac:dyDescent="0.55000000000000004">
      <c r="A329">
        <v>6000700161</v>
      </c>
      <c r="B329">
        <v>4</v>
      </c>
      <c r="C329">
        <v>768007</v>
      </c>
      <c r="D329" t="s">
        <v>1090</v>
      </c>
      <c r="E329">
        <v>0.18</v>
      </c>
      <c r="F329">
        <v>19</v>
      </c>
      <c r="G329">
        <v>5169076</v>
      </c>
      <c r="H329">
        <v>191413392</v>
      </c>
      <c r="I329">
        <v>110479</v>
      </c>
      <c r="J329">
        <v>300852</v>
      </c>
      <c r="K329">
        <v>0</v>
      </c>
      <c r="L329">
        <v>232631</v>
      </c>
      <c r="M329">
        <v>444675</v>
      </c>
      <c r="N329">
        <v>9385155</v>
      </c>
      <c r="O329">
        <v>77</v>
      </c>
      <c r="P329">
        <v>10552</v>
      </c>
      <c r="Q329">
        <v>0</v>
      </c>
      <c r="R329">
        <v>9801</v>
      </c>
      <c r="S329" t="s">
        <v>1091</v>
      </c>
      <c r="T329" s="7">
        <v>2E-3</v>
      </c>
      <c r="U329" t="s">
        <v>1092</v>
      </c>
      <c r="V329" s="7">
        <v>1E-3</v>
      </c>
      <c r="W329" t="s">
        <v>1093</v>
      </c>
      <c r="X329" s="7">
        <v>5.0000000000000001E-4</v>
      </c>
      <c r="Y329" t="s">
        <v>1092</v>
      </c>
      <c r="Z329" s="7">
        <v>0</v>
      </c>
      <c r="AA329" t="s">
        <v>1094</v>
      </c>
      <c r="AB329" s="7">
        <v>1.5E-3</v>
      </c>
      <c r="AC329" t="s">
        <v>1092</v>
      </c>
      <c r="AD329" t="s">
        <v>1147</v>
      </c>
    </row>
    <row r="330" spans="1:30" hidden="1" x14ac:dyDescent="0.55000000000000004">
      <c r="A330">
        <v>6000734413</v>
      </c>
      <c r="B330">
        <v>1</v>
      </c>
      <c r="C330">
        <v>768007</v>
      </c>
      <c r="D330" t="s">
        <v>1090</v>
      </c>
      <c r="E330">
        <v>0.18</v>
      </c>
      <c r="F330">
        <v>19</v>
      </c>
      <c r="G330">
        <v>7985735</v>
      </c>
      <c r="H330">
        <v>188602877</v>
      </c>
      <c r="I330">
        <v>119726</v>
      </c>
      <c r="J330">
        <v>370673</v>
      </c>
      <c r="K330">
        <v>0</v>
      </c>
      <c r="L330">
        <v>276278</v>
      </c>
      <c r="M330">
        <v>445888</v>
      </c>
      <c r="N330">
        <v>9383904</v>
      </c>
      <c r="O330">
        <v>217</v>
      </c>
      <c r="P330">
        <v>10285</v>
      </c>
      <c r="Q330">
        <v>0</v>
      </c>
      <c r="R330">
        <v>9035</v>
      </c>
      <c r="S330" t="s">
        <v>1091</v>
      </c>
      <c r="T330" s="7">
        <v>2.9999999999999997E-4</v>
      </c>
      <c r="U330" t="s">
        <v>1092</v>
      </c>
      <c r="V330" s="7">
        <v>1E-3</v>
      </c>
      <c r="W330" t="s">
        <v>1093</v>
      </c>
      <c r="X330" s="7">
        <v>5.9999999999999995E-4</v>
      </c>
      <c r="Y330" t="s">
        <v>1092</v>
      </c>
      <c r="Z330" s="7">
        <v>0</v>
      </c>
      <c r="AA330" t="s">
        <v>1094</v>
      </c>
      <c r="AB330" s="7">
        <v>1.8E-3</v>
      </c>
      <c r="AC330" t="s">
        <v>1092</v>
      </c>
      <c r="AD330" t="s">
        <v>1147</v>
      </c>
    </row>
    <row r="331" spans="1:30" hidden="1" x14ac:dyDescent="0.55000000000000004">
      <c r="A331">
        <v>6000755564</v>
      </c>
      <c r="B331">
        <v>7</v>
      </c>
      <c r="C331">
        <v>768007</v>
      </c>
      <c r="D331" t="s">
        <v>1090</v>
      </c>
      <c r="E331">
        <v>0.18</v>
      </c>
      <c r="F331">
        <v>19</v>
      </c>
      <c r="G331">
        <v>8553005</v>
      </c>
      <c r="H331">
        <v>188034685</v>
      </c>
      <c r="I331">
        <v>244060</v>
      </c>
      <c r="J331">
        <v>408102</v>
      </c>
      <c r="K331">
        <v>0</v>
      </c>
      <c r="L331">
        <v>265828</v>
      </c>
      <c r="M331">
        <v>483434</v>
      </c>
      <c r="N331">
        <v>9346293</v>
      </c>
      <c r="O331">
        <v>217</v>
      </c>
      <c r="P331">
        <v>13643</v>
      </c>
      <c r="Q331">
        <v>0</v>
      </c>
      <c r="R331">
        <v>12528</v>
      </c>
      <c r="S331" t="s">
        <v>1091</v>
      </c>
      <c r="T331" s="7">
        <v>1.1000000000000001E-3</v>
      </c>
      <c r="U331" t="s">
        <v>1092</v>
      </c>
      <c r="V331" s="7">
        <v>1.4E-3</v>
      </c>
      <c r="W331" t="s">
        <v>1093</v>
      </c>
      <c r="X331" s="7">
        <v>1.1999999999999999E-3</v>
      </c>
      <c r="Y331" t="s">
        <v>1092</v>
      </c>
      <c r="Z331" s="7">
        <v>0</v>
      </c>
      <c r="AA331" t="s">
        <v>1094</v>
      </c>
      <c r="AB331" s="7">
        <v>2E-3</v>
      </c>
      <c r="AC331" t="s">
        <v>1092</v>
      </c>
      <c r="AD331" t="s">
        <v>1126</v>
      </c>
    </row>
    <row r="332" spans="1:30" hidden="1" x14ac:dyDescent="0.55000000000000004">
      <c r="A332">
        <v>6000802215</v>
      </c>
      <c r="B332">
        <v>14</v>
      </c>
      <c r="C332">
        <v>768007</v>
      </c>
      <c r="D332" t="s">
        <v>1090</v>
      </c>
      <c r="E332">
        <v>0.18</v>
      </c>
      <c r="F332">
        <v>19</v>
      </c>
      <c r="G332">
        <v>7466855</v>
      </c>
      <c r="H332">
        <v>189119091</v>
      </c>
      <c r="I332">
        <v>175457</v>
      </c>
      <c r="J332">
        <v>378985</v>
      </c>
      <c r="K332">
        <v>0</v>
      </c>
      <c r="L332">
        <v>266357</v>
      </c>
      <c r="M332">
        <v>446553</v>
      </c>
      <c r="N332">
        <v>9383324</v>
      </c>
      <c r="O332">
        <v>158</v>
      </c>
      <c r="P332">
        <v>10697</v>
      </c>
      <c r="Q332">
        <v>0</v>
      </c>
      <c r="R332">
        <v>9296</v>
      </c>
      <c r="S332" t="s">
        <v>1091</v>
      </c>
      <c r="T332" s="7">
        <v>5.9999999999999995E-4</v>
      </c>
      <c r="U332" t="s">
        <v>1092</v>
      </c>
      <c r="V332" s="7">
        <v>1.1000000000000001E-3</v>
      </c>
      <c r="W332" t="s">
        <v>1093</v>
      </c>
      <c r="X332" s="7">
        <v>8.0000000000000004E-4</v>
      </c>
      <c r="Y332" t="s">
        <v>1092</v>
      </c>
      <c r="Z332" s="7">
        <v>0</v>
      </c>
      <c r="AA332" t="s">
        <v>1094</v>
      </c>
      <c r="AB332" s="7">
        <v>1.9E-3</v>
      </c>
      <c r="AC332" t="s">
        <v>1092</v>
      </c>
      <c r="AD332" t="s">
        <v>1147</v>
      </c>
    </row>
    <row r="333" spans="1:30" hidden="1" x14ac:dyDescent="0.55000000000000004">
      <c r="A333">
        <v>6000814844</v>
      </c>
      <c r="B333">
        <v>15</v>
      </c>
      <c r="C333">
        <v>768007</v>
      </c>
      <c r="D333" t="s">
        <v>1090</v>
      </c>
      <c r="E333">
        <v>0.18</v>
      </c>
      <c r="F333">
        <v>19</v>
      </c>
      <c r="G333">
        <v>8296097</v>
      </c>
      <c r="H333">
        <v>188283603</v>
      </c>
      <c r="I333">
        <v>378289</v>
      </c>
      <c r="J333">
        <v>499364</v>
      </c>
      <c r="K333">
        <v>0</v>
      </c>
      <c r="L333">
        <v>289394</v>
      </c>
      <c r="M333">
        <v>462039</v>
      </c>
      <c r="N333">
        <v>9365656</v>
      </c>
      <c r="O333">
        <v>78</v>
      </c>
      <c r="P333">
        <v>10128</v>
      </c>
      <c r="Q333">
        <v>0</v>
      </c>
      <c r="R333">
        <v>9278</v>
      </c>
      <c r="S333" t="s">
        <v>1091</v>
      </c>
      <c r="T333" s="7">
        <v>0</v>
      </c>
      <c r="U333" t="s">
        <v>1092</v>
      </c>
      <c r="V333" s="7">
        <v>1E-3</v>
      </c>
      <c r="W333" t="s">
        <v>1093</v>
      </c>
      <c r="X333" s="7">
        <v>1.9E-3</v>
      </c>
      <c r="Y333" t="s">
        <v>1092</v>
      </c>
      <c r="Z333" s="7">
        <v>0</v>
      </c>
      <c r="AA333" t="s">
        <v>1094</v>
      </c>
      <c r="AB333" s="7">
        <v>2.9999999999999997E-4</v>
      </c>
      <c r="AC333" t="s">
        <v>1092</v>
      </c>
      <c r="AD333" t="s">
        <v>1147</v>
      </c>
    </row>
    <row r="334" spans="1:30" hidden="1" x14ac:dyDescent="0.55000000000000004">
      <c r="A334">
        <v>6000832006</v>
      </c>
      <c r="B334">
        <v>16</v>
      </c>
      <c r="C334">
        <v>768008</v>
      </c>
      <c r="D334" t="s">
        <v>1090</v>
      </c>
      <c r="E334">
        <v>0.18</v>
      </c>
      <c r="F334">
        <v>19</v>
      </c>
      <c r="G334">
        <v>8385161</v>
      </c>
      <c r="H334">
        <v>188188540</v>
      </c>
      <c r="I334">
        <v>307687</v>
      </c>
      <c r="J334">
        <v>442396</v>
      </c>
      <c r="K334">
        <v>0</v>
      </c>
      <c r="L334">
        <v>273213</v>
      </c>
      <c r="M334">
        <v>462327</v>
      </c>
      <c r="N334">
        <v>9365338</v>
      </c>
      <c r="O334">
        <v>77</v>
      </c>
      <c r="P334">
        <v>10105</v>
      </c>
      <c r="Q334">
        <v>0</v>
      </c>
      <c r="R334">
        <v>9009</v>
      </c>
      <c r="S334" t="s">
        <v>1091</v>
      </c>
      <c r="T334" s="7">
        <v>1.6000000000000001E-3</v>
      </c>
      <c r="U334" t="s">
        <v>1092</v>
      </c>
      <c r="V334" s="7">
        <v>1E-3</v>
      </c>
      <c r="W334" t="s">
        <v>1093</v>
      </c>
      <c r="X334" s="7">
        <v>1.5E-3</v>
      </c>
      <c r="Y334" t="s">
        <v>1092</v>
      </c>
      <c r="Z334" s="7">
        <v>0</v>
      </c>
      <c r="AA334" t="s">
        <v>1094</v>
      </c>
      <c r="AB334" s="7">
        <v>0</v>
      </c>
      <c r="AC334" t="s">
        <v>1092</v>
      </c>
      <c r="AD334" t="s">
        <v>1147</v>
      </c>
    </row>
    <row r="335" spans="1:30" hidden="1" x14ac:dyDescent="0.55000000000000004">
      <c r="A335">
        <v>6000909185</v>
      </c>
      <c r="B335">
        <v>10</v>
      </c>
      <c r="C335">
        <v>768007</v>
      </c>
      <c r="D335" t="s">
        <v>1090</v>
      </c>
      <c r="E335">
        <v>0.18</v>
      </c>
      <c r="F335">
        <v>19</v>
      </c>
      <c r="G335">
        <v>8400955</v>
      </c>
      <c r="H335">
        <v>188180872</v>
      </c>
      <c r="I335">
        <v>199556</v>
      </c>
      <c r="J335">
        <v>425800</v>
      </c>
      <c r="K335">
        <v>0</v>
      </c>
      <c r="L335">
        <v>296512</v>
      </c>
      <c r="M335">
        <v>463850</v>
      </c>
      <c r="N335">
        <v>9363907</v>
      </c>
      <c r="O335">
        <v>288</v>
      </c>
      <c r="P335">
        <v>11058</v>
      </c>
      <c r="Q335">
        <v>0</v>
      </c>
      <c r="R335">
        <v>9638</v>
      </c>
      <c r="S335" t="s">
        <v>1091</v>
      </c>
      <c r="T335" s="7">
        <v>8.9999999999999998E-4</v>
      </c>
      <c r="U335" t="s">
        <v>1092</v>
      </c>
      <c r="V335" s="7">
        <v>1.1000000000000001E-3</v>
      </c>
      <c r="W335" t="s">
        <v>1093</v>
      </c>
      <c r="X335" s="7">
        <v>1E-3</v>
      </c>
      <c r="Y335" t="s">
        <v>1092</v>
      </c>
      <c r="Z335" s="7">
        <v>0</v>
      </c>
      <c r="AA335" t="s">
        <v>1094</v>
      </c>
      <c r="AB335" s="7">
        <v>2.0999999999999999E-3</v>
      </c>
      <c r="AC335" t="s">
        <v>1092</v>
      </c>
      <c r="AD335" t="s">
        <v>1148</v>
      </c>
    </row>
    <row r="336" spans="1:30" hidden="1" x14ac:dyDescent="0.55000000000000004">
      <c r="A336">
        <v>6000947205</v>
      </c>
      <c r="B336">
        <v>12</v>
      </c>
      <c r="C336">
        <v>768007</v>
      </c>
      <c r="D336" t="s">
        <v>1090</v>
      </c>
      <c r="E336">
        <v>0.18</v>
      </c>
      <c r="F336">
        <v>19</v>
      </c>
      <c r="G336">
        <v>5951051</v>
      </c>
      <c r="H336">
        <v>190640612</v>
      </c>
      <c r="I336">
        <v>170250</v>
      </c>
      <c r="J336">
        <v>340071</v>
      </c>
      <c r="K336">
        <v>0</v>
      </c>
      <c r="L336">
        <v>235624</v>
      </c>
      <c r="M336">
        <v>482119</v>
      </c>
      <c r="N336">
        <v>9347902</v>
      </c>
      <c r="O336">
        <v>77</v>
      </c>
      <c r="P336">
        <v>10501</v>
      </c>
      <c r="Q336">
        <v>0</v>
      </c>
      <c r="R336">
        <v>9558</v>
      </c>
      <c r="S336" t="s">
        <v>1091</v>
      </c>
      <c r="T336" s="7">
        <v>4.0000000000000002E-4</v>
      </c>
      <c r="U336" t="s">
        <v>1092</v>
      </c>
      <c r="V336" s="7">
        <v>1E-3</v>
      </c>
      <c r="W336" t="s">
        <v>1093</v>
      </c>
      <c r="X336" s="7">
        <v>8.0000000000000004E-4</v>
      </c>
      <c r="Y336" t="s">
        <v>1092</v>
      </c>
      <c r="Z336" s="7">
        <v>0</v>
      </c>
      <c r="AA336" t="s">
        <v>1094</v>
      </c>
      <c r="AB336" s="7">
        <v>1.6999999999999999E-3</v>
      </c>
      <c r="AC336" t="s">
        <v>1092</v>
      </c>
      <c r="AD336" t="s">
        <v>1147</v>
      </c>
    </row>
    <row r="337" spans="1:30" hidden="1" x14ac:dyDescent="0.55000000000000004">
      <c r="A337">
        <v>6001061440</v>
      </c>
      <c r="B337">
        <v>9</v>
      </c>
      <c r="C337">
        <v>768007</v>
      </c>
      <c r="D337" t="s">
        <v>1090</v>
      </c>
      <c r="E337">
        <v>0.18</v>
      </c>
      <c r="F337">
        <v>19</v>
      </c>
      <c r="G337">
        <v>8230781</v>
      </c>
      <c r="H337">
        <v>188359116</v>
      </c>
      <c r="I337">
        <v>225320</v>
      </c>
      <c r="J337">
        <v>385342</v>
      </c>
      <c r="K337">
        <v>0</v>
      </c>
      <c r="L337">
        <v>257744</v>
      </c>
      <c r="M337">
        <v>482400</v>
      </c>
      <c r="N337">
        <v>9345270</v>
      </c>
      <c r="O337">
        <v>77</v>
      </c>
      <c r="P337">
        <v>10808</v>
      </c>
      <c r="Q337">
        <v>0</v>
      </c>
      <c r="R337">
        <v>9947</v>
      </c>
      <c r="S337" t="s">
        <v>1091</v>
      </c>
      <c r="T337" s="7">
        <v>8.9999999999999998E-4</v>
      </c>
      <c r="U337" t="s">
        <v>1092</v>
      </c>
      <c r="V337" s="7">
        <v>1.1000000000000001E-3</v>
      </c>
      <c r="W337" t="s">
        <v>1093</v>
      </c>
      <c r="X337" s="7">
        <v>1.1000000000000001E-3</v>
      </c>
      <c r="Y337" t="s">
        <v>1092</v>
      </c>
      <c r="Z337" s="7">
        <v>0</v>
      </c>
      <c r="AA337" t="s">
        <v>1094</v>
      </c>
      <c r="AB337" s="7">
        <v>1.9E-3</v>
      </c>
      <c r="AC337" t="s">
        <v>1092</v>
      </c>
      <c r="AD337" t="s">
        <v>1147</v>
      </c>
    </row>
    <row r="338" spans="1:30" hidden="1" x14ac:dyDescent="0.55000000000000004">
      <c r="A338">
        <v>6001068775</v>
      </c>
      <c r="B338">
        <v>5</v>
      </c>
      <c r="C338">
        <v>768007</v>
      </c>
      <c r="D338" t="s">
        <v>1090</v>
      </c>
      <c r="E338">
        <v>0.18</v>
      </c>
      <c r="F338">
        <v>19</v>
      </c>
      <c r="G338">
        <v>7418057</v>
      </c>
      <c r="H338">
        <v>189171912</v>
      </c>
      <c r="I338">
        <v>278553</v>
      </c>
      <c r="J338">
        <v>425242</v>
      </c>
      <c r="K338">
        <v>0</v>
      </c>
      <c r="L338">
        <v>268600</v>
      </c>
      <c r="M338">
        <v>486274</v>
      </c>
      <c r="N338">
        <v>9343413</v>
      </c>
      <c r="O338">
        <v>287</v>
      </c>
      <c r="P338">
        <v>11323</v>
      </c>
      <c r="Q338">
        <v>0</v>
      </c>
      <c r="R338">
        <v>9682</v>
      </c>
      <c r="S338" t="s">
        <v>1091</v>
      </c>
      <c r="T338" s="7">
        <v>1.2999999999999999E-3</v>
      </c>
      <c r="U338" t="s">
        <v>1092</v>
      </c>
      <c r="V338" s="7">
        <v>1.1000000000000001E-3</v>
      </c>
      <c r="W338" t="s">
        <v>1093</v>
      </c>
      <c r="X338" s="7">
        <v>1.4E-3</v>
      </c>
      <c r="Y338" t="s">
        <v>1092</v>
      </c>
      <c r="Z338" s="7">
        <v>0</v>
      </c>
      <c r="AA338" t="s">
        <v>1094</v>
      </c>
      <c r="AB338" s="7">
        <v>2.0999999999999999E-3</v>
      </c>
      <c r="AC338" t="s">
        <v>1092</v>
      </c>
      <c r="AD338" t="s">
        <v>1148</v>
      </c>
    </row>
    <row r="339" spans="1:30" x14ac:dyDescent="0.55000000000000004">
      <c r="A339">
        <v>6001168205</v>
      </c>
      <c r="B339">
        <v>17</v>
      </c>
      <c r="C339">
        <v>768008</v>
      </c>
      <c r="D339" t="s">
        <v>1090</v>
      </c>
      <c r="E339">
        <v>0.18</v>
      </c>
      <c r="F339">
        <v>19</v>
      </c>
      <c r="G339">
        <v>7752795</v>
      </c>
      <c r="H339">
        <v>188830223</v>
      </c>
      <c r="I339">
        <v>228344</v>
      </c>
      <c r="J339">
        <v>411836</v>
      </c>
      <c r="K339">
        <v>0</v>
      </c>
      <c r="L339">
        <v>276434</v>
      </c>
      <c r="M339">
        <v>462181</v>
      </c>
      <c r="N339">
        <v>9365604</v>
      </c>
      <c r="O339">
        <v>77</v>
      </c>
      <c r="P339">
        <v>10465</v>
      </c>
      <c r="Q339">
        <v>0</v>
      </c>
      <c r="R339">
        <v>9372</v>
      </c>
      <c r="S339" t="s">
        <v>1091</v>
      </c>
      <c r="T339" s="7">
        <v>1E-3</v>
      </c>
      <c r="U339" t="s">
        <v>1092</v>
      </c>
      <c r="V339" s="7">
        <v>1E-3</v>
      </c>
      <c r="W339" t="s">
        <v>1093</v>
      </c>
      <c r="X339" s="7">
        <v>1.1000000000000001E-3</v>
      </c>
      <c r="Y339" t="s">
        <v>1092</v>
      </c>
      <c r="Z339" s="7">
        <v>0</v>
      </c>
      <c r="AA339" t="s">
        <v>1094</v>
      </c>
      <c r="AB339" s="7">
        <v>2E-3</v>
      </c>
      <c r="AC339" t="s">
        <v>1092</v>
      </c>
      <c r="AD339" t="s">
        <v>1147</v>
      </c>
    </row>
    <row r="340" spans="1:30" hidden="1" x14ac:dyDescent="0.55000000000000004">
      <c r="A340">
        <v>6001236624</v>
      </c>
      <c r="B340">
        <v>13</v>
      </c>
      <c r="C340">
        <v>768007</v>
      </c>
      <c r="D340" t="s">
        <v>1090</v>
      </c>
      <c r="E340">
        <v>0.18</v>
      </c>
      <c r="F340">
        <v>19</v>
      </c>
      <c r="G340">
        <v>8890927</v>
      </c>
      <c r="H340">
        <v>187694414</v>
      </c>
      <c r="I340">
        <v>593075</v>
      </c>
      <c r="J340">
        <v>596612</v>
      </c>
      <c r="K340">
        <v>0</v>
      </c>
      <c r="L340">
        <v>284226</v>
      </c>
      <c r="M340">
        <v>451726</v>
      </c>
      <c r="N340">
        <v>9377938</v>
      </c>
      <c r="O340">
        <v>367</v>
      </c>
      <c r="P340">
        <v>15601</v>
      </c>
      <c r="Q340">
        <v>0</v>
      </c>
      <c r="R340">
        <v>13955</v>
      </c>
      <c r="S340" t="s">
        <v>1091</v>
      </c>
      <c r="T340" s="7">
        <v>1.6000000000000001E-3</v>
      </c>
      <c r="U340" t="s">
        <v>1092</v>
      </c>
      <c r="V340" s="7">
        <v>1.6000000000000001E-3</v>
      </c>
      <c r="W340" t="s">
        <v>1093</v>
      </c>
      <c r="X340" s="7">
        <v>8.0000000000000004E-4</v>
      </c>
      <c r="Y340" t="s">
        <v>1092</v>
      </c>
      <c r="Z340" s="7">
        <v>0</v>
      </c>
      <c r="AA340" t="s">
        <v>1094</v>
      </c>
      <c r="AB340" s="7">
        <v>8.0000000000000004E-4</v>
      </c>
      <c r="AC340" t="s">
        <v>1092</v>
      </c>
      <c r="AD340" t="s">
        <v>1114</v>
      </c>
    </row>
    <row r="341" spans="1:30" hidden="1" x14ac:dyDescent="0.55000000000000004">
      <c r="A341">
        <v>6001253392</v>
      </c>
      <c r="B341">
        <v>3</v>
      </c>
      <c r="C341">
        <v>768007</v>
      </c>
      <c r="D341" t="s">
        <v>1090</v>
      </c>
      <c r="E341">
        <v>0.18</v>
      </c>
      <c r="F341">
        <v>19</v>
      </c>
      <c r="G341">
        <v>9151676</v>
      </c>
      <c r="H341">
        <v>187441239</v>
      </c>
      <c r="I341">
        <v>388012</v>
      </c>
      <c r="J341">
        <v>507645</v>
      </c>
      <c r="K341">
        <v>0</v>
      </c>
      <c r="L341">
        <v>290091</v>
      </c>
      <c r="M341">
        <v>525110</v>
      </c>
      <c r="N341">
        <v>9304489</v>
      </c>
      <c r="O341">
        <v>21951</v>
      </c>
      <c r="P341">
        <v>17381</v>
      </c>
      <c r="Q341">
        <v>0</v>
      </c>
      <c r="R341">
        <v>7492</v>
      </c>
      <c r="S341" t="s">
        <v>1091</v>
      </c>
      <c r="T341" s="7">
        <v>1E-4</v>
      </c>
      <c r="U341" t="s">
        <v>1092</v>
      </c>
      <c r="V341" s="7">
        <v>4.0000000000000001E-3</v>
      </c>
      <c r="W341" t="s">
        <v>1093</v>
      </c>
      <c r="X341" s="7">
        <v>1.9E-3</v>
      </c>
      <c r="Y341" t="s">
        <v>1092</v>
      </c>
      <c r="Z341" s="7">
        <v>2.2000000000000001E-3</v>
      </c>
      <c r="AA341" t="s">
        <v>1094</v>
      </c>
      <c r="AB341" s="7">
        <v>2.9999999999999997E-4</v>
      </c>
      <c r="AC341" t="s">
        <v>1092</v>
      </c>
      <c r="AD341" t="s">
        <v>1128</v>
      </c>
    </row>
    <row r="342" spans="1:30" hidden="1" x14ac:dyDescent="0.55000000000000004">
      <c r="A342">
        <v>6300429052</v>
      </c>
      <c r="B342">
        <v>8</v>
      </c>
      <c r="C342">
        <v>806407</v>
      </c>
      <c r="D342" t="s">
        <v>1090</v>
      </c>
      <c r="E342">
        <v>0.18</v>
      </c>
      <c r="F342">
        <v>20</v>
      </c>
      <c r="G342">
        <v>9659791</v>
      </c>
      <c r="H342">
        <v>196749586</v>
      </c>
      <c r="I342">
        <v>381110</v>
      </c>
      <c r="J342">
        <v>520817</v>
      </c>
      <c r="K342">
        <v>0</v>
      </c>
      <c r="L342">
        <v>295404</v>
      </c>
      <c r="M342">
        <v>577766</v>
      </c>
      <c r="N342">
        <v>9252003</v>
      </c>
      <c r="O342">
        <v>18560</v>
      </c>
      <c r="P342">
        <v>41046</v>
      </c>
      <c r="Q342">
        <v>0</v>
      </c>
      <c r="R342">
        <v>18185</v>
      </c>
      <c r="S342" t="s">
        <v>1091</v>
      </c>
      <c r="T342" s="7">
        <v>2.0000000000000001E-4</v>
      </c>
      <c r="U342" t="s">
        <v>1092</v>
      </c>
      <c r="V342" s="7">
        <v>6.0000000000000001E-3</v>
      </c>
      <c r="W342" t="s">
        <v>1093</v>
      </c>
      <c r="X342" s="7">
        <v>1.8E-3</v>
      </c>
      <c r="Y342" t="s">
        <v>1092</v>
      </c>
      <c r="Z342" s="7">
        <v>1.8E-3</v>
      </c>
      <c r="AA342" t="s">
        <v>1094</v>
      </c>
      <c r="AB342" s="7">
        <v>4.0000000000000002E-4</v>
      </c>
      <c r="AC342" t="s">
        <v>1092</v>
      </c>
      <c r="AD342" t="s">
        <v>1133</v>
      </c>
    </row>
    <row r="343" spans="1:30" hidden="1" x14ac:dyDescent="0.55000000000000004">
      <c r="A343">
        <v>6300546321</v>
      </c>
      <c r="B343">
        <v>11</v>
      </c>
      <c r="C343">
        <v>806407</v>
      </c>
      <c r="D343" t="s">
        <v>1090</v>
      </c>
      <c r="E343">
        <v>0.18</v>
      </c>
      <c r="F343">
        <v>20</v>
      </c>
      <c r="G343">
        <v>8373349</v>
      </c>
      <c r="H343">
        <v>198045135</v>
      </c>
      <c r="I343">
        <v>313283</v>
      </c>
      <c r="J343">
        <v>493883</v>
      </c>
      <c r="K343">
        <v>0</v>
      </c>
      <c r="L343">
        <v>300222</v>
      </c>
      <c r="M343">
        <v>546958</v>
      </c>
      <c r="N343">
        <v>9282826</v>
      </c>
      <c r="O343">
        <v>12251</v>
      </c>
      <c r="P343">
        <v>37851</v>
      </c>
      <c r="Q343">
        <v>0</v>
      </c>
      <c r="R343">
        <v>16410</v>
      </c>
      <c r="S343" t="s">
        <v>1091</v>
      </c>
      <c r="T343" s="7">
        <v>1.8E-3</v>
      </c>
      <c r="U343" t="s">
        <v>1092</v>
      </c>
      <c r="V343" s="7">
        <v>5.0000000000000001E-3</v>
      </c>
      <c r="W343" t="s">
        <v>1093</v>
      </c>
      <c r="X343" s="7">
        <v>1.5E-3</v>
      </c>
      <c r="Y343" t="s">
        <v>1092</v>
      </c>
      <c r="Z343" s="7">
        <v>1.1999999999999999E-3</v>
      </c>
      <c r="AA343" t="s">
        <v>1094</v>
      </c>
      <c r="AB343" s="7">
        <v>2.9999999999999997E-4</v>
      </c>
      <c r="AC343" t="s">
        <v>1092</v>
      </c>
      <c r="AD343" t="s">
        <v>1120</v>
      </c>
    </row>
    <row r="344" spans="1:30" hidden="1" x14ac:dyDescent="0.55000000000000004">
      <c r="A344">
        <v>6300591557</v>
      </c>
      <c r="B344">
        <v>2</v>
      </c>
      <c r="C344">
        <v>806407</v>
      </c>
      <c r="D344" t="s">
        <v>1090</v>
      </c>
      <c r="E344">
        <v>0.18</v>
      </c>
      <c r="F344">
        <v>20</v>
      </c>
      <c r="G344">
        <v>7726595</v>
      </c>
      <c r="H344">
        <v>198683825</v>
      </c>
      <c r="I344">
        <v>253355</v>
      </c>
      <c r="J344">
        <v>422701</v>
      </c>
      <c r="K344">
        <v>0</v>
      </c>
      <c r="L344">
        <v>268932</v>
      </c>
      <c r="M344">
        <v>523075</v>
      </c>
      <c r="N344">
        <v>9306618</v>
      </c>
      <c r="O344">
        <v>13344</v>
      </c>
      <c r="P344">
        <v>37600</v>
      </c>
      <c r="Q344">
        <v>0</v>
      </c>
      <c r="R344">
        <v>17762</v>
      </c>
      <c r="S344" t="s">
        <v>1091</v>
      </c>
      <c r="T344" s="7">
        <v>1.1000000000000001E-3</v>
      </c>
      <c r="U344" t="s">
        <v>1092</v>
      </c>
      <c r="V344" s="7">
        <v>5.1000000000000004E-3</v>
      </c>
      <c r="W344" t="s">
        <v>1093</v>
      </c>
      <c r="X344" s="7">
        <v>1.1999999999999999E-3</v>
      </c>
      <c r="Y344" t="s">
        <v>1092</v>
      </c>
      <c r="Z344" s="7">
        <v>1.2999999999999999E-3</v>
      </c>
      <c r="AA344" t="s">
        <v>1094</v>
      </c>
      <c r="AB344" s="7">
        <v>2E-3</v>
      </c>
      <c r="AC344" t="s">
        <v>1092</v>
      </c>
      <c r="AD344" t="s">
        <v>1120</v>
      </c>
    </row>
    <row r="345" spans="1:30" hidden="1" x14ac:dyDescent="0.55000000000000004">
      <c r="A345">
        <v>6300606344</v>
      </c>
      <c r="B345">
        <v>6</v>
      </c>
      <c r="C345">
        <v>806407</v>
      </c>
      <c r="D345" t="s">
        <v>1090</v>
      </c>
      <c r="E345">
        <v>0.18</v>
      </c>
      <c r="F345">
        <v>20</v>
      </c>
      <c r="G345">
        <v>8706478</v>
      </c>
      <c r="H345">
        <v>197695816</v>
      </c>
      <c r="I345">
        <v>196887</v>
      </c>
      <c r="J345">
        <v>452279</v>
      </c>
      <c r="K345">
        <v>0</v>
      </c>
      <c r="L345">
        <v>313031</v>
      </c>
      <c r="M345">
        <v>545602</v>
      </c>
      <c r="N345">
        <v>9282184</v>
      </c>
      <c r="O345">
        <v>14676</v>
      </c>
      <c r="P345">
        <v>42781</v>
      </c>
      <c r="Q345">
        <v>0</v>
      </c>
      <c r="R345">
        <v>24050</v>
      </c>
      <c r="S345" t="s">
        <v>1091</v>
      </c>
      <c r="T345" s="7">
        <v>1E-3</v>
      </c>
      <c r="U345" t="s">
        <v>1092</v>
      </c>
      <c r="V345" s="7">
        <v>5.7999999999999996E-3</v>
      </c>
      <c r="W345" t="s">
        <v>1093</v>
      </c>
      <c r="X345" s="7">
        <v>8.9999999999999998E-4</v>
      </c>
      <c r="Y345" t="s">
        <v>1092</v>
      </c>
      <c r="Z345" s="7">
        <v>1.4E-3</v>
      </c>
      <c r="AA345" t="s">
        <v>1094</v>
      </c>
      <c r="AB345" s="7">
        <v>1E-4</v>
      </c>
      <c r="AC345" t="s">
        <v>1092</v>
      </c>
      <c r="AD345" t="s">
        <v>1154</v>
      </c>
    </row>
    <row r="346" spans="1:30" hidden="1" x14ac:dyDescent="0.55000000000000004">
      <c r="A346">
        <v>6300703512</v>
      </c>
      <c r="B346">
        <v>4</v>
      </c>
      <c r="C346">
        <v>806407</v>
      </c>
      <c r="D346" t="s">
        <v>1090</v>
      </c>
      <c r="E346">
        <v>0.18</v>
      </c>
      <c r="F346">
        <v>20</v>
      </c>
      <c r="G346">
        <v>5659868</v>
      </c>
      <c r="H346">
        <v>200750446</v>
      </c>
      <c r="I346">
        <v>120633</v>
      </c>
      <c r="J346">
        <v>333746</v>
      </c>
      <c r="K346">
        <v>0</v>
      </c>
      <c r="L346">
        <v>251024</v>
      </c>
      <c r="M346">
        <v>490789</v>
      </c>
      <c r="N346">
        <v>9337054</v>
      </c>
      <c r="O346">
        <v>10154</v>
      </c>
      <c r="P346">
        <v>32894</v>
      </c>
      <c r="Q346">
        <v>0</v>
      </c>
      <c r="R346">
        <v>18393</v>
      </c>
      <c r="S346" t="s">
        <v>1091</v>
      </c>
      <c r="T346" s="7">
        <v>1E-4</v>
      </c>
      <c r="U346" t="s">
        <v>1092</v>
      </c>
      <c r="V346" s="7">
        <v>4.3E-3</v>
      </c>
      <c r="W346" t="s">
        <v>1093</v>
      </c>
      <c r="X346" s="7">
        <v>5.0000000000000001E-4</v>
      </c>
      <c r="Y346" t="s">
        <v>1092</v>
      </c>
      <c r="Z346" s="7">
        <v>1E-3</v>
      </c>
      <c r="AA346" t="s">
        <v>1094</v>
      </c>
      <c r="AB346" s="7">
        <v>1.6000000000000001E-3</v>
      </c>
      <c r="AC346" t="s">
        <v>1092</v>
      </c>
      <c r="AD346" t="s">
        <v>1164</v>
      </c>
    </row>
    <row r="347" spans="1:30" hidden="1" x14ac:dyDescent="0.55000000000000004">
      <c r="A347">
        <v>6300737586</v>
      </c>
      <c r="B347">
        <v>1</v>
      </c>
      <c r="C347">
        <v>806407</v>
      </c>
      <c r="D347" t="s">
        <v>1090</v>
      </c>
      <c r="E347">
        <v>0.18</v>
      </c>
      <c r="F347">
        <v>20</v>
      </c>
      <c r="G347">
        <v>8569825</v>
      </c>
      <c r="H347">
        <v>197846496</v>
      </c>
      <c r="I347">
        <v>142147</v>
      </c>
      <c r="J347">
        <v>425726</v>
      </c>
      <c r="K347">
        <v>0</v>
      </c>
      <c r="L347">
        <v>298355</v>
      </c>
      <c r="M347">
        <v>584087</v>
      </c>
      <c r="N347">
        <v>9243619</v>
      </c>
      <c r="O347">
        <v>22421</v>
      </c>
      <c r="P347">
        <v>55053</v>
      </c>
      <c r="Q347">
        <v>0</v>
      </c>
      <c r="R347">
        <v>22077</v>
      </c>
      <c r="S347" t="s">
        <v>1091</v>
      </c>
      <c r="T347" s="7">
        <v>5.9999999999999995E-4</v>
      </c>
      <c r="U347" t="s">
        <v>1092</v>
      </c>
      <c r="V347" s="7">
        <v>7.7999999999999996E-3</v>
      </c>
      <c r="W347" t="s">
        <v>1093</v>
      </c>
      <c r="X347" s="7">
        <v>5.9999999999999995E-4</v>
      </c>
      <c r="Y347" t="s">
        <v>1092</v>
      </c>
      <c r="Z347" s="7">
        <v>2.2000000000000001E-3</v>
      </c>
      <c r="AA347" t="s">
        <v>1094</v>
      </c>
      <c r="AB347" s="7">
        <v>2E-3</v>
      </c>
      <c r="AC347" t="s">
        <v>1092</v>
      </c>
      <c r="AD347" t="s">
        <v>1131</v>
      </c>
    </row>
    <row r="348" spans="1:30" hidden="1" x14ac:dyDescent="0.55000000000000004">
      <c r="A348">
        <v>6300757791</v>
      </c>
      <c r="B348">
        <v>7</v>
      </c>
      <c r="C348">
        <v>806407</v>
      </c>
      <c r="D348" t="s">
        <v>1090</v>
      </c>
      <c r="E348">
        <v>0.18</v>
      </c>
      <c r="F348">
        <v>20</v>
      </c>
      <c r="G348">
        <v>9120121</v>
      </c>
      <c r="H348">
        <v>197297526</v>
      </c>
      <c r="I348">
        <v>253697</v>
      </c>
      <c r="J348">
        <v>444838</v>
      </c>
      <c r="K348">
        <v>0</v>
      </c>
      <c r="L348">
        <v>281269</v>
      </c>
      <c r="M348">
        <v>567113</v>
      </c>
      <c r="N348">
        <v>9262841</v>
      </c>
      <c r="O348">
        <v>9637</v>
      </c>
      <c r="P348">
        <v>36736</v>
      </c>
      <c r="Q348">
        <v>0</v>
      </c>
      <c r="R348">
        <v>15441</v>
      </c>
      <c r="S348" t="s">
        <v>1091</v>
      </c>
      <c r="T348" s="7">
        <v>1.2999999999999999E-3</v>
      </c>
      <c r="U348" t="s">
        <v>1092</v>
      </c>
      <c r="V348" s="7">
        <v>4.7000000000000002E-3</v>
      </c>
      <c r="W348" t="s">
        <v>1093</v>
      </c>
      <c r="X348" s="7">
        <v>1.1999999999999999E-3</v>
      </c>
      <c r="Y348" t="s">
        <v>1092</v>
      </c>
      <c r="Z348" s="7">
        <v>8.9999999999999998E-4</v>
      </c>
      <c r="AA348" t="s">
        <v>1094</v>
      </c>
      <c r="AB348" s="7">
        <v>0</v>
      </c>
      <c r="AC348" t="s">
        <v>1092</v>
      </c>
      <c r="AD348" t="s">
        <v>1121</v>
      </c>
    </row>
    <row r="349" spans="1:30" hidden="1" x14ac:dyDescent="0.55000000000000004">
      <c r="A349">
        <v>6300805318</v>
      </c>
      <c r="B349">
        <v>14</v>
      </c>
      <c r="C349">
        <v>806407</v>
      </c>
      <c r="D349" t="s">
        <v>1090</v>
      </c>
      <c r="E349">
        <v>0.18</v>
      </c>
      <c r="F349">
        <v>20</v>
      </c>
      <c r="G349">
        <v>8001340</v>
      </c>
      <c r="H349">
        <v>198412356</v>
      </c>
      <c r="I349">
        <v>195712</v>
      </c>
      <c r="J349">
        <v>415132</v>
      </c>
      <c r="K349">
        <v>0</v>
      </c>
      <c r="L349">
        <v>277669</v>
      </c>
      <c r="M349">
        <v>534482</v>
      </c>
      <c r="N349">
        <v>9293265</v>
      </c>
      <c r="O349">
        <v>20255</v>
      </c>
      <c r="P349">
        <v>36147</v>
      </c>
      <c r="Q349">
        <v>0</v>
      </c>
      <c r="R349">
        <v>11312</v>
      </c>
      <c r="S349" t="s">
        <v>1091</v>
      </c>
      <c r="T349" s="7">
        <v>8.0000000000000004E-4</v>
      </c>
      <c r="U349" t="s">
        <v>1092</v>
      </c>
      <c r="V349" s="7">
        <v>5.7000000000000002E-3</v>
      </c>
      <c r="W349" t="s">
        <v>1093</v>
      </c>
      <c r="X349" s="7">
        <v>8.9999999999999998E-4</v>
      </c>
      <c r="Y349" t="s">
        <v>1092</v>
      </c>
      <c r="Z349" s="7">
        <v>2E-3</v>
      </c>
      <c r="AA349" t="s">
        <v>1094</v>
      </c>
      <c r="AB349" s="7">
        <v>2E-3</v>
      </c>
      <c r="AC349" t="s">
        <v>1092</v>
      </c>
      <c r="AD349" t="s">
        <v>1146</v>
      </c>
    </row>
    <row r="350" spans="1:30" hidden="1" x14ac:dyDescent="0.55000000000000004">
      <c r="A350">
        <v>6300817811</v>
      </c>
      <c r="B350">
        <v>15</v>
      </c>
      <c r="C350">
        <v>806407</v>
      </c>
      <c r="D350" t="s">
        <v>1090</v>
      </c>
      <c r="E350">
        <v>0.18</v>
      </c>
      <c r="F350">
        <v>20</v>
      </c>
      <c r="G350">
        <v>8804796</v>
      </c>
      <c r="H350">
        <v>197604788</v>
      </c>
      <c r="I350">
        <v>387535</v>
      </c>
      <c r="J350">
        <v>540477</v>
      </c>
      <c r="K350">
        <v>0</v>
      </c>
      <c r="L350">
        <v>314251</v>
      </c>
      <c r="M350">
        <v>508696</v>
      </c>
      <c r="N350">
        <v>9321185</v>
      </c>
      <c r="O350">
        <v>9246</v>
      </c>
      <c r="P350">
        <v>41113</v>
      </c>
      <c r="Q350">
        <v>0</v>
      </c>
      <c r="R350">
        <v>24857</v>
      </c>
      <c r="S350" t="s">
        <v>1091</v>
      </c>
      <c r="T350" s="7">
        <v>2.9999999999999997E-4</v>
      </c>
      <c r="U350" t="s">
        <v>1092</v>
      </c>
      <c r="V350" s="7">
        <v>5.1000000000000004E-3</v>
      </c>
      <c r="W350" t="s">
        <v>1093</v>
      </c>
      <c r="X350" s="7">
        <v>1.8E-3</v>
      </c>
      <c r="Y350" t="s">
        <v>1092</v>
      </c>
      <c r="Z350" s="7">
        <v>8.9999999999999998E-4</v>
      </c>
      <c r="AA350" t="s">
        <v>1094</v>
      </c>
      <c r="AB350" s="7">
        <v>5.0000000000000001E-4</v>
      </c>
      <c r="AC350" t="s">
        <v>1092</v>
      </c>
      <c r="AD350" t="s">
        <v>1133</v>
      </c>
    </row>
    <row r="351" spans="1:30" hidden="1" x14ac:dyDescent="0.55000000000000004">
      <c r="A351">
        <v>6300834298</v>
      </c>
      <c r="B351">
        <v>16</v>
      </c>
      <c r="C351">
        <v>806408</v>
      </c>
      <c r="D351" t="s">
        <v>1090</v>
      </c>
      <c r="E351">
        <v>0.18</v>
      </c>
      <c r="F351">
        <v>20</v>
      </c>
      <c r="G351">
        <v>8888083</v>
      </c>
      <c r="H351">
        <v>197515599</v>
      </c>
      <c r="I351">
        <v>316814</v>
      </c>
      <c r="J351">
        <v>471197</v>
      </c>
      <c r="K351">
        <v>0</v>
      </c>
      <c r="L351">
        <v>287000</v>
      </c>
      <c r="M351">
        <v>502919</v>
      </c>
      <c r="N351">
        <v>9327059</v>
      </c>
      <c r="O351">
        <v>9127</v>
      </c>
      <c r="P351">
        <v>28801</v>
      </c>
      <c r="Q351">
        <v>0</v>
      </c>
      <c r="R351">
        <v>13787</v>
      </c>
      <c r="S351" t="s">
        <v>1091</v>
      </c>
      <c r="T351" s="7">
        <v>1.6999999999999999E-3</v>
      </c>
      <c r="U351" t="s">
        <v>1092</v>
      </c>
      <c r="V351" s="7">
        <v>3.8E-3</v>
      </c>
      <c r="W351" t="s">
        <v>1093</v>
      </c>
      <c r="X351" s="7">
        <v>1.5E-3</v>
      </c>
      <c r="Y351" t="s">
        <v>1092</v>
      </c>
      <c r="Z351" s="7">
        <v>8.9999999999999998E-4</v>
      </c>
      <c r="AA351" t="s">
        <v>1094</v>
      </c>
      <c r="AB351" s="7">
        <v>2.0000000000000001E-4</v>
      </c>
      <c r="AC351" t="s">
        <v>1092</v>
      </c>
      <c r="AD351" t="s">
        <v>1115</v>
      </c>
    </row>
    <row r="352" spans="1:30" hidden="1" x14ac:dyDescent="0.55000000000000004">
      <c r="A352">
        <v>6300912284</v>
      </c>
      <c r="B352">
        <v>10</v>
      </c>
      <c r="C352">
        <v>806407</v>
      </c>
      <c r="D352" t="s">
        <v>1090</v>
      </c>
      <c r="E352">
        <v>0.18</v>
      </c>
      <c r="F352">
        <v>20</v>
      </c>
      <c r="G352">
        <v>8967103</v>
      </c>
      <c r="H352">
        <v>197444512</v>
      </c>
      <c r="I352">
        <v>219583</v>
      </c>
      <c r="J352">
        <v>469429</v>
      </c>
      <c r="K352">
        <v>0</v>
      </c>
      <c r="L352">
        <v>315045</v>
      </c>
      <c r="M352">
        <v>566145</v>
      </c>
      <c r="N352">
        <v>9263640</v>
      </c>
      <c r="O352">
        <v>20027</v>
      </c>
      <c r="P352">
        <v>43629</v>
      </c>
      <c r="Q352">
        <v>0</v>
      </c>
      <c r="R352">
        <v>18533</v>
      </c>
      <c r="S352" t="s">
        <v>1091</v>
      </c>
      <c r="T352" s="7">
        <v>1.1999999999999999E-3</v>
      </c>
      <c r="U352" t="s">
        <v>1092</v>
      </c>
      <c r="V352" s="7">
        <v>6.4000000000000003E-3</v>
      </c>
      <c r="W352" t="s">
        <v>1093</v>
      </c>
      <c r="X352" s="7">
        <v>1E-3</v>
      </c>
      <c r="Y352" t="s">
        <v>1092</v>
      </c>
      <c r="Z352" s="7">
        <v>2E-3</v>
      </c>
      <c r="AA352" t="s">
        <v>1094</v>
      </c>
      <c r="AB352" s="7">
        <v>1E-4</v>
      </c>
      <c r="AC352" t="s">
        <v>1092</v>
      </c>
      <c r="AD352" t="s">
        <v>1165</v>
      </c>
    </row>
    <row r="353" spans="1:30" hidden="1" x14ac:dyDescent="0.55000000000000004">
      <c r="A353">
        <v>6300950134</v>
      </c>
      <c r="B353">
        <v>12</v>
      </c>
      <c r="C353">
        <v>806407</v>
      </c>
      <c r="D353" t="s">
        <v>1090</v>
      </c>
      <c r="E353">
        <v>0.18</v>
      </c>
      <c r="F353">
        <v>20</v>
      </c>
      <c r="G353">
        <v>6479064</v>
      </c>
      <c r="H353">
        <v>199942368</v>
      </c>
      <c r="I353">
        <v>179605</v>
      </c>
      <c r="J353">
        <v>373645</v>
      </c>
      <c r="K353">
        <v>0</v>
      </c>
      <c r="L353">
        <v>254645</v>
      </c>
      <c r="M353">
        <v>528010</v>
      </c>
      <c r="N353">
        <v>9301756</v>
      </c>
      <c r="O353">
        <v>9355</v>
      </c>
      <c r="P353">
        <v>33574</v>
      </c>
      <c r="Q353">
        <v>0</v>
      </c>
      <c r="R353">
        <v>19021</v>
      </c>
      <c r="S353" t="s">
        <v>1091</v>
      </c>
      <c r="T353" s="7">
        <v>5.0000000000000001E-4</v>
      </c>
      <c r="U353" t="s">
        <v>1092</v>
      </c>
      <c r="V353" s="7">
        <v>4.3E-3</v>
      </c>
      <c r="W353" t="s">
        <v>1093</v>
      </c>
      <c r="X353" s="7">
        <v>8.0000000000000004E-4</v>
      </c>
      <c r="Y353" t="s">
        <v>1092</v>
      </c>
      <c r="Z353" s="7">
        <v>8.9999999999999998E-4</v>
      </c>
      <c r="AA353" t="s">
        <v>1094</v>
      </c>
      <c r="AB353" s="7">
        <v>1.8E-3</v>
      </c>
      <c r="AC353" t="s">
        <v>1092</v>
      </c>
      <c r="AD353" t="s">
        <v>1132</v>
      </c>
    </row>
    <row r="354" spans="1:30" hidden="1" x14ac:dyDescent="0.55000000000000004">
      <c r="A354">
        <v>6301064461</v>
      </c>
      <c r="B354">
        <v>9</v>
      </c>
      <c r="C354">
        <v>806407</v>
      </c>
      <c r="D354" t="s">
        <v>1090</v>
      </c>
      <c r="E354">
        <v>0.18</v>
      </c>
      <c r="F354">
        <v>20</v>
      </c>
      <c r="G354">
        <v>8759973</v>
      </c>
      <c r="H354">
        <v>197659719</v>
      </c>
      <c r="I354">
        <v>234684</v>
      </c>
      <c r="J354">
        <v>425670</v>
      </c>
      <c r="K354">
        <v>0</v>
      </c>
      <c r="L354">
        <v>282681</v>
      </c>
      <c r="M354">
        <v>529189</v>
      </c>
      <c r="N354">
        <v>9300603</v>
      </c>
      <c r="O354">
        <v>9364</v>
      </c>
      <c r="P354">
        <v>40328</v>
      </c>
      <c r="Q354">
        <v>0</v>
      </c>
      <c r="R354">
        <v>24937</v>
      </c>
      <c r="S354" t="s">
        <v>1091</v>
      </c>
      <c r="T354" s="7">
        <v>1.1000000000000001E-3</v>
      </c>
      <c r="U354" t="s">
        <v>1092</v>
      </c>
      <c r="V354" s="7">
        <v>5.0000000000000001E-3</v>
      </c>
      <c r="W354" t="s">
        <v>1093</v>
      </c>
      <c r="X354" s="7">
        <v>1.1000000000000001E-3</v>
      </c>
      <c r="Y354" t="s">
        <v>1092</v>
      </c>
      <c r="Z354" s="7">
        <v>8.9999999999999998E-4</v>
      </c>
      <c r="AA354" t="s">
        <v>1094</v>
      </c>
      <c r="AB354" s="7">
        <v>2E-3</v>
      </c>
      <c r="AC354" t="s">
        <v>1092</v>
      </c>
      <c r="AD354" t="s">
        <v>1133</v>
      </c>
    </row>
    <row r="355" spans="1:30" hidden="1" x14ac:dyDescent="0.55000000000000004">
      <c r="A355">
        <v>6301072043</v>
      </c>
      <c r="B355">
        <v>5</v>
      </c>
      <c r="C355">
        <v>806407</v>
      </c>
      <c r="D355" t="s">
        <v>1090</v>
      </c>
      <c r="E355">
        <v>0.18</v>
      </c>
      <c r="F355">
        <v>20</v>
      </c>
      <c r="G355">
        <v>8056329</v>
      </c>
      <c r="H355">
        <v>198363253</v>
      </c>
      <c r="I355">
        <v>314449</v>
      </c>
      <c r="J355">
        <v>482302</v>
      </c>
      <c r="K355">
        <v>0</v>
      </c>
      <c r="L355">
        <v>287114</v>
      </c>
      <c r="M355">
        <v>638269</v>
      </c>
      <c r="N355">
        <v>9191341</v>
      </c>
      <c r="O355">
        <v>35896</v>
      </c>
      <c r="P355">
        <v>57060</v>
      </c>
      <c r="Q355">
        <v>0</v>
      </c>
      <c r="R355">
        <v>18514</v>
      </c>
      <c r="S355" t="s">
        <v>1091</v>
      </c>
      <c r="T355" s="7">
        <v>1.6999999999999999E-3</v>
      </c>
      <c r="U355" t="s">
        <v>1092</v>
      </c>
      <c r="V355" s="7">
        <v>9.4000000000000004E-3</v>
      </c>
      <c r="W355" t="s">
        <v>1093</v>
      </c>
      <c r="X355" s="7">
        <v>1.5E-3</v>
      </c>
      <c r="Y355" t="s">
        <v>1092</v>
      </c>
      <c r="Z355" s="7">
        <v>3.5999999999999999E-3</v>
      </c>
      <c r="AA355" t="s">
        <v>1094</v>
      </c>
      <c r="AB355" s="7">
        <v>2.0000000000000001E-4</v>
      </c>
      <c r="AC355" t="s">
        <v>1092</v>
      </c>
      <c r="AD355" t="s">
        <v>1166</v>
      </c>
    </row>
    <row r="356" spans="1:30" x14ac:dyDescent="0.55000000000000004">
      <c r="A356">
        <v>6301170870</v>
      </c>
      <c r="B356">
        <v>17</v>
      </c>
      <c r="C356">
        <v>806408</v>
      </c>
      <c r="D356" t="s">
        <v>1090</v>
      </c>
      <c r="E356">
        <v>0.18</v>
      </c>
      <c r="F356">
        <v>20</v>
      </c>
      <c r="G356">
        <v>8271131</v>
      </c>
      <c r="H356">
        <v>198139751</v>
      </c>
      <c r="I356">
        <v>238523</v>
      </c>
      <c r="J356">
        <v>447746</v>
      </c>
      <c r="K356">
        <v>0</v>
      </c>
      <c r="L356">
        <v>294995</v>
      </c>
      <c r="M356">
        <v>518333</v>
      </c>
      <c r="N356">
        <v>9309528</v>
      </c>
      <c r="O356">
        <v>10179</v>
      </c>
      <c r="P356">
        <v>35910</v>
      </c>
      <c r="Q356">
        <v>0</v>
      </c>
      <c r="R356">
        <v>18561</v>
      </c>
      <c r="S356" t="s">
        <v>1091</v>
      </c>
      <c r="T356" s="7">
        <v>1.1999999999999999E-3</v>
      </c>
      <c r="U356" t="s">
        <v>1092</v>
      </c>
      <c r="V356" s="7">
        <v>4.5999999999999999E-3</v>
      </c>
      <c r="W356" t="s">
        <v>1093</v>
      </c>
      <c r="X356" s="7">
        <v>1.1000000000000001E-3</v>
      </c>
      <c r="Y356" t="s">
        <v>1092</v>
      </c>
      <c r="Z356" s="7">
        <v>1E-3</v>
      </c>
      <c r="AA356" t="s">
        <v>1094</v>
      </c>
      <c r="AB356" s="7">
        <v>0</v>
      </c>
      <c r="AC356" t="s">
        <v>1092</v>
      </c>
      <c r="AD356" t="s">
        <v>1146</v>
      </c>
    </row>
    <row r="357" spans="1:30" hidden="1" x14ac:dyDescent="0.55000000000000004">
      <c r="A357">
        <v>6301239590</v>
      </c>
      <c r="B357">
        <v>13</v>
      </c>
      <c r="C357">
        <v>806407</v>
      </c>
      <c r="D357" t="s">
        <v>1090</v>
      </c>
      <c r="E357">
        <v>0.18</v>
      </c>
      <c r="F357">
        <v>20</v>
      </c>
      <c r="G357">
        <v>9429925</v>
      </c>
      <c r="H357">
        <v>196983190</v>
      </c>
      <c r="I357">
        <v>607984</v>
      </c>
      <c r="J357">
        <v>644390</v>
      </c>
      <c r="K357">
        <v>0</v>
      </c>
      <c r="L357">
        <v>306114</v>
      </c>
      <c r="M357">
        <v>538995</v>
      </c>
      <c r="N357">
        <v>9288776</v>
      </c>
      <c r="O357">
        <v>14909</v>
      </c>
      <c r="P357">
        <v>47778</v>
      </c>
      <c r="Q357">
        <v>0</v>
      </c>
      <c r="R357">
        <v>21888</v>
      </c>
      <c r="S357" t="s">
        <v>1091</v>
      </c>
      <c r="T357" s="7">
        <v>1.9E-3</v>
      </c>
      <c r="U357" t="s">
        <v>1092</v>
      </c>
      <c r="V357" s="7">
        <v>6.3E-3</v>
      </c>
      <c r="W357" t="s">
        <v>1093</v>
      </c>
      <c r="X357" s="7">
        <v>8.0000000000000004E-4</v>
      </c>
      <c r="Y357" t="s">
        <v>1092</v>
      </c>
      <c r="Z357" s="7">
        <v>1.5E-3</v>
      </c>
      <c r="AA357" t="s">
        <v>1094</v>
      </c>
      <c r="AB357" s="7">
        <v>1E-3</v>
      </c>
      <c r="AC357" t="s">
        <v>1092</v>
      </c>
      <c r="AD357" t="s">
        <v>1167</v>
      </c>
    </row>
    <row r="358" spans="1:30" hidden="1" x14ac:dyDescent="0.55000000000000004">
      <c r="A358">
        <v>6301255656</v>
      </c>
      <c r="B358">
        <v>3</v>
      </c>
      <c r="C358">
        <v>806407</v>
      </c>
      <c r="D358" t="s">
        <v>1090</v>
      </c>
      <c r="E358">
        <v>0.18</v>
      </c>
      <c r="F358">
        <v>20</v>
      </c>
      <c r="G358">
        <v>9736025</v>
      </c>
      <c r="H358">
        <v>196685462</v>
      </c>
      <c r="I358">
        <v>409442</v>
      </c>
      <c r="J358">
        <v>545257</v>
      </c>
      <c r="K358">
        <v>0</v>
      </c>
      <c r="L358">
        <v>303344</v>
      </c>
      <c r="M358">
        <v>584346</v>
      </c>
      <c r="N358">
        <v>9244223</v>
      </c>
      <c r="O358">
        <v>21430</v>
      </c>
      <c r="P358">
        <v>37612</v>
      </c>
      <c r="Q358">
        <v>0</v>
      </c>
      <c r="R358">
        <v>13253</v>
      </c>
      <c r="S358" t="s">
        <v>1091</v>
      </c>
      <c r="T358" s="7">
        <v>4.0000000000000002E-4</v>
      </c>
      <c r="U358" t="s">
        <v>1092</v>
      </c>
      <c r="V358" s="7">
        <v>6.0000000000000001E-3</v>
      </c>
      <c r="W358" t="s">
        <v>1093</v>
      </c>
      <c r="X358" s="7">
        <v>1.9E-3</v>
      </c>
      <c r="Y358" t="s">
        <v>1092</v>
      </c>
      <c r="Z358" s="7">
        <v>2.0999999999999999E-3</v>
      </c>
      <c r="AA358" t="s">
        <v>1094</v>
      </c>
      <c r="AB358" s="7">
        <v>5.0000000000000001E-4</v>
      </c>
      <c r="AC358" t="s">
        <v>1092</v>
      </c>
      <c r="AD358" t="s">
        <v>1120</v>
      </c>
    </row>
    <row r="359" spans="1:30" hidden="1" x14ac:dyDescent="0.55000000000000004">
      <c r="A359">
        <v>6600426787</v>
      </c>
      <c r="B359">
        <v>8</v>
      </c>
      <c r="C359">
        <v>844807</v>
      </c>
      <c r="D359" t="s">
        <v>1090</v>
      </c>
      <c r="E359">
        <v>0.18</v>
      </c>
      <c r="F359">
        <v>21</v>
      </c>
      <c r="G359">
        <v>10145954</v>
      </c>
      <c r="H359">
        <v>206091021</v>
      </c>
      <c r="I359">
        <v>381188</v>
      </c>
      <c r="J359">
        <v>528866</v>
      </c>
      <c r="K359">
        <v>0</v>
      </c>
      <c r="L359">
        <v>303312</v>
      </c>
      <c r="M359">
        <v>486160</v>
      </c>
      <c r="N359">
        <v>9341435</v>
      </c>
      <c r="O359">
        <v>78</v>
      </c>
      <c r="P359">
        <v>8049</v>
      </c>
      <c r="Q359">
        <v>0</v>
      </c>
      <c r="R359">
        <v>7908</v>
      </c>
      <c r="S359" t="s">
        <v>1091</v>
      </c>
      <c r="T359" s="7">
        <v>2.0000000000000001E-4</v>
      </c>
      <c r="U359" t="s">
        <v>1092</v>
      </c>
      <c r="V359" s="7">
        <v>8.0000000000000004E-4</v>
      </c>
      <c r="W359" t="s">
        <v>1093</v>
      </c>
      <c r="X359" s="7">
        <v>1.6999999999999999E-3</v>
      </c>
      <c r="Y359" t="s">
        <v>1092</v>
      </c>
      <c r="Z359" s="7">
        <v>0</v>
      </c>
      <c r="AA359" t="s">
        <v>1094</v>
      </c>
      <c r="AB359" s="7">
        <v>4.0000000000000002E-4</v>
      </c>
      <c r="AC359" t="s">
        <v>1092</v>
      </c>
      <c r="AD359" t="s">
        <v>1116</v>
      </c>
    </row>
    <row r="360" spans="1:30" hidden="1" x14ac:dyDescent="0.55000000000000004">
      <c r="A360">
        <v>6600543656</v>
      </c>
      <c r="B360">
        <v>11</v>
      </c>
      <c r="C360">
        <v>844807</v>
      </c>
      <c r="D360" t="s">
        <v>1090</v>
      </c>
      <c r="E360">
        <v>0.18</v>
      </c>
      <c r="F360">
        <v>21</v>
      </c>
      <c r="G360">
        <v>8839501</v>
      </c>
      <c r="H360">
        <v>207406899</v>
      </c>
      <c r="I360">
        <v>313360</v>
      </c>
      <c r="J360">
        <v>501893</v>
      </c>
      <c r="K360">
        <v>0</v>
      </c>
      <c r="L360">
        <v>308091</v>
      </c>
      <c r="M360">
        <v>466149</v>
      </c>
      <c r="N360">
        <v>9361764</v>
      </c>
      <c r="O360">
        <v>77</v>
      </c>
      <c r="P360">
        <v>8010</v>
      </c>
      <c r="Q360">
        <v>0</v>
      </c>
      <c r="R360">
        <v>7869</v>
      </c>
      <c r="S360" t="s">
        <v>1091</v>
      </c>
      <c r="T360" s="7">
        <v>1.6999999999999999E-3</v>
      </c>
      <c r="U360" t="s">
        <v>1092</v>
      </c>
      <c r="V360" s="7">
        <v>8.0000000000000004E-4</v>
      </c>
      <c r="W360" t="s">
        <v>1093</v>
      </c>
      <c r="X360" s="7">
        <v>1.4E-3</v>
      </c>
      <c r="Y360" t="s">
        <v>1092</v>
      </c>
      <c r="Z360" s="7">
        <v>0</v>
      </c>
      <c r="AA360" t="s">
        <v>1094</v>
      </c>
      <c r="AB360" s="7">
        <v>2.9999999999999997E-4</v>
      </c>
      <c r="AC360" t="s">
        <v>1092</v>
      </c>
      <c r="AD360" t="s">
        <v>1116</v>
      </c>
    </row>
    <row r="361" spans="1:30" hidden="1" x14ac:dyDescent="0.55000000000000004">
      <c r="A361">
        <v>6600588657</v>
      </c>
      <c r="B361">
        <v>2</v>
      </c>
      <c r="C361">
        <v>844807</v>
      </c>
      <c r="D361" t="s">
        <v>1090</v>
      </c>
      <c r="E361">
        <v>0.18</v>
      </c>
      <c r="F361">
        <v>21</v>
      </c>
      <c r="G361">
        <v>8171861</v>
      </c>
      <c r="H361">
        <v>208068175</v>
      </c>
      <c r="I361">
        <v>253432</v>
      </c>
      <c r="J361">
        <v>430867</v>
      </c>
      <c r="K361">
        <v>0</v>
      </c>
      <c r="L361">
        <v>276957</v>
      </c>
      <c r="M361">
        <v>445263</v>
      </c>
      <c r="N361">
        <v>9384350</v>
      </c>
      <c r="O361">
        <v>77</v>
      </c>
      <c r="P361">
        <v>8166</v>
      </c>
      <c r="Q361">
        <v>0</v>
      </c>
      <c r="R361">
        <v>8025</v>
      </c>
      <c r="S361" t="s">
        <v>1091</v>
      </c>
      <c r="T361" s="7">
        <v>1.1000000000000001E-3</v>
      </c>
      <c r="U361" t="s">
        <v>1092</v>
      </c>
      <c r="V361" s="7">
        <v>8.0000000000000004E-4</v>
      </c>
      <c r="W361" t="s">
        <v>1093</v>
      </c>
      <c r="X361" s="7">
        <v>1.1000000000000001E-3</v>
      </c>
      <c r="Y361" t="s">
        <v>1092</v>
      </c>
      <c r="Z361" s="7">
        <v>0</v>
      </c>
      <c r="AA361" t="s">
        <v>1094</v>
      </c>
      <c r="AB361" s="7">
        <v>0</v>
      </c>
      <c r="AC361" t="s">
        <v>1092</v>
      </c>
      <c r="AD361" t="s">
        <v>1116</v>
      </c>
    </row>
    <row r="362" spans="1:30" hidden="1" x14ac:dyDescent="0.55000000000000004">
      <c r="A362">
        <v>6600603703</v>
      </c>
      <c r="B362">
        <v>6</v>
      </c>
      <c r="C362">
        <v>844807</v>
      </c>
      <c r="D362" t="s">
        <v>1090</v>
      </c>
      <c r="E362">
        <v>0.18</v>
      </c>
      <c r="F362">
        <v>21</v>
      </c>
      <c r="G362">
        <v>9172046</v>
      </c>
      <c r="H362">
        <v>207060159</v>
      </c>
      <c r="I362">
        <v>196964</v>
      </c>
      <c r="J362">
        <v>460551</v>
      </c>
      <c r="K362">
        <v>0</v>
      </c>
      <c r="L362">
        <v>321162</v>
      </c>
      <c r="M362">
        <v>465565</v>
      </c>
      <c r="N362">
        <v>9364343</v>
      </c>
      <c r="O362">
        <v>77</v>
      </c>
      <c r="P362">
        <v>8272</v>
      </c>
      <c r="Q362">
        <v>0</v>
      </c>
      <c r="R362">
        <v>8131</v>
      </c>
      <c r="S362" t="s">
        <v>1091</v>
      </c>
      <c r="T362" s="7">
        <v>1E-3</v>
      </c>
      <c r="U362" t="s">
        <v>1092</v>
      </c>
      <c r="V362" s="7">
        <v>8.0000000000000004E-4</v>
      </c>
      <c r="W362" t="s">
        <v>1093</v>
      </c>
      <c r="X362" s="7">
        <v>8.9999999999999998E-4</v>
      </c>
      <c r="Y362" t="s">
        <v>1092</v>
      </c>
      <c r="Z362" s="7">
        <v>0</v>
      </c>
      <c r="AA362" t="s">
        <v>1094</v>
      </c>
      <c r="AB362" s="7">
        <v>1E-4</v>
      </c>
      <c r="AC362" t="s">
        <v>1092</v>
      </c>
      <c r="AD362" t="s">
        <v>1116</v>
      </c>
    </row>
    <row r="363" spans="1:30" hidden="1" x14ac:dyDescent="0.55000000000000004">
      <c r="A363">
        <v>6600700804</v>
      </c>
      <c r="B363">
        <v>4</v>
      </c>
      <c r="C363">
        <v>844807</v>
      </c>
      <c r="D363" t="s">
        <v>1090</v>
      </c>
      <c r="E363">
        <v>0.18</v>
      </c>
      <c r="F363">
        <v>21</v>
      </c>
      <c r="G363">
        <v>6103846</v>
      </c>
      <c r="H363">
        <v>210136359</v>
      </c>
      <c r="I363">
        <v>120711</v>
      </c>
      <c r="J363">
        <v>341878</v>
      </c>
      <c r="K363">
        <v>0</v>
      </c>
      <c r="L363">
        <v>259015</v>
      </c>
      <c r="M363">
        <v>443975</v>
      </c>
      <c r="N363">
        <v>9385913</v>
      </c>
      <c r="O363">
        <v>78</v>
      </c>
      <c r="P363">
        <v>8132</v>
      </c>
      <c r="Q363">
        <v>0</v>
      </c>
      <c r="R363">
        <v>7991</v>
      </c>
      <c r="S363" t="s">
        <v>1091</v>
      </c>
      <c r="T363" s="7">
        <v>1E-4</v>
      </c>
      <c r="U363" t="s">
        <v>1092</v>
      </c>
      <c r="V363" s="7">
        <v>8.0000000000000004E-4</v>
      </c>
      <c r="W363" t="s">
        <v>1093</v>
      </c>
      <c r="X363" s="7">
        <v>5.0000000000000001E-4</v>
      </c>
      <c r="Y363" t="s">
        <v>1092</v>
      </c>
      <c r="Z363" s="7">
        <v>0</v>
      </c>
      <c r="AA363" t="s">
        <v>1094</v>
      </c>
      <c r="AB363" s="7">
        <v>1.5E-3</v>
      </c>
      <c r="AC363" t="s">
        <v>1092</v>
      </c>
      <c r="AD363" t="s">
        <v>1116</v>
      </c>
    </row>
    <row r="364" spans="1:30" hidden="1" x14ac:dyDescent="0.55000000000000004">
      <c r="A364">
        <v>6600734615</v>
      </c>
      <c r="B364">
        <v>1</v>
      </c>
      <c r="C364">
        <v>844807</v>
      </c>
      <c r="D364" t="s">
        <v>1090</v>
      </c>
      <c r="E364">
        <v>0.18</v>
      </c>
      <c r="F364">
        <v>21</v>
      </c>
      <c r="G364">
        <v>9017292</v>
      </c>
      <c r="H364">
        <v>207226864</v>
      </c>
      <c r="I364">
        <v>142224</v>
      </c>
      <c r="J364">
        <v>434156</v>
      </c>
      <c r="K364">
        <v>0</v>
      </c>
      <c r="L364">
        <v>306644</v>
      </c>
      <c r="M364">
        <v>447464</v>
      </c>
      <c r="N364">
        <v>9380368</v>
      </c>
      <c r="O364">
        <v>77</v>
      </c>
      <c r="P364">
        <v>8430</v>
      </c>
      <c r="Q364">
        <v>0</v>
      </c>
      <c r="R364">
        <v>8289</v>
      </c>
      <c r="S364" t="s">
        <v>1091</v>
      </c>
      <c r="T364" s="7">
        <v>5.9999999999999995E-4</v>
      </c>
      <c r="U364" t="s">
        <v>1092</v>
      </c>
      <c r="V364" s="7">
        <v>8.0000000000000004E-4</v>
      </c>
      <c r="W364" t="s">
        <v>1093</v>
      </c>
      <c r="X364" s="7">
        <v>5.9999999999999995E-4</v>
      </c>
      <c r="Y364" t="s">
        <v>1092</v>
      </c>
      <c r="Z364" s="7">
        <v>0</v>
      </c>
      <c r="AA364" t="s">
        <v>1094</v>
      </c>
      <c r="AB364" s="7">
        <v>0</v>
      </c>
      <c r="AC364" t="s">
        <v>1092</v>
      </c>
      <c r="AD364" t="s">
        <v>1116</v>
      </c>
    </row>
    <row r="365" spans="1:30" hidden="1" x14ac:dyDescent="0.55000000000000004">
      <c r="A365">
        <v>6600755425</v>
      </c>
      <c r="B365">
        <v>7</v>
      </c>
      <c r="C365">
        <v>844807</v>
      </c>
      <c r="D365" t="s">
        <v>1090</v>
      </c>
      <c r="E365">
        <v>0.18</v>
      </c>
      <c r="F365">
        <v>21</v>
      </c>
      <c r="G365">
        <v>9603677</v>
      </c>
      <c r="H365">
        <v>206641814</v>
      </c>
      <c r="I365">
        <v>253774</v>
      </c>
      <c r="J365">
        <v>452889</v>
      </c>
      <c r="K365">
        <v>0</v>
      </c>
      <c r="L365">
        <v>289178</v>
      </c>
      <c r="M365">
        <v>483553</v>
      </c>
      <c r="N365">
        <v>9344288</v>
      </c>
      <c r="O365">
        <v>77</v>
      </c>
      <c r="P365">
        <v>8051</v>
      </c>
      <c r="Q365">
        <v>0</v>
      </c>
      <c r="R365">
        <v>7909</v>
      </c>
      <c r="S365" t="s">
        <v>1091</v>
      </c>
      <c r="T365" s="7">
        <v>1.1999999999999999E-3</v>
      </c>
      <c r="U365" t="s">
        <v>1092</v>
      </c>
      <c r="V365" s="7">
        <v>8.0000000000000004E-4</v>
      </c>
      <c r="W365" t="s">
        <v>1093</v>
      </c>
      <c r="X365" s="7">
        <v>1.1000000000000001E-3</v>
      </c>
      <c r="Y365" t="s">
        <v>1092</v>
      </c>
      <c r="Z365" s="7">
        <v>0</v>
      </c>
      <c r="AA365" t="s">
        <v>1094</v>
      </c>
      <c r="AB365" s="7">
        <v>1E-4</v>
      </c>
      <c r="AC365" t="s">
        <v>1092</v>
      </c>
      <c r="AD365" t="s">
        <v>1116</v>
      </c>
    </row>
    <row r="366" spans="1:30" hidden="1" x14ac:dyDescent="0.55000000000000004">
      <c r="A366">
        <v>6600802936</v>
      </c>
      <c r="B366">
        <v>14</v>
      </c>
      <c r="C366">
        <v>844807</v>
      </c>
      <c r="D366" t="s">
        <v>1090</v>
      </c>
      <c r="E366">
        <v>0.18</v>
      </c>
      <c r="F366">
        <v>21</v>
      </c>
      <c r="G366">
        <v>8444654</v>
      </c>
      <c r="H366">
        <v>207796826</v>
      </c>
      <c r="I366">
        <v>196021</v>
      </c>
      <c r="J366">
        <v>423234</v>
      </c>
      <c r="K366">
        <v>0</v>
      </c>
      <c r="L366">
        <v>285538</v>
      </c>
      <c r="M366">
        <v>443312</v>
      </c>
      <c r="N366">
        <v>9384470</v>
      </c>
      <c r="O366">
        <v>309</v>
      </c>
      <c r="P366">
        <v>8102</v>
      </c>
      <c r="Q366">
        <v>0</v>
      </c>
      <c r="R366">
        <v>7869</v>
      </c>
      <c r="S366" t="s">
        <v>1091</v>
      </c>
      <c r="T366" s="7">
        <v>8.0000000000000004E-4</v>
      </c>
      <c r="U366" t="s">
        <v>1092</v>
      </c>
      <c r="V366" s="7">
        <v>8.0000000000000004E-4</v>
      </c>
      <c r="W366" t="s">
        <v>1093</v>
      </c>
      <c r="X366" s="7">
        <v>8.9999999999999998E-4</v>
      </c>
      <c r="Y366" t="s">
        <v>1092</v>
      </c>
      <c r="Z366" s="7">
        <v>0</v>
      </c>
      <c r="AA366" t="s">
        <v>1094</v>
      </c>
      <c r="AB366" s="7">
        <v>1.9E-3</v>
      </c>
      <c r="AC366" t="s">
        <v>1092</v>
      </c>
      <c r="AD366" t="s">
        <v>1116</v>
      </c>
    </row>
    <row r="367" spans="1:30" hidden="1" x14ac:dyDescent="0.55000000000000004">
      <c r="A367">
        <v>6600815508</v>
      </c>
      <c r="B367">
        <v>15</v>
      </c>
      <c r="C367">
        <v>844807</v>
      </c>
      <c r="D367" t="s">
        <v>1090</v>
      </c>
      <c r="E367">
        <v>0.18</v>
      </c>
      <c r="F367">
        <v>21</v>
      </c>
      <c r="G367">
        <v>9267795</v>
      </c>
      <c r="H367">
        <v>206969722</v>
      </c>
      <c r="I367">
        <v>387612</v>
      </c>
      <c r="J367">
        <v>548972</v>
      </c>
      <c r="K367">
        <v>0</v>
      </c>
      <c r="L367">
        <v>322607</v>
      </c>
      <c r="M367">
        <v>462996</v>
      </c>
      <c r="N367">
        <v>9364934</v>
      </c>
      <c r="O367">
        <v>77</v>
      </c>
      <c r="P367">
        <v>8495</v>
      </c>
      <c r="Q367">
        <v>0</v>
      </c>
      <c r="R367">
        <v>8356</v>
      </c>
      <c r="S367" t="s">
        <v>1091</v>
      </c>
      <c r="T367" s="7">
        <v>2.9999999999999997E-4</v>
      </c>
      <c r="U367" t="s">
        <v>1092</v>
      </c>
      <c r="V367" s="7">
        <v>8.0000000000000004E-4</v>
      </c>
      <c r="W367" t="s">
        <v>1093</v>
      </c>
      <c r="X367" s="7">
        <v>1.6999999999999999E-3</v>
      </c>
      <c r="Y367" t="s">
        <v>1092</v>
      </c>
      <c r="Z367" s="7">
        <v>0</v>
      </c>
      <c r="AA367" t="s">
        <v>1094</v>
      </c>
      <c r="AB367" s="7">
        <v>5.0000000000000001E-4</v>
      </c>
      <c r="AC367" t="s">
        <v>1092</v>
      </c>
      <c r="AD367" t="s">
        <v>1116</v>
      </c>
    </row>
    <row r="368" spans="1:30" hidden="1" x14ac:dyDescent="0.55000000000000004">
      <c r="A368">
        <v>6600831518</v>
      </c>
      <c r="B368">
        <v>16</v>
      </c>
      <c r="C368">
        <v>844808</v>
      </c>
      <c r="D368" t="s">
        <v>1090</v>
      </c>
      <c r="E368">
        <v>0.18</v>
      </c>
      <c r="F368">
        <v>21</v>
      </c>
      <c r="G368">
        <v>9350984</v>
      </c>
      <c r="H368">
        <v>206880626</v>
      </c>
      <c r="I368">
        <v>316891</v>
      </c>
      <c r="J368">
        <v>479516</v>
      </c>
      <c r="K368">
        <v>0</v>
      </c>
      <c r="L368">
        <v>295179</v>
      </c>
      <c r="M368">
        <v>462898</v>
      </c>
      <c r="N368">
        <v>9365027</v>
      </c>
      <c r="O368">
        <v>77</v>
      </c>
      <c r="P368">
        <v>8319</v>
      </c>
      <c r="Q368">
        <v>0</v>
      </c>
      <c r="R368">
        <v>8179</v>
      </c>
      <c r="S368" t="s">
        <v>1091</v>
      </c>
      <c r="T368" s="7">
        <v>1.6000000000000001E-3</v>
      </c>
      <c r="U368" t="s">
        <v>1092</v>
      </c>
      <c r="V368" s="7">
        <v>8.0000000000000004E-4</v>
      </c>
      <c r="W368" t="s">
        <v>1093</v>
      </c>
      <c r="X368" s="7">
        <v>1.4E-3</v>
      </c>
      <c r="Y368" t="s">
        <v>1092</v>
      </c>
      <c r="Z368" s="7">
        <v>0</v>
      </c>
      <c r="AA368" t="s">
        <v>1094</v>
      </c>
      <c r="AB368" s="7">
        <v>2.0000000000000001E-4</v>
      </c>
      <c r="AC368" t="s">
        <v>1092</v>
      </c>
      <c r="AD368" t="s">
        <v>1116</v>
      </c>
    </row>
    <row r="369" spans="1:30" hidden="1" x14ac:dyDescent="0.55000000000000004">
      <c r="A369">
        <v>6600909603</v>
      </c>
      <c r="B369">
        <v>10</v>
      </c>
      <c r="C369">
        <v>844807</v>
      </c>
      <c r="D369" t="s">
        <v>1090</v>
      </c>
      <c r="E369">
        <v>0.18</v>
      </c>
      <c r="F369">
        <v>21</v>
      </c>
      <c r="G369">
        <v>9432443</v>
      </c>
      <c r="H369">
        <v>206808966</v>
      </c>
      <c r="I369">
        <v>219660</v>
      </c>
      <c r="J369">
        <v>477437</v>
      </c>
      <c r="K369">
        <v>0</v>
      </c>
      <c r="L369">
        <v>322914</v>
      </c>
      <c r="M369">
        <v>465337</v>
      </c>
      <c r="N369">
        <v>9364454</v>
      </c>
      <c r="O369">
        <v>77</v>
      </c>
      <c r="P369">
        <v>8008</v>
      </c>
      <c r="Q369">
        <v>0</v>
      </c>
      <c r="R369">
        <v>7869</v>
      </c>
      <c r="S369" t="s">
        <v>1091</v>
      </c>
      <c r="T369" s="7">
        <v>1.1999999999999999E-3</v>
      </c>
      <c r="U369" t="s">
        <v>1092</v>
      </c>
      <c r="V369" s="7">
        <v>8.0000000000000004E-4</v>
      </c>
      <c r="W369" t="s">
        <v>1093</v>
      </c>
      <c r="X369" s="7">
        <v>1E-3</v>
      </c>
      <c r="Y369" t="s">
        <v>1092</v>
      </c>
      <c r="Z369" s="7">
        <v>0</v>
      </c>
      <c r="AA369" t="s">
        <v>1094</v>
      </c>
      <c r="AB369" s="7">
        <v>2.0000000000000001E-4</v>
      </c>
      <c r="AC369" t="s">
        <v>1092</v>
      </c>
      <c r="AD369" t="s">
        <v>1116</v>
      </c>
    </row>
    <row r="370" spans="1:30" hidden="1" x14ac:dyDescent="0.55000000000000004">
      <c r="A370">
        <v>6600947846</v>
      </c>
      <c r="B370">
        <v>12</v>
      </c>
      <c r="C370">
        <v>844807</v>
      </c>
      <c r="D370" t="s">
        <v>1090</v>
      </c>
      <c r="E370">
        <v>0.18</v>
      </c>
      <c r="F370">
        <v>21</v>
      </c>
      <c r="G370">
        <v>6960515</v>
      </c>
      <c r="H370">
        <v>209290758</v>
      </c>
      <c r="I370">
        <v>179683</v>
      </c>
      <c r="J370">
        <v>381654</v>
      </c>
      <c r="K370">
        <v>0</v>
      </c>
      <c r="L370">
        <v>262514</v>
      </c>
      <c r="M370">
        <v>481448</v>
      </c>
      <c r="N370">
        <v>9348390</v>
      </c>
      <c r="O370">
        <v>78</v>
      </c>
      <c r="P370">
        <v>8009</v>
      </c>
      <c r="Q370">
        <v>0</v>
      </c>
      <c r="R370">
        <v>7869</v>
      </c>
      <c r="S370" t="s">
        <v>1091</v>
      </c>
      <c r="T370" s="7">
        <v>5.9999999999999995E-4</v>
      </c>
      <c r="U370" t="s">
        <v>1092</v>
      </c>
      <c r="V370" s="7">
        <v>8.0000000000000004E-4</v>
      </c>
      <c r="W370" t="s">
        <v>1093</v>
      </c>
      <c r="X370" s="7">
        <v>8.0000000000000004E-4</v>
      </c>
      <c r="Y370" t="s">
        <v>1092</v>
      </c>
      <c r="Z370" s="7">
        <v>0</v>
      </c>
      <c r="AA370" t="s">
        <v>1094</v>
      </c>
      <c r="AB370" s="7">
        <v>1.6999999999999999E-3</v>
      </c>
      <c r="AC370" t="s">
        <v>1092</v>
      </c>
      <c r="AD370" t="s">
        <v>1116</v>
      </c>
    </row>
    <row r="371" spans="1:30" hidden="1" x14ac:dyDescent="0.55000000000000004">
      <c r="A371">
        <v>6601062092</v>
      </c>
      <c r="B371">
        <v>9</v>
      </c>
      <c r="C371">
        <v>844807</v>
      </c>
      <c r="D371" t="s">
        <v>1090</v>
      </c>
      <c r="E371">
        <v>0.18</v>
      </c>
      <c r="F371">
        <v>21</v>
      </c>
      <c r="G371">
        <v>9241855</v>
      </c>
      <c r="H371">
        <v>207005463</v>
      </c>
      <c r="I371">
        <v>234761</v>
      </c>
      <c r="J371">
        <v>433718</v>
      </c>
      <c r="K371">
        <v>0</v>
      </c>
      <c r="L371">
        <v>290590</v>
      </c>
      <c r="M371">
        <v>481879</v>
      </c>
      <c r="N371">
        <v>9345744</v>
      </c>
      <c r="O371">
        <v>77</v>
      </c>
      <c r="P371">
        <v>8048</v>
      </c>
      <c r="Q371">
        <v>0</v>
      </c>
      <c r="R371">
        <v>7909</v>
      </c>
      <c r="S371" t="s">
        <v>1091</v>
      </c>
      <c r="T371" s="7">
        <v>1.1000000000000001E-3</v>
      </c>
      <c r="U371" t="s">
        <v>1092</v>
      </c>
      <c r="V371" s="7">
        <v>8.0000000000000004E-4</v>
      </c>
      <c r="W371" t="s">
        <v>1093</v>
      </c>
      <c r="X371" s="7">
        <v>1E-3</v>
      </c>
      <c r="Y371" t="s">
        <v>1092</v>
      </c>
      <c r="Z371" s="7">
        <v>0</v>
      </c>
      <c r="AA371" t="s">
        <v>1094</v>
      </c>
      <c r="AB371" s="7">
        <v>0</v>
      </c>
      <c r="AC371" t="s">
        <v>1092</v>
      </c>
      <c r="AD371" t="s">
        <v>1116</v>
      </c>
    </row>
    <row r="372" spans="1:30" hidden="1" x14ac:dyDescent="0.55000000000000004">
      <c r="A372">
        <v>6601068985</v>
      </c>
      <c r="B372">
        <v>5</v>
      </c>
      <c r="C372">
        <v>844807</v>
      </c>
      <c r="D372" t="s">
        <v>1090</v>
      </c>
      <c r="E372">
        <v>0.18</v>
      </c>
      <c r="F372">
        <v>21</v>
      </c>
      <c r="G372">
        <v>8544506</v>
      </c>
      <c r="H372">
        <v>207702712</v>
      </c>
      <c r="I372">
        <v>314527</v>
      </c>
      <c r="J372">
        <v>490532</v>
      </c>
      <c r="K372">
        <v>0</v>
      </c>
      <c r="L372">
        <v>295203</v>
      </c>
      <c r="M372">
        <v>488174</v>
      </c>
      <c r="N372">
        <v>9339459</v>
      </c>
      <c r="O372">
        <v>78</v>
      </c>
      <c r="P372">
        <v>8230</v>
      </c>
      <c r="Q372">
        <v>0</v>
      </c>
      <c r="R372">
        <v>8089</v>
      </c>
      <c r="S372" t="s">
        <v>1091</v>
      </c>
      <c r="T372" s="7">
        <v>1.6999999999999999E-3</v>
      </c>
      <c r="U372" t="s">
        <v>1092</v>
      </c>
      <c r="V372" s="7">
        <v>8.0000000000000004E-4</v>
      </c>
      <c r="W372" t="s">
        <v>1093</v>
      </c>
      <c r="X372" s="7">
        <v>1.4E-3</v>
      </c>
      <c r="Y372" t="s">
        <v>1092</v>
      </c>
      <c r="Z372" s="7">
        <v>0</v>
      </c>
      <c r="AA372" t="s">
        <v>1094</v>
      </c>
      <c r="AB372" s="7">
        <v>2.0000000000000001E-4</v>
      </c>
      <c r="AC372" t="s">
        <v>1092</v>
      </c>
      <c r="AD372" t="s">
        <v>1116</v>
      </c>
    </row>
    <row r="373" spans="1:30" x14ac:dyDescent="0.55000000000000004">
      <c r="A373">
        <v>6601167617</v>
      </c>
      <c r="B373">
        <v>17</v>
      </c>
      <c r="C373">
        <v>844808</v>
      </c>
      <c r="D373" t="s">
        <v>1090</v>
      </c>
      <c r="E373">
        <v>0.18</v>
      </c>
      <c r="F373">
        <v>21</v>
      </c>
      <c r="G373">
        <v>8733552</v>
      </c>
      <c r="H373">
        <v>207505143</v>
      </c>
      <c r="I373">
        <v>238601</v>
      </c>
      <c r="J373">
        <v>455793</v>
      </c>
      <c r="K373">
        <v>0</v>
      </c>
      <c r="L373">
        <v>302901</v>
      </c>
      <c r="M373">
        <v>462418</v>
      </c>
      <c r="N373">
        <v>9365392</v>
      </c>
      <c r="O373">
        <v>78</v>
      </c>
      <c r="P373">
        <v>8047</v>
      </c>
      <c r="Q373">
        <v>0</v>
      </c>
      <c r="R373">
        <v>7906</v>
      </c>
      <c r="S373" t="s">
        <v>1091</v>
      </c>
      <c r="T373" s="7">
        <v>1.1999999999999999E-3</v>
      </c>
      <c r="U373" t="s">
        <v>1092</v>
      </c>
      <c r="V373" s="7">
        <v>8.0000000000000004E-4</v>
      </c>
      <c r="W373" t="s">
        <v>1093</v>
      </c>
      <c r="X373" s="7">
        <v>1.1000000000000001E-3</v>
      </c>
      <c r="Y373" t="s">
        <v>1092</v>
      </c>
      <c r="Z373" s="7">
        <v>0</v>
      </c>
      <c r="AA373" t="s">
        <v>1094</v>
      </c>
      <c r="AB373" s="7">
        <v>1E-4</v>
      </c>
      <c r="AC373" t="s">
        <v>1092</v>
      </c>
      <c r="AD373" t="s">
        <v>1116</v>
      </c>
    </row>
    <row r="374" spans="1:30" hidden="1" x14ac:dyDescent="0.55000000000000004">
      <c r="A374">
        <v>6601237075</v>
      </c>
      <c r="B374">
        <v>13</v>
      </c>
      <c r="C374">
        <v>844807</v>
      </c>
      <c r="D374" t="s">
        <v>1090</v>
      </c>
      <c r="E374">
        <v>0.18</v>
      </c>
      <c r="F374">
        <v>21</v>
      </c>
      <c r="G374">
        <v>9880449</v>
      </c>
      <c r="H374">
        <v>206360495</v>
      </c>
      <c r="I374">
        <v>608158</v>
      </c>
      <c r="J374">
        <v>652811</v>
      </c>
      <c r="K374">
        <v>0</v>
      </c>
      <c r="L374">
        <v>314136</v>
      </c>
      <c r="M374">
        <v>450521</v>
      </c>
      <c r="N374">
        <v>9377305</v>
      </c>
      <c r="O374">
        <v>174</v>
      </c>
      <c r="P374">
        <v>8421</v>
      </c>
      <c r="Q374">
        <v>0</v>
      </c>
      <c r="R374">
        <v>8022</v>
      </c>
      <c r="S374" t="s">
        <v>1091</v>
      </c>
      <c r="T374" s="7">
        <v>1.8E-3</v>
      </c>
      <c r="U374" t="s">
        <v>1092</v>
      </c>
      <c r="V374" s="7">
        <v>8.0000000000000004E-4</v>
      </c>
      <c r="W374" t="s">
        <v>1093</v>
      </c>
      <c r="X374" s="7">
        <v>8.0000000000000004E-4</v>
      </c>
      <c r="Y374" t="s">
        <v>1092</v>
      </c>
      <c r="Z374" s="7">
        <v>0</v>
      </c>
      <c r="AA374" t="s">
        <v>1094</v>
      </c>
      <c r="AB374" s="7">
        <v>1E-3</v>
      </c>
      <c r="AC374" t="s">
        <v>1092</v>
      </c>
      <c r="AD374" t="s">
        <v>1116</v>
      </c>
    </row>
    <row r="375" spans="1:30" hidden="1" x14ac:dyDescent="0.55000000000000004">
      <c r="A375">
        <v>6601253667</v>
      </c>
      <c r="B375">
        <v>3</v>
      </c>
      <c r="C375">
        <v>844807</v>
      </c>
      <c r="D375" t="s">
        <v>1090</v>
      </c>
      <c r="E375">
        <v>0.18</v>
      </c>
      <c r="F375">
        <v>21</v>
      </c>
      <c r="G375">
        <v>10218954</v>
      </c>
      <c r="H375">
        <v>206032262</v>
      </c>
      <c r="I375">
        <v>409750</v>
      </c>
      <c r="J375">
        <v>553400</v>
      </c>
      <c r="K375">
        <v>0</v>
      </c>
      <c r="L375">
        <v>311253</v>
      </c>
      <c r="M375">
        <v>482926</v>
      </c>
      <c r="N375">
        <v>9346800</v>
      </c>
      <c r="O375">
        <v>308</v>
      </c>
      <c r="P375">
        <v>8143</v>
      </c>
      <c r="Q375">
        <v>0</v>
      </c>
      <c r="R375">
        <v>7909</v>
      </c>
      <c r="S375" t="s">
        <v>1091</v>
      </c>
      <c r="T375" s="7">
        <v>4.0000000000000002E-4</v>
      </c>
      <c r="U375" t="s">
        <v>1092</v>
      </c>
      <c r="V375" s="7">
        <v>8.0000000000000004E-4</v>
      </c>
      <c r="W375" t="s">
        <v>1093</v>
      </c>
      <c r="X375" s="7">
        <v>1.8E-3</v>
      </c>
      <c r="Y375" t="s">
        <v>1092</v>
      </c>
      <c r="Z375" s="7">
        <v>0</v>
      </c>
      <c r="AA375" t="s">
        <v>1094</v>
      </c>
      <c r="AB375" s="7">
        <v>5.0000000000000001E-4</v>
      </c>
      <c r="AC375" t="s">
        <v>1092</v>
      </c>
      <c r="AD375" t="s">
        <v>1116</v>
      </c>
    </row>
    <row r="376" spans="1:30" hidden="1" x14ac:dyDescent="0.55000000000000004">
      <c r="A376">
        <v>6900429573</v>
      </c>
      <c r="B376">
        <v>8</v>
      </c>
      <c r="C376">
        <v>883207</v>
      </c>
      <c r="D376" t="s">
        <v>1090</v>
      </c>
      <c r="E376">
        <v>0.18</v>
      </c>
      <c r="F376">
        <v>22</v>
      </c>
      <c r="G376">
        <v>10633068</v>
      </c>
      <c r="H376">
        <v>215431655</v>
      </c>
      <c r="I376">
        <v>383113</v>
      </c>
      <c r="J376">
        <v>538805</v>
      </c>
      <c r="K376">
        <v>0</v>
      </c>
      <c r="L376">
        <v>312044</v>
      </c>
      <c r="M376">
        <v>487111</v>
      </c>
      <c r="N376">
        <v>9340634</v>
      </c>
      <c r="O376">
        <v>1925</v>
      </c>
      <c r="P376">
        <v>9939</v>
      </c>
      <c r="Q376">
        <v>0</v>
      </c>
      <c r="R376">
        <v>8732</v>
      </c>
      <c r="S376" t="s">
        <v>1091</v>
      </c>
      <c r="T376" s="7">
        <v>2.0000000000000001E-4</v>
      </c>
      <c r="U376" t="s">
        <v>1092</v>
      </c>
      <c r="V376" s="7">
        <v>1.1999999999999999E-3</v>
      </c>
      <c r="W376" t="s">
        <v>1093</v>
      </c>
      <c r="X376" s="7">
        <v>1.6000000000000001E-3</v>
      </c>
      <c r="Y376" t="s">
        <v>1092</v>
      </c>
      <c r="Z376" s="7">
        <v>1E-4</v>
      </c>
      <c r="AA376" t="s">
        <v>1094</v>
      </c>
      <c r="AB376" s="7">
        <v>4.0000000000000002E-4</v>
      </c>
      <c r="AC376" t="s">
        <v>1092</v>
      </c>
      <c r="AD376" t="s">
        <v>1147</v>
      </c>
    </row>
    <row r="377" spans="1:30" hidden="1" x14ac:dyDescent="0.55000000000000004">
      <c r="A377">
        <v>6900546341</v>
      </c>
      <c r="B377">
        <v>11</v>
      </c>
      <c r="C377">
        <v>883207</v>
      </c>
      <c r="D377" t="s">
        <v>1090</v>
      </c>
      <c r="E377">
        <v>0.18</v>
      </c>
      <c r="F377">
        <v>22</v>
      </c>
      <c r="G377">
        <v>9309320</v>
      </c>
      <c r="H377">
        <v>216767118</v>
      </c>
      <c r="I377">
        <v>313647</v>
      </c>
      <c r="J377">
        <v>512579</v>
      </c>
      <c r="K377">
        <v>0</v>
      </c>
      <c r="L377">
        <v>317589</v>
      </c>
      <c r="M377">
        <v>469816</v>
      </c>
      <c r="N377">
        <v>9360219</v>
      </c>
      <c r="O377">
        <v>287</v>
      </c>
      <c r="P377">
        <v>10686</v>
      </c>
      <c r="Q377">
        <v>0</v>
      </c>
      <c r="R377">
        <v>9498</v>
      </c>
      <c r="S377" t="s">
        <v>1091</v>
      </c>
      <c r="T377" s="7">
        <v>1.6999999999999999E-3</v>
      </c>
      <c r="U377" t="s">
        <v>1092</v>
      </c>
      <c r="V377" s="7">
        <v>1.1000000000000001E-3</v>
      </c>
      <c r="W377" t="s">
        <v>1093</v>
      </c>
      <c r="X377" s="7">
        <v>1.2999999999999999E-3</v>
      </c>
      <c r="Y377" t="s">
        <v>1092</v>
      </c>
      <c r="Z377" s="7">
        <v>0</v>
      </c>
      <c r="AA377" t="s">
        <v>1094</v>
      </c>
      <c r="AB377" s="7">
        <v>2.9999999999999997E-4</v>
      </c>
      <c r="AC377" t="s">
        <v>1092</v>
      </c>
      <c r="AD377" t="s">
        <v>1147</v>
      </c>
    </row>
    <row r="378" spans="1:30" hidden="1" x14ac:dyDescent="0.55000000000000004">
      <c r="A378">
        <v>6900590891</v>
      </c>
      <c r="B378">
        <v>2</v>
      </c>
      <c r="C378">
        <v>883207</v>
      </c>
      <c r="D378" t="s">
        <v>1090</v>
      </c>
      <c r="E378">
        <v>0.18</v>
      </c>
      <c r="F378">
        <v>22</v>
      </c>
      <c r="G378">
        <v>8619768</v>
      </c>
      <c r="H378">
        <v>217448126</v>
      </c>
      <c r="I378">
        <v>253650</v>
      </c>
      <c r="J378">
        <v>440403</v>
      </c>
      <c r="K378">
        <v>0</v>
      </c>
      <c r="L378">
        <v>285719</v>
      </c>
      <c r="M378">
        <v>447904</v>
      </c>
      <c r="N378">
        <v>9379951</v>
      </c>
      <c r="O378">
        <v>218</v>
      </c>
      <c r="P378">
        <v>9536</v>
      </c>
      <c r="Q378">
        <v>0</v>
      </c>
      <c r="R378">
        <v>8762</v>
      </c>
      <c r="S378" t="s">
        <v>1091</v>
      </c>
      <c r="T378" s="7">
        <v>1.1000000000000001E-3</v>
      </c>
      <c r="U378" t="s">
        <v>1092</v>
      </c>
      <c r="V378" s="7">
        <v>8.9999999999999998E-4</v>
      </c>
      <c r="W378" t="s">
        <v>1093</v>
      </c>
      <c r="X378" s="7">
        <v>1.1000000000000001E-3</v>
      </c>
      <c r="Y378" t="s">
        <v>1092</v>
      </c>
      <c r="Z378" s="7">
        <v>0</v>
      </c>
      <c r="AA378" t="s">
        <v>1094</v>
      </c>
      <c r="AB378" s="7">
        <v>0</v>
      </c>
      <c r="AC378" t="s">
        <v>1092</v>
      </c>
      <c r="AD378" t="s">
        <v>1127</v>
      </c>
    </row>
    <row r="379" spans="1:30" hidden="1" x14ac:dyDescent="0.55000000000000004">
      <c r="A379">
        <v>6900606760</v>
      </c>
      <c r="B379">
        <v>6</v>
      </c>
      <c r="C379">
        <v>883207</v>
      </c>
      <c r="D379" t="s">
        <v>1090</v>
      </c>
      <c r="E379">
        <v>0.18</v>
      </c>
      <c r="F379">
        <v>22</v>
      </c>
      <c r="G379">
        <v>9639766</v>
      </c>
      <c r="H379">
        <v>216422444</v>
      </c>
      <c r="I379">
        <v>197181</v>
      </c>
      <c r="J379">
        <v>472135</v>
      </c>
      <c r="K379">
        <v>0</v>
      </c>
      <c r="L379">
        <v>332131</v>
      </c>
      <c r="M379">
        <v>467717</v>
      </c>
      <c r="N379">
        <v>9362285</v>
      </c>
      <c r="O379">
        <v>217</v>
      </c>
      <c r="P379">
        <v>11584</v>
      </c>
      <c r="Q379">
        <v>0</v>
      </c>
      <c r="R379">
        <v>10969</v>
      </c>
      <c r="S379" t="s">
        <v>1091</v>
      </c>
      <c r="T379" s="7">
        <v>1E-3</v>
      </c>
      <c r="U379" t="s">
        <v>1092</v>
      </c>
      <c r="V379" s="7">
        <v>1.1999999999999999E-3</v>
      </c>
      <c r="W379" t="s">
        <v>1093</v>
      </c>
      <c r="X379" s="7">
        <v>8.0000000000000004E-4</v>
      </c>
      <c r="Y379" t="s">
        <v>1092</v>
      </c>
      <c r="Z379" s="7">
        <v>0</v>
      </c>
      <c r="AA379" t="s">
        <v>1094</v>
      </c>
      <c r="AB379" s="7">
        <v>1E-4</v>
      </c>
      <c r="AC379" t="s">
        <v>1092</v>
      </c>
      <c r="AD379" t="s">
        <v>1148</v>
      </c>
    </row>
    <row r="380" spans="1:30" hidden="1" x14ac:dyDescent="0.55000000000000004">
      <c r="A380">
        <v>6900703043</v>
      </c>
      <c r="B380">
        <v>4</v>
      </c>
      <c r="C380">
        <v>883207</v>
      </c>
      <c r="D380" t="s">
        <v>1090</v>
      </c>
      <c r="E380">
        <v>0.18</v>
      </c>
      <c r="F380">
        <v>22</v>
      </c>
      <c r="G380">
        <v>6551497</v>
      </c>
      <c r="H380">
        <v>219516475</v>
      </c>
      <c r="I380">
        <v>120928</v>
      </c>
      <c r="J380">
        <v>351499</v>
      </c>
      <c r="K380">
        <v>0</v>
      </c>
      <c r="L380">
        <v>268194</v>
      </c>
      <c r="M380">
        <v>447648</v>
      </c>
      <c r="N380">
        <v>9380116</v>
      </c>
      <c r="O380">
        <v>217</v>
      </c>
      <c r="P380">
        <v>9621</v>
      </c>
      <c r="Q380">
        <v>0</v>
      </c>
      <c r="R380">
        <v>9179</v>
      </c>
      <c r="S380" t="s">
        <v>1091</v>
      </c>
      <c r="T380" s="7">
        <v>1E-4</v>
      </c>
      <c r="U380" t="s">
        <v>1092</v>
      </c>
      <c r="V380" s="7">
        <v>1E-3</v>
      </c>
      <c r="W380" t="s">
        <v>1093</v>
      </c>
      <c r="X380" s="7">
        <v>5.0000000000000001E-4</v>
      </c>
      <c r="Y380" t="s">
        <v>1092</v>
      </c>
      <c r="Z380" s="7">
        <v>0</v>
      </c>
      <c r="AA380" t="s">
        <v>1094</v>
      </c>
      <c r="AB380" s="7">
        <v>1.5E-3</v>
      </c>
      <c r="AC380" t="s">
        <v>1092</v>
      </c>
      <c r="AD380" t="s">
        <v>1127</v>
      </c>
    </row>
    <row r="381" spans="1:30" hidden="1" x14ac:dyDescent="0.55000000000000004">
      <c r="A381">
        <v>6900737673</v>
      </c>
      <c r="B381">
        <v>1</v>
      </c>
      <c r="C381">
        <v>883207</v>
      </c>
      <c r="D381" t="s">
        <v>1090</v>
      </c>
      <c r="E381">
        <v>0.18</v>
      </c>
      <c r="F381">
        <v>22</v>
      </c>
      <c r="G381">
        <v>9467516</v>
      </c>
      <c r="H381">
        <v>216604360</v>
      </c>
      <c r="I381">
        <v>142511</v>
      </c>
      <c r="J381">
        <v>446821</v>
      </c>
      <c r="K381">
        <v>0</v>
      </c>
      <c r="L381">
        <v>318560</v>
      </c>
      <c r="M381">
        <v>450222</v>
      </c>
      <c r="N381">
        <v>9377496</v>
      </c>
      <c r="O381">
        <v>287</v>
      </c>
      <c r="P381">
        <v>12665</v>
      </c>
      <c r="Q381">
        <v>0</v>
      </c>
      <c r="R381">
        <v>11916</v>
      </c>
      <c r="S381" t="s">
        <v>1091</v>
      </c>
      <c r="T381" s="7">
        <v>6.9999999999999999E-4</v>
      </c>
      <c r="U381" t="s">
        <v>1092</v>
      </c>
      <c r="V381" s="7">
        <v>1.2999999999999999E-3</v>
      </c>
      <c r="W381" t="s">
        <v>1093</v>
      </c>
      <c r="X381" s="7">
        <v>5.9999999999999995E-4</v>
      </c>
      <c r="Y381" t="s">
        <v>1092</v>
      </c>
      <c r="Z381" s="7">
        <v>0</v>
      </c>
      <c r="AA381" t="s">
        <v>1094</v>
      </c>
      <c r="AB381" s="7">
        <v>0</v>
      </c>
      <c r="AC381" t="s">
        <v>1092</v>
      </c>
      <c r="AD381" t="s">
        <v>1113</v>
      </c>
    </row>
    <row r="382" spans="1:30" hidden="1" x14ac:dyDescent="0.55000000000000004">
      <c r="A382">
        <v>6900758220</v>
      </c>
      <c r="B382">
        <v>7</v>
      </c>
      <c r="C382">
        <v>883207</v>
      </c>
      <c r="D382" t="s">
        <v>1090</v>
      </c>
      <c r="E382">
        <v>0.18</v>
      </c>
      <c r="F382">
        <v>22</v>
      </c>
      <c r="G382">
        <v>10089817</v>
      </c>
      <c r="H382">
        <v>215983556</v>
      </c>
      <c r="I382">
        <v>253991</v>
      </c>
      <c r="J382">
        <v>462401</v>
      </c>
      <c r="K382">
        <v>0</v>
      </c>
      <c r="L382">
        <v>297845</v>
      </c>
      <c r="M382">
        <v>486137</v>
      </c>
      <c r="N382">
        <v>9341742</v>
      </c>
      <c r="O382">
        <v>217</v>
      </c>
      <c r="P382">
        <v>9512</v>
      </c>
      <c r="Q382">
        <v>0</v>
      </c>
      <c r="R382">
        <v>8667</v>
      </c>
      <c r="S382" t="s">
        <v>1091</v>
      </c>
      <c r="T382" s="7">
        <v>1.1999999999999999E-3</v>
      </c>
      <c r="U382" t="s">
        <v>1092</v>
      </c>
      <c r="V382" s="7">
        <v>8.9999999999999998E-4</v>
      </c>
      <c r="W382" t="s">
        <v>1093</v>
      </c>
      <c r="X382" s="7">
        <v>1.1000000000000001E-3</v>
      </c>
      <c r="Y382" t="s">
        <v>1092</v>
      </c>
      <c r="Z382" s="7">
        <v>0</v>
      </c>
      <c r="AA382" t="s">
        <v>1094</v>
      </c>
      <c r="AB382" s="7">
        <v>1E-4</v>
      </c>
      <c r="AC382" t="s">
        <v>1092</v>
      </c>
      <c r="AD382" t="s">
        <v>1127</v>
      </c>
    </row>
    <row r="383" spans="1:30" hidden="1" x14ac:dyDescent="0.55000000000000004">
      <c r="A383">
        <v>6900804697</v>
      </c>
      <c r="B383">
        <v>14</v>
      </c>
      <c r="C383">
        <v>883207</v>
      </c>
      <c r="D383" t="s">
        <v>1090</v>
      </c>
      <c r="E383">
        <v>0.18</v>
      </c>
      <c r="F383">
        <v>22</v>
      </c>
      <c r="G383">
        <v>8892962</v>
      </c>
      <c r="H383">
        <v>217178755</v>
      </c>
      <c r="I383">
        <v>196890</v>
      </c>
      <c r="J383">
        <v>432830</v>
      </c>
      <c r="K383">
        <v>0</v>
      </c>
      <c r="L383">
        <v>293988</v>
      </c>
      <c r="M383">
        <v>448305</v>
      </c>
      <c r="N383">
        <v>9381929</v>
      </c>
      <c r="O383">
        <v>869</v>
      </c>
      <c r="P383">
        <v>9596</v>
      </c>
      <c r="Q383">
        <v>0</v>
      </c>
      <c r="R383">
        <v>8450</v>
      </c>
      <c r="S383" t="s">
        <v>1091</v>
      </c>
      <c r="T383" s="7">
        <v>8.0000000000000004E-4</v>
      </c>
      <c r="U383" t="s">
        <v>1092</v>
      </c>
      <c r="V383" s="7">
        <v>1E-3</v>
      </c>
      <c r="W383" t="s">
        <v>1093</v>
      </c>
      <c r="X383" s="7">
        <v>8.0000000000000004E-4</v>
      </c>
      <c r="Y383" t="s">
        <v>1092</v>
      </c>
      <c r="Z383" s="7">
        <v>0</v>
      </c>
      <c r="AA383" t="s">
        <v>1094</v>
      </c>
      <c r="AB383" s="7">
        <v>0</v>
      </c>
      <c r="AC383" t="s">
        <v>1092</v>
      </c>
      <c r="AD383" t="s">
        <v>1127</v>
      </c>
    </row>
    <row r="384" spans="1:30" hidden="1" x14ac:dyDescent="0.55000000000000004">
      <c r="A384">
        <v>6900817690</v>
      </c>
      <c r="B384">
        <v>15</v>
      </c>
      <c r="C384">
        <v>883207</v>
      </c>
      <c r="D384" t="s">
        <v>1090</v>
      </c>
      <c r="E384">
        <v>0.18</v>
      </c>
      <c r="F384">
        <v>22</v>
      </c>
      <c r="G384">
        <v>9730048</v>
      </c>
      <c r="H384">
        <v>216335435</v>
      </c>
      <c r="I384">
        <v>387830</v>
      </c>
      <c r="J384">
        <v>557359</v>
      </c>
      <c r="K384">
        <v>0</v>
      </c>
      <c r="L384">
        <v>330572</v>
      </c>
      <c r="M384">
        <v>462250</v>
      </c>
      <c r="N384">
        <v>9365713</v>
      </c>
      <c r="O384">
        <v>218</v>
      </c>
      <c r="P384">
        <v>8387</v>
      </c>
      <c r="Q384">
        <v>0</v>
      </c>
      <c r="R384">
        <v>7965</v>
      </c>
      <c r="S384" t="s">
        <v>1091</v>
      </c>
      <c r="T384" s="7">
        <v>2.9999999999999997E-4</v>
      </c>
      <c r="U384" t="s">
        <v>1092</v>
      </c>
      <c r="V384" s="7">
        <v>8.0000000000000004E-4</v>
      </c>
      <c r="W384" t="s">
        <v>1093</v>
      </c>
      <c r="X384" s="7">
        <v>1.6999999999999999E-3</v>
      </c>
      <c r="Y384" t="s">
        <v>1092</v>
      </c>
      <c r="Z384" s="7">
        <v>0</v>
      </c>
      <c r="AA384" t="s">
        <v>1094</v>
      </c>
      <c r="AB384" s="7">
        <v>5.0000000000000001E-4</v>
      </c>
      <c r="AC384" t="s">
        <v>1092</v>
      </c>
      <c r="AD384" t="s">
        <v>1116</v>
      </c>
    </row>
    <row r="385" spans="1:30" hidden="1" x14ac:dyDescent="0.55000000000000004">
      <c r="A385">
        <v>6900833690</v>
      </c>
      <c r="B385">
        <v>16</v>
      </c>
      <c r="C385">
        <v>883208</v>
      </c>
      <c r="D385" t="s">
        <v>1090</v>
      </c>
      <c r="E385">
        <v>0.18</v>
      </c>
      <c r="F385">
        <v>22</v>
      </c>
      <c r="G385">
        <v>9821877</v>
      </c>
      <c r="H385">
        <v>216239764</v>
      </c>
      <c r="I385">
        <v>317178</v>
      </c>
      <c r="J385">
        <v>489744</v>
      </c>
      <c r="K385">
        <v>0</v>
      </c>
      <c r="L385">
        <v>303684</v>
      </c>
      <c r="M385">
        <v>470890</v>
      </c>
      <c r="N385">
        <v>9359138</v>
      </c>
      <c r="O385">
        <v>287</v>
      </c>
      <c r="P385">
        <v>10228</v>
      </c>
      <c r="Q385">
        <v>0</v>
      </c>
      <c r="R385">
        <v>8505</v>
      </c>
      <c r="S385" t="s">
        <v>1091</v>
      </c>
      <c r="T385" s="7">
        <v>1.6000000000000001E-3</v>
      </c>
      <c r="U385" t="s">
        <v>1092</v>
      </c>
      <c r="V385" s="7">
        <v>1E-3</v>
      </c>
      <c r="W385" t="s">
        <v>1093</v>
      </c>
      <c r="X385" s="7">
        <v>1.4E-3</v>
      </c>
      <c r="Y385" t="s">
        <v>1092</v>
      </c>
      <c r="Z385" s="7">
        <v>0</v>
      </c>
      <c r="AA385" t="s">
        <v>1094</v>
      </c>
      <c r="AB385" s="7">
        <v>2.0000000000000001E-4</v>
      </c>
      <c r="AC385" t="s">
        <v>1092</v>
      </c>
      <c r="AD385" t="s">
        <v>1147</v>
      </c>
    </row>
    <row r="386" spans="1:30" hidden="1" x14ac:dyDescent="0.55000000000000004">
      <c r="A386">
        <v>6900912228</v>
      </c>
      <c r="B386">
        <v>10</v>
      </c>
      <c r="C386">
        <v>883207</v>
      </c>
      <c r="D386" t="s">
        <v>1090</v>
      </c>
      <c r="E386">
        <v>0.18</v>
      </c>
      <c r="F386">
        <v>22</v>
      </c>
      <c r="G386">
        <v>9900585</v>
      </c>
      <c r="H386">
        <v>216170777</v>
      </c>
      <c r="I386">
        <v>219947</v>
      </c>
      <c r="J386">
        <v>487919</v>
      </c>
      <c r="K386">
        <v>0</v>
      </c>
      <c r="L386">
        <v>332441</v>
      </c>
      <c r="M386">
        <v>468139</v>
      </c>
      <c r="N386">
        <v>9361811</v>
      </c>
      <c r="O386">
        <v>287</v>
      </c>
      <c r="P386">
        <v>10482</v>
      </c>
      <c r="Q386">
        <v>0</v>
      </c>
      <c r="R386">
        <v>9527</v>
      </c>
      <c r="S386" t="s">
        <v>1091</v>
      </c>
      <c r="T386" s="7">
        <v>1.1999999999999999E-3</v>
      </c>
      <c r="U386" t="s">
        <v>1092</v>
      </c>
      <c r="V386" s="7">
        <v>1E-3</v>
      </c>
      <c r="W386" t="s">
        <v>1093</v>
      </c>
      <c r="X386" s="7">
        <v>8.9999999999999998E-4</v>
      </c>
      <c r="Y386" t="s">
        <v>1092</v>
      </c>
      <c r="Z386" s="7">
        <v>0</v>
      </c>
      <c r="AA386" t="s">
        <v>1094</v>
      </c>
      <c r="AB386" s="7">
        <v>2.0000000000000001E-4</v>
      </c>
      <c r="AC386" t="s">
        <v>1092</v>
      </c>
      <c r="AD386" t="s">
        <v>1147</v>
      </c>
    </row>
    <row r="387" spans="1:30" hidden="1" x14ac:dyDescent="0.55000000000000004">
      <c r="A387">
        <v>6900950596</v>
      </c>
      <c r="B387">
        <v>12</v>
      </c>
      <c r="C387">
        <v>883207</v>
      </c>
      <c r="D387" t="s">
        <v>1090</v>
      </c>
      <c r="E387">
        <v>0.18</v>
      </c>
      <c r="F387">
        <v>22</v>
      </c>
      <c r="G387">
        <v>7444199</v>
      </c>
      <c r="H387">
        <v>218637075</v>
      </c>
      <c r="I387">
        <v>180040</v>
      </c>
      <c r="J387">
        <v>392512</v>
      </c>
      <c r="K387">
        <v>0</v>
      </c>
      <c r="L387">
        <v>272364</v>
      </c>
      <c r="M387">
        <v>483681</v>
      </c>
      <c r="N387">
        <v>9346317</v>
      </c>
      <c r="O387">
        <v>357</v>
      </c>
      <c r="P387">
        <v>10858</v>
      </c>
      <c r="Q387">
        <v>0</v>
      </c>
      <c r="R387">
        <v>9850</v>
      </c>
      <c r="S387" t="s">
        <v>1091</v>
      </c>
      <c r="T387" s="7">
        <v>5.9999999999999995E-4</v>
      </c>
      <c r="U387" t="s">
        <v>1092</v>
      </c>
      <c r="V387" s="7">
        <v>1.1000000000000001E-3</v>
      </c>
      <c r="W387" t="s">
        <v>1093</v>
      </c>
      <c r="X387" s="7">
        <v>6.9999999999999999E-4</v>
      </c>
      <c r="Y387" t="s">
        <v>1092</v>
      </c>
      <c r="Z387" s="7">
        <v>0</v>
      </c>
      <c r="AA387" t="s">
        <v>1094</v>
      </c>
      <c r="AB387" s="7">
        <v>1.6999999999999999E-3</v>
      </c>
      <c r="AC387" t="s">
        <v>1092</v>
      </c>
      <c r="AD387" t="s">
        <v>1148</v>
      </c>
    </row>
    <row r="388" spans="1:30" hidden="1" x14ac:dyDescent="0.55000000000000004">
      <c r="A388">
        <v>6901065316</v>
      </c>
      <c r="B388">
        <v>9</v>
      </c>
      <c r="C388">
        <v>883207</v>
      </c>
      <c r="D388" t="s">
        <v>1090</v>
      </c>
      <c r="E388">
        <v>0.18</v>
      </c>
      <c r="F388">
        <v>22</v>
      </c>
      <c r="G388">
        <v>9725847</v>
      </c>
      <c r="H388">
        <v>216351588</v>
      </c>
      <c r="I388">
        <v>235048</v>
      </c>
      <c r="J388">
        <v>445153</v>
      </c>
      <c r="K388">
        <v>0</v>
      </c>
      <c r="L388">
        <v>301263</v>
      </c>
      <c r="M388">
        <v>483990</v>
      </c>
      <c r="N388">
        <v>9346125</v>
      </c>
      <c r="O388">
        <v>287</v>
      </c>
      <c r="P388">
        <v>11435</v>
      </c>
      <c r="Q388">
        <v>0</v>
      </c>
      <c r="R388">
        <v>10673</v>
      </c>
      <c r="S388" t="s">
        <v>1091</v>
      </c>
      <c r="T388" s="7">
        <v>1.1000000000000001E-3</v>
      </c>
      <c r="U388" t="s">
        <v>1092</v>
      </c>
      <c r="V388" s="7">
        <v>1.1000000000000001E-3</v>
      </c>
      <c r="W388" t="s">
        <v>1093</v>
      </c>
      <c r="X388" s="7">
        <v>1E-3</v>
      </c>
      <c r="Y388" t="s">
        <v>1092</v>
      </c>
      <c r="Z388" s="7">
        <v>0</v>
      </c>
      <c r="AA388" t="s">
        <v>1094</v>
      </c>
      <c r="AB388" s="7">
        <v>0</v>
      </c>
      <c r="AC388" t="s">
        <v>1092</v>
      </c>
      <c r="AD388" t="s">
        <v>1148</v>
      </c>
    </row>
    <row r="389" spans="1:30" hidden="1" x14ac:dyDescent="0.55000000000000004">
      <c r="A389">
        <v>6901072255</v>
      </c>
      <c r="B389">
        <v>5</v>
      </c>
      <c r="C389">
        <v>883207</v>
      </c>
      <c r="D389" t="s">
        <v>1090</v>
      </c>
      <c r="E389">
        <v>0.18</v>
      </c>
      <c r="F389">
        <v>22</v>
      </c>
      <c r="G389">
        <v>9033118</v>
      </c>
      <c r="H389">
        <v>217041766</v>
      </c>
      <c r="I389">
        <v>314815</v>
      </c>
      <c r="J389">
        <v>502755</v>
      </c>
      <c r="K389">
        <v>0</v>
      </c>
      <c r="L389">
        <v>306427</v>
      </c>
      <c r="M389">
        <v>488609</v>
      </c>
      <c r="N389">
        <v>9339054</v>
      </c>
      <c r="O389">
        <v>288</v>
      </c>
      <c r="P389">
        <v>12223</v>
      </c>
      <c r="Q389">
        <v>0</v>
      </c>
      <c r="R389">
        <v>11224</v>
      </c>
      <c r="S389" t="s">
        <v>1091</v>
      </c>
      <c r="T389" s="7">
        <v>1.6999999999999999E-3</v>
      </c>
      <c r="U389" t="s">
        <v>1092</v>
      </c>
      <c r="V389" s="7">
        <v>1.1999999999999999E-3</v>
      </c>
      <c r="W389" t="s">
        <v>1093</v>
      </c>
      <c r="X389" s="7">
        <v>1.2999999999999999E-3</v>
      </c>
      <c r="Y389" t="s">
        <v>1092</v>
      </c>
      <c r="Z389" s="7">
        <v>0</v>
      </c>
      <c r="AA389" t="s">
        <v>1094</v>
      </c>
      <c r="AB389" s="7">
        <v>2.9999999999999997E-4</v>
      </c>
      <c r="AC389" t="s">
        <v>1092</v>
      </c>
      <c r="AD389" t="s">
        <v>1113</v>
      </c>
    </row>
    <row r="390" spans="1:30" x14ac:dyDescent="0.55000000000000004">
      <c r="A390">
        <v>6901169317</v>
      </c>
      <c r="B390">
        <v>17</v>
      </c>
      <c r="C390">
        <v>883208</v>
      </c>
      <c r="D390" t="s">
        <v>1090</v>
      </c>
      <c r="E390">
        <v>0.18</v>
      </c>
      <c r="F390">
        <v>22</v>
      </c>
      <c r="G390">
        <v>9196907</v>
      </c>
      <c r="H390">
        <v>216869744</v>
      </c>
      <c r="I390">
        <v>238818</v>
      </c>
      <c r="J390">
        <v>465468</v>
      </c>
      <c r="K390">
        <v>0</v>
      </c>
      <c r="L390">
        <v>312154</v>
      </c>
      <c r="M390">
        <v>463352</v>
      </c>
      <c r="N390">
        <v>9364601</v>
      </c>
      <c r="O390">
        <v>217</v>
      </c>
      <c r="P390">
        <v>9675</v>
      </c>
      <c r="Q390">
        <v>0</v>
      </c>
      <c r="R390">
        <v>9253</v>
      </c>
      <c r="S390" t="s">
        <v>1091</v>
      </c>
      <c r="T390" s="7">
        <v>1.1999999999999999E-3</v>
      </c>
      <c r="U390" t="s">
        <v>1092</v>
      </c>
      <c r="V390" s="7">
        <v>1E-3</v>
      </c>
      <c r="W390" t="s">
        <v>1093</v>
      </c>
      <c r="X390" s="7">
        <v>1E-3</v>
      </c>
      <c r="Y390" t="s">
        <v>1092</v>
      </c>
      <c r="Z390" s="7">
        <v>0</v>
      </c>
      <c r="AA390" t="s">
        <v>1094</v>
      </c>
      <c r="AB390" s="7">
        <v>1E-4</v>
      </c>
      <c r="AC390" t="s">
        <v>1092</v>
      </c>
      <c r="AD390" t="s">
        <v>1127</v>
      </c>
    </row>
    <row r="391" spans="1:30" hidden="1" x14ac:dyDescent="0.55000000000000004">
      <c r="A391">
        <v>6901239311</v>
      </c>
      <c r="B391">
        <v>13</v>
      </c>
      <c r="C391">
        <v>883207</v>
      </c>
      <c r="D391" t="s">
        <v>1090</v>
      </c>
      <c r="E391">
        <v>0.18</v>
      </c>
      <c r="F391">
        <v>22</v>
      </c>
      <c r="G391">
        <v>10329960</v>
      </c>
      <c r="H391">
        <v>215740796</v>
      </c>
      <c r="I391">
        <v>608822</v>
      </c>
      <c r="J391">
        <v>662172</v>
      </c>
      <c r="K391">
        <v>0</v>
      </c>
      <c r="L391">
        <v>322645</v>
      </c>
      <c r="M391">
        <v>449508</v>
      </c>
      <c r="N391">
        <v>9380301</v>
      </c>
      <c r="O391">
        <v>664</v>
      </c>
      <c r="P391">
        <v>9361</v>
      </c>
      <c r="Q391">
        <v>0</v>
      </c>
      <c r="R391">
        <v>8509</v>
      </c>
      <c r="S391" t="s">
        <v>1091</v>
      </c>
      <c r="T391" s="7">
        <v>1.8E-3</v>
      </c>
      <c r="U391" t="s">
        <v>1092</v>
      </c>
      <c r="V391" s="7">
        <v>1E-3</v>
      </c>
      <c r="W391" t="s">
        <v>1093</v>
      </c>
      <c r="X391" s="7">
        <v>6.9999999999999999E-4</v>
      </c>
      <c r="Y391" t="s">
        <v>1092</v>
      </c>
      <c r="Z391" s="7">
        <v>0</v>
      </c>
      <c r="AA391" t="s">
        <v>1094</v>
      </c>
      <c r="AB391" s="7">
        <v>1E-3</v>
      </c>
      <c r="AC391" t="s">
        <v>1092</v>
      </c>
      <c r="AD391" t="s">
        <v>1127</v>
      </c>
    </row>
    <row r="392" spans="1:30" hidden="1" x14ac:dyDescent="0.55000000000000004">
      <c r="A392">
        <v>6901255484</v>
      </c>
      <c r="B392">
        <v>3</v>
      </c>
      <c r="C392">
        <v>883207</v>
      </c>
      <c r="D392" t="s">
        <v>1090</v>
      </c>
      <c r="E392">
        <v>0.18</v>
      </c>
      <c r="F392">
        <v>22</v>
      </c>
      <c r="G392">
        <v>10700659</v>
      </c>
      <c r="H392">
        <v>215380504</v>
      </c>
      <c r="I392">
        <v>410059</v>
      </c>
      <c r="J392">
        <v>562801</v>
      </c>
      <c r="K392">
        <v>0</v>
      </c>
      <c r="L392">
        <v>320422</v>
      </c>
      <c r="M392">
        <v>481702</v>
      </c>
      <c r="N392">
        <v>9348242</v>
      </c>
      <c r="O392">
        <v>309</v>
      </c>
      <c r="P392">
        <v>9401</v>
      </c>
      <c r="Q392">
        <v>0</v>
      </c>
      <c r="R392">
        <v>9169</v>
      </c>
      <c r="S392" t="s">
        <v>1091</v>
      </c>
      <c r="T392" s="7">
        <v>5.0000000000000001E-4</v>
      </c>
      <c r="U392" t="s">
        <v>1092</v>
      </c>
      <c r="V392" s="7">
        <v>8.9999999999999998E-4</v>
      </c>
      <c r="W392" t="s">
        <v>1093</v>
      </c>
      <c r="X392" s="7">
        <v>1.8E-3</v>
      </c>
      <c r="Y392" t="s">
        <v>1092</v>
      </c>
      <c r="Z392" s="7">
        <v>0</v>
      </c>
      <c r="AA392" t="s">
        <v>1094</v>
      </c>
      <c r="AB392" s="7">
        <v>5.0000000000000001E-4</v>
      </c>
      <c r="AC392" t="s">
        <v>1092</v>
      </c>
      <c r="AD392" t="s">
        <v>1127</v>
      </c>
    </row>
  </sheetData>
  <autoFilter ref="A1:AD392">
    <filterColumn colId="1">
      <filters>
        <filter val="17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8"/>
  <sheetViews>
    <sheetView tabSelected="1" workbookViewId="0">
      <selection activeCell="E475" sqref="E475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22" s="4" customFormat="1" x14ac:dyDescent="0.55000000000000004">
      <c r="A1" s="8"/>
      <c r="C1" s="9" t="s">
        <v>1183</v>
      </c>
      <c r="D1" s="9"/>
      <c r="E1" s="9"/>
      <c r="F1" s="9"/>
      <c r="H1" s="10"/>
      <c r="I1" s="10"/>
      <c r="J1" s="10"/>
      <c r="K1" s="10"/>
      <c r="L1" s="11"/>
      <c r="N1" s="12"/>
      <c r="O1" s="13"/>
      <c r="P1" s="13"/>
      <c r="R1" s="14"/>
      <c r="S1" s="14"/>
      <c r="T1" s="14"/>
      <c r="U1" s="14"/>
      <c r="V1" s="15"/>
    </row>
    <row r="2" spans="1:22" s="4" customFormat="1" x14ac:dyDescent="0.55000000000000004">
      <c r="A2" s="8"/>
      <c r="C2" s="4" t="s">
        <v>1184</v>
      </c>
      <c r="D2" s="4" t="s">
        <v>1185</v>
      </c>
      <c r="E2" s="4" t="s">
        <v>1186</v>
      </c>
      <c r="F2" s="4" t="s">
        <v>1187</v>
      </c>
      <c r="H2" s="10" t="s">
        <v>1188</v>
      </c>
      <c r="I2" s="10"/>
      <c r="J2" s="10"/>
      <c r="K2" s="10"/>
      <c r="L2" s="11"/>
      <c r="N2" s="12" t="s">
        <v>1189</v>
      </c>
      <c r="O2" s="13"/>
      <c r="P2" s="13"/>
      <c r="R2" s="16" t="s">
        <v>1190</v>
      </c>
      <c r="S2" s="17"/>
      <c r="T2" s="17"/>
      <c r="U2" s="17"/>
      <c r="V2" s="18"/>
    </row>
    <row r="3" spans="1:22" ht="15.75" customHeight="1" x14ac:dyDescent="0.55000000000000004">
      <c r="A3" s="19" t="s">
        <v>1191</v>
      </c>
      <c r="B3">
        <v>5</v>
      </c>
      <c r="C3" s="20">
        <v>190590</v>
      </c>
      <c r="D3" s="20">
        <v>9639631</v>
      </c>
      <c r="E3" s="20">
        <v>25231</v>
      </c>
      <c r="F3" s="20">
        <v>96980</v>
      </c>
      <c r="G3" t="s">
        <v>1192</v>
      </c>
      <c r="H3" s="21" t="s">
        <v>1177</v>
      </c>
      <c r="I3" s="21" t="s">
        <v>1178</v>
      </c>
      <c r="J3" s="21" t="s">
        <v>1193</v>
      </c>
      <c r="K3" s="21" t="s">
        <v>1194</v>
      </c>
      <c r="L3" s="21" t="s">
        <v>1195</v>
      </c>
      <c r="M3" s="21" t="s">
        <v>1192</v>
      </c>
      <c r="N3" s="22" t="s">
        <v>1193</v>
      </c>
      <c r="O3" s="22" t="s">
        <v>1194</v>
      </c>
      <c r="P3" s="23" t="s">
        <v>1195</v>
      </c>
      <c r="Q3" s="21"/>
      <c r="R3" s="21" t="s">
        <v>1177</v>
      </c>
      <c r="S3" s="21" t="s">
        <v>1178</v>
      </c>
      <c r="T3" s="21" t="s">
        <v>1193</v>
      </c>
      <c r="U3" s="21" t="s">
        <v>1194</v>
      </c>
      <c r="V3" s="21" t="s">
        <v>1195</v>
      </c>
    </row>
    <row r="4" spans="1:22" x14ac:dyDescent="0.55000000000000004">
      <c r="A4" s="19"/>
      <c r="B4">
        <v>10</v>
      </c>
      <c r="C4" s="20">
        <v>574544</v>
      </c>
      <c r="D4" s="20">
        <v>19085483</v>
      </c>
      <c r="E4" s="20">
        <v>29757</v>
      </c>
      <c r="F4" s="20">
        <v>127755</v>
      </c>
      <c r="G4">
        <v>10</v>
      </c>
      <c r="H4" s="24">
        <f>(C4-C3)*0.33*3/32768/300</f>
        <v>3.866724243164063E-2</v>
      </c>
      <c r="I4" s="24">
        <f>(D4-D3)*0.0011*3/327680/30</f>
        <v>3.1709097900390623E-3</v>
      </c>
      <c r="J4" s="24">
        <f>(E4-E3)*17.4*3/327680/30</f>
        <v>2.4033325195312497E-2</v>
      </c>
      <c r="K4" s="24">
        <f>(F4-F3)*18.8*3/327680/30</f>
        <v>0.17656555175781249</v>
      </c>
      <c r="L4" s="24">
        <f>SUM(H4:K4)</f>
        <v>0.2424370291748047</v>
      </c>
      <c r="M4">
        <v>10</v>
      </c>
      <c r="N4" s="25">
        <f>(E4-E3)/(C4-C3+D4-D3)</f>
        <v>4.6043635042237861E-4</v>
      </c>
      <c r="O4" s="25">
        <f>(F4-F3)/(C4-C3+D4-D3)</f>
        <v>3.130784066338644E-3</v>
      </c>
      <c r="P4" s="26">
        <f>SUM(N4:O4)</f>
        <v>3.5912204167610224E-3</v>
      </c>
      <c r="Q4">
        <v>10</v>
      </c>
      <c r="R4" s="24">
        <f>(C4-C$3)*0.33*3/32768</f>
        <v>11.600172729492188</v>
      </c>
      <c r="S4" s="24">
        <f>(D4-D$3)*0.0011*3/32768</f>
        <v>0.95127293701171878</v>
      </c>
      <c r="T4" s="24">
        <f>(E4-E$3)*17.4*3/32768</f>
        <v>7.2099975585937495</v>
      </c>
      <c r="U4" s="24">
        <f>(E4-E$3)*18.8*3/32768</f>
        <v>7.7901123046875007</v>
      </c>
      <c r="V4" s="24">
        <f>SUM(R4:U4)</f>
        <v>27.551555529785158</v>
      </c>
    </row>
    <row r="5" spans="1:22" x14ac:dyDescent="0.55000000000000004">
      <c r="A5" s="19"/>
      <c r="B5">
        <v>15</v>
      </c>
      <c r="C5" s="20">
        <v>934131</v>
      </c>
      <c r="D5" s="20">
        <v>28555418</v>
      </c>
      <c r="E5" s="20">
        <v>30060</v>
      </c>
      <c r="F5" s="20">
        <v>141963</v>
      </c>
      <c r="G5">
        <v>15</v>
      </c>
      <c r="H5" s="24">
        <f>(C5-C4)*0.33*3/32768/300</f>
        <v>3.6213290405273435E-2</v>
      </c>
      <c r="I5" s="24">
        <f>(D5-D4)*0.0011*3/327680/30</f>
        <v>3.1789942932128903E-3</v>
      </c>
      <c r="J5" s="24">
        <f>(E5-E4)*17.4*3/327680/30</f>
        <v>1.6089477539062498E-3</v>
      </c>
      <c r="K5" s="24">
        <f>(F5-F4)*18.8*3/327680/30</f>
        <v>8.1515625000000008E-2</v>
      </c>
      <c r="L5" s="24">
        <f>SUM(H5:K5)</f>
        <v>0.12251685745239257</v>
      </c>
      <c r="M5">
        <v>15</v>
      </c>
      <c r="N5" s="25">
        <f>(E5-E4)/(C5-C4+D5-D4)</f>
        <v>3.0825507079591462E-5</v>
      </c>
      <c r="O5" s="25">
        <f>(F5-F4)/(C5-C4+D5-D4)</f>
        <v>1.4454415992964866E-3</v>
      </c>
      <c r="P5" s="26">
        <f>SUM(N5:O5)</f>
        <v>1.4762671063760779E-3</v>
      </c>
      <c r="Q5">
        <v>15</v>
      </c>
      <c r="R5" s="24">
        <f>(C5-C$3)*0.33*3/32768</f>
        <v>22.464159851074218</v>
      </c>
      <c r="S5" s="24">
        <f>(D5-D$3)*0.0011*3/32768</f>
        <v>1.9049712249755861</v>
      </c>
      <c r="T5" s="24">
        <f>(E5-E$3)*17.4*3/32768</f>
        <v>7.6926818847656246</v>
      </c>
      <c r="U5" s="24">
        <f>(E5-E$3)*18.8*3/32768</f>
        <v>8.3116333007812493</v>
      </c>
      <c r="V5" s="24">
        <f>SUM(R5:U5)</f>
        <v>40.373446261596683</v>
      </c>
    </row>
    <row r="6" spans="1:22" x14ac:dyDescent="0.55000000000000004">
      <c r="A6" s="19"/>
      <c r="B6">
        <v>20</v>
      </c>
      <c r="C6" s="20">
        <v>1365817</v>
      </c>
      <c r="D6" s="20">
        <v>37953710</v>
      </c>
      <c r="E6" s="20">
        <v>82963</v>
      </c>
      <c r="F6" s="20">
        <v>175486</v>
      </c>
      <c r="G6">
        <v>20</v>
      </c>
      <c r="H6" s="24">
        <f>(C6-C5)*0.33*3/32768/300</f>
        <v>4.3474237060546879E-2</v>
      </c>
      <c r="I6" s="24">
        <f>(D6-D5)*0.0011*3/327680/30</f>
        <v>3.1549442138671881E-3</v>
      </c>
      <c r="J6" s="24">
        <f>(E6-E5)*17.4*3/327680/30</f>
        <v>0.28091802978515623</v>
      </c>
      <c r="K6" s="24">
        <f>(F6-F5)*18.8*3/327680/30</f>
        <v>0.19233166503906254</v>
      </c>
      <c r="L6" s="24">
        <f>SUM(H6:K6)</f>
        <v>0.51987887609863281</v>
      </c>
      <c r="M6">
        <v>20</v>
      </c>
      <c r="N6" s="25">
        <f>(E6-E5)/(C6-C5+D6-D5)</f>
        <v>5.3818024821622188E-3</v>
      </c>
      <c r="O6" s="25">
        <f>(F6-F5)/(C6-C5+D6-D5)</f>
        <v>3.410282301750828E-3</v>
      </c>
      <c r="P6" s="26">
        <f>SUM(N6:O6)</f>
        <v>8.7920847839130477E-3</v>
      </c>
      <c r="Q6">
        <v>20</v>
      </c>
      <c r="R6" s="24">
        <f>(C6-C$3)*0.33*3/32768</f>
        <v>35.506430969238281</v>
      </c>
      <c r="S6" s="24">
        <f>(D6-D$3)*0.0011*3/32768</f>
        <v>2.8514544891357425</v>
      </c>
      <c r="T6" s="24">
        <f>(E6-E$3)*17.4*3/32768</f>
        <v>91.968090820312497</v>
      </c>
      <c r="U6" s="24">
        <f>(E6-E$3)*18.8*3/32768</f>
        <v>99.367822265625009</v>
      </c>
      <c r="V6" s="24">
        <f>SUM(R6:U6)</f>
        <v>229.69379854431151</v>
      </c>
    </row>
    <row r="7" spans="1:22" x14ac:dyDescent="0.55000000000000004">
      <c r="A7" s="19"/>
      <c r="B7">
        <v>25</v>
      </c>
      <c r="C7" s="20">
        <v>1701477</v>
      </c>
      <c r="D7" s="20">
        <v>47448267</v>
      </c>
      <c r="E7" s="20">
        <v>82963</v>
      </c>
      <c r="F7" s="20">
        <v>183572</v>
      </c>
      <c r="G7">
        <v>25</v>
      </c>
      <c r="H7" s="24">
        <f>(C7-C6)*0.33*3/32768/300</f>
        <v>3.3803649902343753E-2</v>
      </c>
      <c r="I7" s="24">
        <f>(D7-D6)*0.0011*3/327680/30</f>
        <v>3.1872597351074224E-3</v>
      </c>
      <c r="J7" s="24">
        <f>(E7-E6)*17.4*3/327680/30</f>
        <v>0</v>
      </c>
      <c r="K7" s="24">
        <f>(F7-F6)*18.8*3/327680/30</f>
        <v>4.6391845703125004E-2</v>
      </c>
      <c r="L7" s="24">
        <f>SUM(H7:K7)</f>
        <v>8.3382755340576181E-2</v>
      </c>
      <c r="M7">
        <v>25</v>
      </c>
      <c r="N7" s="25">
        <f>(E7-E6)/(C7-C6+D7-D6)</f>
        <v>0</v>
      </c>
      <c r="O7" s="25">
        <f>(F7-F6)/(C7-C6+D7-D6)</f>
        <v>8.225657683853775E-4</v>
      </c>
      <c r="P7" s="26">
        <f>SUM(N7:O7)</f>
        <v>8.225657683853775E-4</v>
      </c>
      <c r="Q7">
        <v>25</v>
      </c>
      <c r="R7" s="24">
        <f>(C7-C$3)*0.33*3/32768</f>
        <v>45.64752593994141</v>
      </c>
      <c r="S7" s="24">
        <f>(D7-D$3)*0.0011*3/32768</f>
        <v>3.8076324096679688</v>
      </c>
      <c r="T7" s="24">
        <f>(E7-E$3)*17.4*3/32768</f>
        <v>91.968090820312497</v>
      </c>
      <c r="U7" s="24">
        <f>(E7-E$3)*18.8*3/32768</f>
        <v>99.367822265625009</v>
      </c>
      <c r="V7" s="24">
        <f>SUM(R7:U7)</f>
        <v>240.79107143554688</v>
      </c>
    </row>
    <row r="8" spans="1:22" x14ac:dyDescent="0.55000000000000004">
      <c r="A8" s="19"/>
      <c r="B8">
        <v>30</v>
      </c>
      <c r="C8" s="20">
        <v>2037007</v>
      </c>
      <c r="D8" s="20">
        <v>56942875</v>
      </c>
      <c r="E8" s="20">
        <v>82963</v>
      </c>
      <c r="F8" s="20">
        <v>191481</v>
      </c>
      <c r="G8">
        <v>30</v>
      </c>
      <c r="H8" s="24">
        <f>(C8-C7)*0.33*3/32768/300</f>
        <v>3.3790557861328126E-2</v>
      </c>
      <c r="I8" s="24">
        <f>(D8-D7)*0.0011*3/327680/30</f>
        <v>3.1872768554687503E-3</v>
      </c>
      <c r="J8" s="24">
        <f>(E8-E7)*17.4*3/327680/30</f>
        <v>0</v>
      </c>
      <c r="K8" s="24">
        <f>(F8-F7)*18.8*3/327680/30</f>
        <v>4.5376342773437502E-2</v>
      </c>
      <c r="L8" s="24">
        <f>SUM(H8:K8)</f>
        <v>8.2354177490234381E-2</v>
      </c>
      <c r="M8">
        <v>30</v>
      </c>
      <c r="N8" s="25">
        <f>(E8-E7)/(C8-C7+D8-D7)</f>
        <v>0</v>
      </c>
      <c r="O8" s="25">
        <f>(F8-F7)/(C8-C7+D8-D7)</f>
        <v>8.0456652795718637E-4</v>
      </c>
      <c r="P8" s="26">
        <f>SUM(N8:O8)</f>
        <v>8.0456652795718637E-4</v>
      </c>
      <c r="Q8">
        <v>30</v>
      </c>
      <c r="R8" s="24">
        <f>(C8-C$3)*0.33*3/32768</f>
        <v>55.784693298339846</v>
      </c>
      <c r="S8" s="24">
        <f>(D8-D$3)*0.0011*3/32768</f>
        <v>4.7638154663085945</v>
      </c>
      <c r="T8" s="24">
        <f>(E8-E$3)*17.4*3/32768</f>
        <v>91.968090820312497</v>
      </c>
      <c r="U8" s="24">
        <f>(E8-E$3)*18.8*3/32768</f>
        <v>99.367822265625009</v>
      </c>
      <c r="V8" s="24">
        <f>SUM(R8:U8)</f>
        <v>251.88442185058597</v>
      </c>
    </row>
    <row r="9" spans="1:22" x14ac:dyDescent="0.55000000000000004">
      <c r="B9">
        <v>35</v>
      </c>
      <c r="C9" s="27">
        <v>2372999</v>
      </c>
      <c r="D9" s="27">
        <v>66437100</v>
      </c>
      <c r="E9" s="27">
        <v>82963</v>
      </c>
      <c r="F9" s="27">
        <v>199391</v>
      </c>
      <c r="G9">
        <v>35</v>
      </c>
      <c r="H9" s="24">
        <f>(C9-C8)*0.33*3/32768/300</f>
        <v>3.38370849609375E-2</v>
      </c>
      <c r="I9" s="24">
        <f>(D9-D8)*0.0011*3/327680/30</f>
        <v>3.1871482849121099E-3</v>
      </c>
      <c r="J9" s="24">
        <f>(E9-E8)*17.4*3/327680/30</f>
        <v>0</v>
      </c>
      <c r="K9" s="24">
        <f>(F9-F8)*18.8*3/327680/30</f>
        <v>4.5382080078125005E-2</v>
      </c>
      <c r="L9" s="24">
        <f>SUM(H9:K9)</f>
        <v>8.2406313323974606E-2</v>
      </c>
      <c r="N9" s="25">
        <f>(E9-E8)/(C9-C8+D9-D8)</f>
        <v>0</v>
      </c>
      <c r="O9" s="25">
        <f>(F9-F8)/(C9-C8+D9-D8)</f>
        <v>8.0466178925653418E-4</v>
      </c>
      <c r="P9" s="26">
        <f>SUM(N9:O9)</f>
        <v>8.0466178925653418E-4</v>
      </c>
      <c r="R9" s="24">
        <f>(C9-C$3)*0.33*3/32768</f>
        <v>65.935818786621098</v>
      </c>
      <c r="S9" s="24">
        <f>(D9-D$3)*0.0011*3/32768</f>
        <v>5.7199599517822266</v>
      </c>
      <c r="T9" s="24">
        <f>(E9-E$3)*17.4*3/32768</f>
        <v>91.968090820312497</v>
      </c>
      <c r="U9" s="24">
        <f>(E9-E$3)*18.8*3/32768</f>
        <v>99.367822265625009</v>
      </c>
      <c r="V9" s="24">
        <f>SUM(R9:U9)</f>
        <v>262.99169182434082</v>
      </c>
    </row>
    <row r="10" spans="1:22" x14ac:dyDescent="0.55000000000000004">
      <c r="B10">
        <v>40</v>
      </c>
      <c r="C10" s="27">
        <v>2708790</v>
      </c>
      <c r="D10" s="27">
        <v>75931316</v>
      </c>
      <c r="E10" s="27">
        <v>82963</v>
      </c>
      <c r="F10" s="27">
        <v>207300</v>
      </c>
      <c r="G10">
        <v>40</v>
      </c>
      <c r="H10" s="24">
        <f>(C10-C9)*0.33*3/32768/300</f>
        <v>3.3816842651367182E-2</v>
      </c>
      <c r="I10" s="24">
        <f>(D10-D9)*0.0011*3/327680/30</f>
        <v>3.1871452636718744E-3</v>
      </c>
      <c r="J10" s="24">
        <f>(E10-E9)*17.4*3/327680/30</f>
        <v>0</v>
      </c>
      <c r="K10" s="24">
        <f>(F10-F9)*18.8*3/327680/30</f>
        <v>4.5376342773437502E-2</v>
      </c>
      <c r="L10" s="24">
        <f>SUM(H10:K10)</f>
        <v>8.2380330688476555E-2</v>
      </c>
      <c r="N10" s="25">
        <f>(E10-E9)/(C10-C9+D10-D9)</f>
        <v>0</v>
      </c>
      <c r="O10" s="25">
        <f>(F10-F9)/(C10-C9+D10-D9)</f>
        <v>8.0457725004671923E-4</v>
      </c>
      <c r="P10" s="26">
        <f>SUM(N10:O10)</f>
        <v>8.0457725004671923E-4</v>
      </c>
      <c r="R10" s="24">
        <f>(C10-C$3)*0.33*3/32768</f>
        <v>76.08087158203125</v>
      </c>
      <c r="S10" s="24">
        <f>(D10-D$3)*0.0011*3/32768</f>
        <v>6.6761035308837888</v>
      </c>
      <c r="T10" s="24">
        <f>(E10-E$3)*17.4*3/32768</f>
        <v>91.968090820312497</v>
      </c>
      <c r="U10" s="24">
        <f>(E10-E$3)*18.8*3/32768</f>
        <v>99.367822265625009</v>
      </c>
      <c r="V10" s="24">
        <f>SUM(R10:U10)</f>
        <v>274.09288819885256</v>
      </c>
    </row>
    <row r="11" spans="1:22" x14ac:dyDescent="0.55000000000000004">
      <c r="B11">
        <v>45</v>
      </c>
      <c r="C11" s="27">
        <v>3044893</v>
      </c>
      <c r="D11" s="27">
        <v>85425298</v>
      </c>
      <c r="E11" s="27">
        <v>82963</v>
      </c>
      <c r="F11" s="27">
        <v>215597</v>
      </c>
      <c r="G11">
        <v>45</v>
      </c>
      <c r="H11" s="24">
        <f>(C11-C10)*0.33*3/32768/300</f>
        <v>3.3848263549804691E-2</v>
      </c>
      <c r="I11" s="24">
        <f>(D11-D10)*0.0011*3/327680/30</f>
        <v>3.1870667114257817E-3</v>
      </c>
      <c r="J11" s="24">
        <f>(E11-E10)*17.4*3/327680/30</f>
        <v>0</v>
      </c>
      <c r="K11" s="24">
        <f>(F11-F10)*18.8*3/327680/30</f>
        <v>4.76024169921875E-2</v>
      </c>
      <c r="L11" s="24">
        <f>SUM(H11:K11)</f>
        <v>8.4637747253417966E-2</v>
      </c>
      <c r="N11" s="25">
        <f>(E11-E10)/(C11-C10+D11-D10)</f>
        <v>0</v>
      </c>
      <c r="O11" s="25">
        <f>(F11-F10)/(C11-C10+D11-D10)</f>
        <v>8.4404153168563651E-4</v>
      </c>
      <c r="P11" s="26">
        <f>SUM(N11:O11)</f>
        <v>8.4404153168563651E-4</v>
      </c>
      <c r="R11" s="24">
        <f>(C11-C$3)*0.33*3/32768</f>
        <v>86.235350646972648</v>
      </c>
      <c r="S11" s="24">
        <f>(D11-D$3)*0.0011*3/32768</f>
        <v>7.6322235443115245</v>
      </c>
      <c r="T11" s="24">
        <f>(E11-E$3)*17.4*3/32768</f>
        <v>91.968090820312497</v>
      </c>
      <c r="U11" s="24">
        <f>(E11-E$3)*18.8*3/32768</f>
        <v>99.367822265625009</v>
      </c>
      <c r="V11" s="24">
        <f>SUM(R11:U11)</f>
        <v>285.20348727722171</v>
      </c>
    </row>
    <row r="12" spans="1:22" x14ac:dyDescent="0.55000000000000004">
      <c r="B12">
        <v>50</v>
      </c>
      <c r="C12" s="27">
        <v>3480839</v>
      </c>
      <c r="D12" s="27">
        <v>94819214</v>
      </c>
      <c r="E12" s="27">
        <v>96419</v>
      </c>
      <c r="F12" s="27">
        <v>235609</v>
      </c>
      <c r="G12">
        <v>50</v>
      </c>
      <c r="H12" s="24">
        <f>(C12-C11)*0.33*3/32768/300</f>
        <v>4.3903253173828122E-2</v>
      </c>
      <c r="I12" s="24">
        <f>(D12-D11)*0.0011*3/327680/30</f>
        <v>3.1534752197265622E-3</v>
      </c>
      <c r="J12" s="24">
        <f>(E12-E11)*17.4*3/327680/30</f>
        <v>7.1452148437499988E-2</v>
      </c>
      <c r="K12" s="24">
        <f>(F12-F11)*18.8*3/327680/30</f>
        <v>0.11481494140625001</v>
      </c>
      <c r="L12" s="24">
        <f>SUM(H12:K12)</f>
        <v>0.23332381823730469</v>
      </c>
      <c r="N12" s="25">
        <f>(E12-E11)/(C12-C11+D12-D11)</f>
        <v>1.3688900210399699E-3</v>
      </c>
      <c r="O12" s="25">
        <f>(F12-F11)/(C12-C11+D12-D11)</f>
        <v>2.0358373291507041E-3</v>
      </c>
      <c r="P12" s="26">
        <f>SUM(N12:O12)</f>
        <v>3.404727350190674E-3</v>
      </c>
      <c r="R12" s="24">
        <f>(C12-C$3)*0.33*3/32768</f>
        <v>99.406326599121115</v>
      </c>
      <c r="S12" s="24">
        <f>(D12-D$3)*0.0011*3/32768</f>
        <v>8.5782661102294924</v>
      </c>
      <c r="T12" s="24">
        <f>(E12-E$3)*17.4*3/32768</f>
        <v>113.40373535156249</v>
      </c>
      <c r="U12" s="24">
        <f>(E12-E$3)*18.8*3/32768</f>
        <v>122.52817382812501</v>
      </c>
      <c r="V12" s="24">
        <f>SUM(R12:U12)</f>
        <v>343.9165018890381</v>
      </c>
    </row>
    <row r="13" spans="1:22" x14ac:dyDescent="0.55000000000000004">
      <c r="B13">
        <v>55</v>
      </c>
      <c r="C13" s="27">
        <v>3886055</v>
      </c>
      <c r="D13" s="27">
        <v>104243823</v>
      </c>
      <c r="E13" s="27">
        <v>96497</v>
      </c>
      <c r="F13" s="27">
        <v>243658</v>
      </c>
      <c r="G13">
        <v>55</v>
      </c>
      <c r="H13" s="24">
        <f>(C13-C12)*0.33*3/32768/300</f>
        <v>4.0808496093749994E-2</v>
      </c>
      <c r="I13" s="24">
        <f>(D13-D12)*0.0011*3/327680/30</f>
        <v>3.1637786560058593E-3</v>
      </c>
      <c r="J13" s="24">
        <f>(E13-E12)*17.4*3/327680/30</f>
        <v>4.1418457031249997E-4</v>
      </c>
      <c r="K13" s="24">
        <f>(F13-F12)*18.8*3/327680/30</f>
        <v>4.61795654296875E-2</v>
      </c>
      <c r="L13" s="24">
        <f>SUM(H13:K13)</f>
        <v>9.056602474975585E-2</v>
      </c>
      <c r="N13" s="25">
        <f>(E13-E12)/(C13-C12+D13-D12)</f>
        <v>7.9350344487312849E-6</v>
      </c>
      <c r="O13" s="25">
        <f>(F13-F12)/(C13-C12+D13-D12)</f>
        <v>8.1883451638253986E-4</v>
      </c>
      <c r="P13" s="26">
        <f>SUM(N13:O13)</f>
        <v>8.267695508312711E-4</v>
      </c>
      <c r="R13" s="24">
        <f>(C13-C$3)*0.33*3/32768</f>
        <v>111.64887542724608</v>
      </c>
      <c r="S13" s="24">
        <f>(D13-D$3)*0.0011*3/32768</f>
        <v>9.5273997070312504</v>
      </c>
      <c r="T13" s="24">
        <f>(E13-E$3)*17.4*3/32768</f>
        <v>113.52799072265624</v>
      </c>
      <c r="U13" s="24">
        <f>(E13-E$3)*18.8*3/32768</f>
        <v>122.66242675781251</v>
      </c>
      <c r="V13" s="24">
        <f>SUM(R13:U13)</f>
        <v>357.36669261474606</v>
      </c>
    </row>
    <row r="14" spans="1:22" x14ac:dyDescent="0.55000000000000004">
      <c r="B14">
        <v>60</v>
      </c>
      <c r="C14" s="27">
        <v>4367902</v>
      </c>
      <c r="D14" s="27">
        <v>113590233</v>
      </c>
      <c r="E14" s="27">
        <v>105632</v>
      </c>
      <c r="F14" s="27">
        <v>264322</v>
      </c>
      <c r="G14">
        <v>60</v>
      </c>
      <c r="H14" s="24">
        <f>(C14-C13)*0.33*3/32768/300</f>
        <v>4.8525851440429688E-2</v>
      </c>
      <c r="I14" s="24">
        <f>(D14-D13)*0.0011*3/327680/30</f>
        <v>3.1375277709960944E-3</v>
      </c>
      <c r="J14" s="24">
        <f>(E14-E13)*17.4*3/327680/30</f>
        <v>4.850738525390625E-2</v>
      </c>
      <c r="K14" s="24">
        <f>(F14-F13)*18.8*3/327680/30</f>
        <v>0.11855566406250001</v>
      </c>
      <c r="L14" s="24">
        <f>SUM(H14:K14)</f>
        <v>0.21872642852783203</v>
      </c>
      <c r="N14" s="25">
        <f>(E14-E13)/(C14-C13+D14-D13)</f>
        <v>9.2946287424107855E-4</v>
      </c>
      <c r="O14" s="25">
        <f>(F14-F13)/(C14-C13+D14-D13)</f>
        <v>2.1025091224211984E-3</v>
      </c>
      <c r="P14" s="26">
        <f>SUM(N14:O14)</f>
        <v>3.0319719966622771E-3</v>
      </c>
      <c r="R14" s="24">
        <f>(C14-C$3)*0.33*3/32768</f>
        <v>126.206630859375</v>
      </c>
      <c r="S14" s="24">
        <f>(D14-D$3)*0.0011*3/32768</f>
        <v>10.468658038330078</v>
      </c>
      <c r="T14" s="24">
        <f>(E14-E$3)*17.4*3/32768</f>
        <v>128.0802062988281</v>
      </c>
      <c r="U14" s="24">
        <f>(E14-E$3)*18.8*3/32768</f>
        <v>138.38551025390626</v>
      </c>
      <c r="V14" s="24">
        <f>SUM(R14:U14)</f>
        <v>403.14100545043942</v>
      </c>
    </row>
    <row r="15" spans="1:22" x14ac:dyDescent="0.55000000000000004">
      <c r="B15">
        <v>65</v>
      </c>
      <c r="C15" s="27">
        <v>4813424</v>
      </c>
      <c r="D15" s="27">
        <v>122972933</v>
      </c>
      <c r="E15" s="27">
        <v>105632</v>
      </c>
      <c r="F15" s="27">
        <v>272231</v>
      </c>
      <c r="G15">
        <v>65</v>
      </c>
      <c r="H15" s="24">
        <f>(C15-C14)*0.33*3/32768/300</f>
        <v>4.4867633056640627E-2</v>
      </c>
      <c r="I15" s="24">
        <f>(D15-D14)*0.0011*3/327680/30</f>
        <v>3.1497100830078129E-3</v>
      </c>
      <c r="J15" s="24">
        <f>(E15-E14)*17.4*3/327680/30</f>
        <v>0</v>
      </c>
      <c r="K15" s="24">
        <f>(F15-F14)*18.8*3/327680/30</f>
        <v>4.5376342773437502E-2</v>
      </c>
      <c r="L15" s="24">
        <f>SUM(H15:K15)</f>
        <v>9.3393685913085944E-2</v>
      </c>
      <c r="N15" s="25">
        <f>(E15-E14)/(C15-C14+D15-D14)</f>
        <v>0</v>
      </c>
      <c r="O15" s="25">
        <f>(F15-F14)/(C15-C14+D15-D14)</f>
        <v>8.0472337722937071E-4</v>
      </c>
      <c r="P15" s="26">
        <f>SUM(N15:O15)</f>
        <v>8.0472337722937071E-4</v>
      </c>
      <c r="R15" s="24">
        <f>(C15-C$3)*0.33*3/32768</f>
        <v>139.66692077636719</v>
      </c>
      <c r="S15" s="24">
        <f>(D15-D$3)*0.0011*3/32768</f>
        <v>11.413571063232423</v>
      </c>
      <c r="T15" s="24">
        <f>(E15-E$3)*17.4*3/32768</f>
        <v>128.0802062988281</v>
      </c>
      <c r="U15" s="24">
        <f>(E15-E$3)*18.8*3/32768</f>
        <v>138.38551025390626</v>
      </c>
      <c r="V15" s="24">
        <f>SUM(R15:U15)</f>
        <v>417.54620839233399</v>
      </c>
    </row>
    <row r="16" spans="1:22" x14ac:dyDescent="0.55000000000000004">
      <c r="B16">
        <v>70</v>
      </c>
      <c r="C16" s="27">
        <v>5252457</v>
      </c>
      <c r="D16" s="27">
        <v>132363642</v>
      </c>
      <c r="E16" s="27">
        <v>105632</v>
      </c>
      <c r="F16" s="27">
        <v>280140</v>
      </c>
      <c r="G16">
        <v>70</v>
      </c>
      <c r="H16" s="24">
        <f>(C16-C15)*0.33*3/32768/300</f>
        <v>4.4214138793945319E-2</v>
      </c>
      <c r="I16" s="24">
        <f>(D16-D15)*0.0011*3/327680/30</f>
        <v>3.1523986511230472E-3</v>
      </c>
      <c r="J16" s="24">
        <f>(E16-E15)*17.4*3/327680/30</f>
        <v>0</v>
      </c>
      <c r="K16" s="24">
        <f>(F16-F15)*18.8*3/327680/30</f>
        <v>4.5376342773437502E-2</v>
      </c>
      <c r="L16" s="24">
        <f>SUM(H16:K16)</f>
        <v>9.2742880218505866E-2</v>
      </c>
      <c r="N16" s="25">
        <f>(E16-E15)/(C16-C15+D16-D15)</f>
        <v>0</v>
      </c>
      <c r="O16" s="25">
        <f>(F16-F15)/(C16-C15+D16-D15)</f>
        <v>8.0459894064361E-4</v>
      </c>
      <c r="P16" s="26">
        <f>SUM(N16:O16)</f>
        <v>8.0459894064361E-4</v>
      </c>
      <c r="R16" s="24">
        <f>(C16-C$3)*0.33*3/32768</f>
        <v>152.93116241455078</v>
      </c>
      <c r="S16" s="24">
        <f>(D16-D$3)*0.0011*3/32768</f>
        <v>12.359290658569337</v>
      </c>
      <c r="T16" s="24">
        <f>(E16-E$3)*17.4*3/32768</f>
        <v>128.0802062988281</v>
      </c>
      <c r="U16" s="24">
        <f>(E16-E$3)*18.8*3/32768</f>
        <v>138.38551025390626</v>
      </c>
      <c r="V16" s="24">
        <f>SUM(R16:U16)</f>
        <v>431.75616962585451</v>
      </c>
    </row>
    <row r="17" spans="1:22" x14ac:dyDescent="0.55000000000000004">
      <c r="B17">
        <v>75</v>
      </c>
      <c r="C17" s="27">
        <v>5723745</v>
      </c>
      <c r="D17" s="27">
        <v>141720094</v>
      </c>
      <c r="E17" s="27">
        <v>112912</v>
      </c>
      <c r="F17" s="27">
        <v>305258</v>
      </c>
      <c r="G17">
        <v>75</v>
      </c>
      <c r="H17" s="24">
        <f>(C17-C16)*0.33*3/32768/300</f>
        <v>4.7462475585937497E-2</v>
      </c>
      <c r="I17" s="24">
        <f>(D17-D16)*0.0011*3/327680/30</f>
        <v>3.1408988037109373E-3</v>
      </c>
      <c r="J17" s="24">
        <f>(E17-E16)*17.4*3/327680/30</f>
        <v>3.8657226562499994E-2</v>
      </c>
      <c r="K17" s="24">
        <f>(F17-F16)*18.8*3/327680/30</f>
        <v>0.14410961914062501</v>
      </c>
      <c r="L17" s="24">
        <f>SUM(H17:K17)</f>
        <v>0.23337022009277342</v>
      </c>
      <c r="N17" s="25">
        <f>(E17-E16)/(C17-C16+D17-D16)</f>
        <v>7.4076033757506808E-4</v>
      </c>
      <c r="O17" s="25">
        <f>(F17-F16)/(C17-C16+D17-D16)</f>
        <v>2.5558266702212311E-3</v>
      </c>
      <c r="P17" s="26">
        <f>SUM(N17:O17)</f>
        <v>3.2965870077962993E-3</v>
      </c>
      <c r="R17" s="24">
        <f>(C17-C$3)*0.33*3/32768</f>
        <v>167.16990509033204</v>
      </c>
      <c r="S17" s="24">
        <f>(D17-D$3)*0.0011*3/32768</f>
        <v>13.301560299682617</v>
      </c>
      <c r="T17" s="24">
        <f>(E17-E$3)*17.4*3/32768</f>
        <v>139.6773742675781</v>
      </c>
      <c r="U17" s="24">
        <f>(E17-E$3)*18.8*3/32768</f>
        <v>150.91578369140626</v>
      </c>
      <c r="V17" s="24">
        <f>SUM(R17:U17)</f>
        <v>471.06462334899902</v>
      </c>
    </row>
    <row r="18" spans="1:22" x14ac:dyDescent="0.55000000000000004">
      <c r="B18">
        <v>80</v>
      </c>
      <c r="C18" s="27">
        <v>6167977</v>
      </c>
      <c r="D18" s="27">
        <v>151105594</v>
      </c>
      <c r="E18" s="27">
        <v>112989</v>
      </c>
      <c r="F18" s="27">
        <v>313404</v>
      </c>
      <c r="G18">
        <v>80</v>
      </c>
      <c r="H18" s="24">
        <f>(C18-C17)*0.33*3/32768/300</f>
        <v>4.47377197265625E-2</v>
      </c>
      <c r="I18" s="24">
        <f>(D18-D17)*0.0011*3/327680/30</f>
        <v>3.1506500244140629E-3</v>
      </c>
      <c r="J18" s="24">
        <f>(E18-E17)*17.4*3/327680/30</f>
        <v>4.0887451171874994E-4</v>
      </c>
      <c r="K18" s="24">
        <f>(F18-F17)*18.8*3/327680/30</f>
        <v>4.6736083984375003E-2</v>
      </c>
      <c r="L18" s="24">
        <f>SUM(H18:K18)</f>
        <v>9.5033328247070309E-2</v>
      </c>
      <c r="N18" s="25">
        <f>(E18-E17)/(C18-C17+D18-D17)</f>
        <v>7.8333773494536786E-6</v>
      </c>
      <c r="O18" s="25">
        <f>(F18-F17)/(C18-C17+D18-D17)</f>
        <v>8.2871028426817744E-4</v>
      </c>
      <c r="P18" s="26">
        <f>SUM(N18:O18)</f>
        <v>8.3654366161763115E-4</v>
      </c>
      <c r="R18" s="24">
        <f>(C18-C$3)*0.33*3/32768</f>
        <v>180.59122100830081</v>
      </c>
      <c r="S18" s="24">
        <f>(D18-D$3)*0.0011*3/32768</f>
        <v>14.246755307006838</v>
      </c>
      <c r="T18" s="24">
        <f>(E18-E$3)*17.4*3/32768</f>
        <v>139.80003662109374</v>
      </c>
      <c r="U18" s="24">
        <f>(E18-E$3)*18.8*3/32768</f>
        <v>151.04831542968751</v>
      </c>
      <c r="V18" s="24">
        <f>SUM(R18:U18)</f>
        <v>485.6863283660889</v>
      </c>
    </row>
    <row r="19" spans="1:22" x14ac:dyDescent="0.55000000000000004">
      <c r="B19">
        <v>85</v>
      </c>
      <c r="C19" s="27">
        <v>6609253</v>
      </c>
      <c r="D19" s="27">
        <v>160492074</v>
      </c>
      <c r="E19" s="27">
        <v>113067</v>
      </c>
      <c r="F19" s="27">
        <v>321838</v>
      </c>
      <c r="G19">
        <v>85</v>
      </c>
      <c r="H19" s="24">
        <f>(C19-C18)*0.33*3/32768/300</f>
        <v>4.4440026855468752E-2</v>
      </c>
      <c r="I19" s="24">
        <f>(D19-D18)*0.0011*3/327680/30</f>
        <v>3.1509790039062503E-3</v>
      </c>
      <c r="J19" s="24">
        <f>(E19-E18)*17.4*3/327680/30</f>
        <v>4.1418457031249997E-4</v>
      </c>
      <c r="K19" s="24">
        <f>(F19-F18)*18.8*3/327680/30</f>
        <v>4.8388427734375003E-2</v>
      </c>
      <c r="L19" s="24">
        <f>SUM(H19:K19)</f>
        <v>9.63936181640625E-2</v>
      </c>
      <c r="N19" s="25">
        <f>(E19-E18)/(C19-C18+D19-D18)</f>
        <v>7.9367049812795521E-6</v>
      </c>
      <c r="O19" s="25">
        <f>(F19-F18)/(C19-C18+D19-D18)</f>
        <v>8.5818166425784281E-4</v>
      </c>
      <c r="P19" s="26">
        <f>SUM(N19:O19)</f>
        <v>8.6611836923912238E-4</v>
      </c>
      <c r="R19" s="24">
        <f>(C19-C$3)*0.33*3/32768</f>
        <v>193.92322906494141</v>
      </c>
      <c r="S19" s="24">
        <f>(D19-D$3)*0.0011*3/32768</f>
        <v>15.192049008178714</v>
      </c>
      <c r="T19" s="24">
        <f>(E19-E$3)*17.4*3/32768</f>
        <v>139.92429199218748</v>
      </c>
      <c r="U19" s="24">
        <f>(E19-E$3)*18.8*3/32768</f>
        <v>151.18256835937501</v>
      </c>
      <c r="V19" s="24">
        <f>SUM(R19:U19)</f>
        <v>500.22213842468261</v>
      </c>
    </row>
    <row r="20" spans="1:22" x14ac:dyDescent="0.55000000000000004">
      <c r="B20">
        <v>90</v>
      </c>
      <c r="C20" s="27">
        <v>7094876</v>
      </c>
      <c r="D20" s="27">
        <v>169836190</v>
      </c>
      <c r="E20" s="27">
        <v>119431</v>
      </c>
      <c r="F20" s="27">
        <v>351966</v>
      </c>
      <c r="G20">
        <v>90</v>
      </c>
      <c r="H20" s="24">
        <f>(C20-C19)*0.33*3/32768/300</f>
        <v>4.8906124877929689E-2</v>
      </c>
      <c r="I20" s="24">
        <f>(D20-D19)*0.0011*3/327680/30</f>
        <v>3.1367576904296878E-3</v>
      </c>
      <c r="J20" s="24">
        <f>(E20-E19)*17.4*3/327680/30</f>
        <v>3.3793212890625E-2</v>
      </c>
      <c r="K20" s="24">
        <f>(F20-F19)*18.8*3/327680/30</f>
        <v>0.17285351562500001</v>
      </c>
      <c r="L20" s="24">
        <f>SUM(H20:K20)</f>
        <v>0.25868961108398436</v>
      </c>
      <c r="N20" s="25">
        <f>(E20-E19)/(C20-C19+D20-D19)</f>
        <v>6.4742309027737157E-4</v>
      </c>
      <c r="O20" s="25">
        <f>(F20-F19)/(C20-C19+D20-D19)</f>
        <v>3.0649847366242379E-3</v>
      </c>
      <c r="P20" s="26">
        <f>SUM(N20:O20)</f>
        <v>3.7124078269016097E-3</v>
      </c>
      <c r="R20" s="24">
        <f>(C20-C$3)*0.33*3/32768</f>
        <v>208.5950665283203</v>
      </c>
      <c r="S20" s="24">
        <f>(D20-D$3)*0.0011*3/32768</f>
        <v>16.133076315307619</v>
      </c>
      <c r="T20" s="24">
        <f>(E20-E$3)*17.4*3/32768</f>
        <v>150.06225585937497</v>
      </c>
      <c r="U20" s="24">
        <f>(E20-E$3)*18.8*3/32768</f>
        <v>162.13623046875</v>
      </c>
      <c r="V20" s="24">
        <f>SUM(R20:U20)</f>
        <v>536.92662917175289</v>
      </c>
    </row>
    <row r="21" spans="1:22" x14ac:dyDescent="0.55000000000000004">
      <c r="B21">
        <v>95</v>
      </c>
      <c r="C21" s="27">
        <v>7539844</v>
      </c>
      <c r="D21" s="27">
        <v>179218973</v>
      </c>
      <c r="E21" s="27">
        <v>119509</v>
      </c>
      <c r="F21" s="27">
        <v>360388</v>
      </c>
      <c r="G21">
        <v>95</v>
      </c>
      <c r="H21" s="24">
        <f>(C21-C20)*0.33*3/32768/300</f>
        <v>4.4811840820312504E-2</v>
      </c>
      <c r="I21" s="24">
        <f>(D21-D20)*0.0011*3/327680/30</f>
        <v>3.1497379455566409E-3</v>
      </c>
      <c r="J21" s="24">
        <f>(E21-E20)*17.4*3/327680/30</f>
        <v>4.1418457031249997E-4</v>
      </c>
      <c r="K21" s="24">
        <f>(F21-F20)*18.8*3/327680/30</f>
        <v>4.8319580078125E-2</v>
      </c>
      <c r="L21" s="24">
        <f>SUM(H21:K21)</f>
        <v>9.6695343414306634E-2</v>
      </c>
      <c r="N21" s="25">
        <f>(E21-E20)/(C21-C20+D21-D20)</f>
        <v>7.9367090191845519E-6</v>
      </c>
      <c r="O21" s="25">
        <f>(F21-F20)/(C21-C20+D21-D20)</f>
        <v>8.5696106871246535E-4</v>
      </c>
      <c r="P21" s="26">
        <f>SUM(N21:O21)</f>
        <v>8.6489777773164991E-4</v>
      </c>
      <c r="R21" s="24">
        <f>(C21-C$3)*0.33*3/32768</f>
        <v>222.03861877441409</v>
      </c>
      <c r="S21" s="24">
        <f>(D21-D$3)*0.0011*3/32768</f>
        <v>17.077997698974613</v>
      </c>
      <c r="T21" s="24">
        <f>(E21-E$3)*17.4*3/32768</f>
        <v>150.18651123046874</v>
      </c>
      <c r="U21" s="24">
        <f>(E21-E$3)*18.8*3/32768</f>
        <v>162.27048339843751</v>
      </c>
      <c r="V21" s="24">
        <f>SUM(R21:U21)</f>
        <v>551.57361110229499</v>
      </c>
    </row>
    <row r="22" spans="1:22" x14ac:dyDescent="0.55000000000000004">
      <c r="B22">
        <v>100</v>
      </c>
      <c r="C22" s="27">
        <v>7985735</v>
      </c>
      <c r="D22" s="27">
        <v>188602877</v>
      </c>
      <c r="E22" s="27">
        <v>119726</v>
      </c>
      <c r="F22" s="27">
        <v>370673</v>
      </c>
      <c r="G22">
        <v>100</v>
      </c>
      <c r="H22" s="24">
        <f>(C22-C21)*0.33*3/32768/300</f>
        <v>4.4904794311523437E-2</v>
      </c>
      <c r="I22" s="24">
        <f>(D22-D21)*0.0011*3/327680/30</f>
        <v>3.1501142578125004E-3</v>
      </c>
      <c r="J22" s="24">
        <f>(E22-E21)*17.4*3/327680/30</f>
        <v>1.1522827148437501E-3</v>
      </c>
      <c r="K22" s="24">
        <f>(F22-F21)*18.8*3/327680/30</f>
        <v>5.9008178710937505E-2</v>
      </c>
      <c r="L22" s="24">
        <f>SUM(H22:K22)</f>
        <v>0.10821536999511719</v>
      </c>
      <c r="N22" s="25">
        <f>(E22-E21)/(C22-C21+D22-D21)</f>
        <v>2.2075740134967208E-5</v>
      </c>
      <c r="O22" s="25">
        <f>(F22-F21)/(C22-C21+D22-D21)</f>
        <v>1.0463086971803583E-3</v>
      </c>
      <c r="P22" s="26">
        <f>SUM(N22:O22)</f>
        <v>1.0683844373153256E-3</v>
      </c>
      <c r="R22" s="24">
        <f>(C22-C$3)*0.33*3/32768</f>
        <v>235.51005706787112</v>
      </c>
      <c r="S22" s="24">
        <f>(D22-D$3)*0.0011*3/32768</f>
        <v>18.023031976318361</v>
      </c>
      <c r="T22" s="24">
        <f>(E22-E$3)*17.4*3/32768</f>
        <v>150.53219604492185</v>
      </c>
      <c r="U22" s="24">
        <f>(E22-E$3)*18.8*3/32768</f>
        <v>162.64398193359375</v>
      </c>
      <c r="V22" s="24">
        <f>SUM(R22:U22)</f>
        <v>566.70926702270503</v>
      </c>
    </row>
    <row r="23" spans="1:22" x14ac:dyDescent="0.55000000000000004">
      <c r="B23">
        <v>105</v>
      </c>
      <c r="C23" s="27">
        <v>8569825</v>
      </c>
      <c r="D23" s="27">
        <v>197846496</v>
      </c>
      <c r="E23" s="27">
        <v>142147</v>
      </c>
      <c r="F23" s="27">
        <v>425726</v>
      </c>
      <c r="G23">
        <v>105</v>
      </c>
      <c r="H23" s="24">
        <f>(C23-C22)*0.33*3/32768/300</f>
        <v>5.8822540283203134E-2</v>
      </c>
      <c r="I23" s="24">
        <f>(D23-D22)*0.0011*3/327680/30</f>
        <v>3.1030215148925779E-3</v>
      </c>
      <c r="J23" s="24">
        <f>(E23-E22)*17.4*3/327680/30</f>
        <v>0.11905682373046875</v>
      </c>
      <c r="K23" s="24">
        <f>(F23-F22)*18.8*3/327680/30</f>
        <v>0.31585583496093755</v>
      </c>
      <c r="L23" s="24">
        <f>SUM(H23:K23)</f>
        <v>0.49683822048950199</v>
      </c>
      <c r="N23" s="25">
        <f>(E23-E22)/(C23-C22+D23-D22)</f>
        <v>2.2814065821444244E-3</v>
      </c>
      <c r="O23" s="25">
        <f>(F23-F22)/(C23-C22+D23-D22)</f>
        <v>5.6018142173318314E-3</v>
      </c>
      <c r="P23" s="26">
        <f>SUM(N23:O23)</f>
        <v>7.8832207994762558E-3</v>
      </c>
      <c r="R23" s="24">
        <f>(C23-C$3)*0.33*3/32768</f>
        <v>253.15681915283204</v>
      </c>
      <c r="S23" s="24">
        <f>(D23-D$3)*0.0011*3/32768</f>
        <v>18.953938430786131</v>
      </c>
      <c r="T23" s="24">
        <f>(E23-E$3)*17.4*3/32768</f>
        <v>186.24924316406248</v>
      </c>
      <c r="U23" s="24">
        <f>(E23-E$3)*18.8*3/32768</f>
        <v>201.23481445312501</v>
      </c>
      <c r="V23" s="24">
        <f>SUM(R23:U23)</f>
        <v>659.59481520080567</v>
      </c>
    </row>
    <row r="24" spans="1:22" x14ac:dyDescent="0.55000000000000004">
      <c r="B24">
        <v>110</v>
      </c>
      <c r="C24" s="27">
        <v>9017292</v>
      </c>
      <c r="D24" s="27">
        <v>207226864</v>
      </c>
      <c r="E24" s="27">
        <v>142224</v>
      </c>
      <c r="F24" s="27">
        <v>434156</v>
      </c>
      <c r="G24">
        <v>110</v>
      </c>
      <c r="H24" s="24">
        <f>(C24-C23)*0.33*3/32768/300</f>
        <v>4.5063510131835946E-2</v>
      </c>
      <c r="I24" s="24">
        <f>(D24-D23)*0.0011*3/327680/30</f>
        <v>3.1489272460937501E-3</v>
      </c>
      <c r="J24" s="24">
        <f>(E24-E23)*17.4*3/327680/30</f>
        <v>4.0887451171874994E-4</v>
      </c>
      <c r="K24" s="24">
        <f>(F24-F23)*18.8*3/327680/30</f>
        <v>4.8365478515624998E-2</v>
      </c>
      <c r="L24" s="24">
        <f>SUM(H24:K24)</f>
        <v>9.6986790405273443E-2</v>
      </c>
      <c r="N24" s="25">
        <f>(E24-E23)/(C24-C23+D24-D23)</f>
        <v>7.8348893728883319E-6</v>
      </c>
      <c r="O24" s="25">
        <f>(F24-F23)/(C24-C23+D24-D23)</f>
        <v>8.5776775861621613E-4</v>
      </c>
      <c r="P24" s="26">
        <f>SUM(N24:O24)</f>
        <v>8.6560264798910447E-4</v>
      </c>
      <c r="R24" s="24">
        <f>(C24-C$3)*0.33*3/32768</f>
        <v>266.67587219238283</v>
      </c>
      <c r="S24" s="24">
        <f>(D24-D$3)*0.0011*3/32768</f>
        <v>19.898616604614261</v>
      </c>
      <c r="T24" s="24">
        <f>(E24-E$3)*17.4*3/32768</f>
        <v>186.37190551757811</v>
      </c>
      <c r="U24" s="24">
        <f>(E24-E$3)*18.8*3/32768</f>
        <v>201.36734619140623</v>
      </c>
      <c r="V24" s="24">
        <f>SUM(R24:U24)</f>
        <v>674.31374050598151</v>
      </c>
    </row>
    <row r="25" spans="1:22" x14ac:dyDescent="0.55000000000000004">
      <c r="B25">
        <v>115</v>
      </c>
      <c r="C25" s="27">
        <v>9467516</v>
      </c>
      <c r="D25" s="27">
        <v>216604360</v>
      </c>
      <c r="E25" s="27">
        <v>142511</v>
      </c>
      <c r="F25" s="27">
        <v>446821</v>
      </c>
      <c r="G25">
        <v>115</v>
      </c>
      <c r="H25" s="24">
        <f>(C25-C24)*0.33*3/32768/300</f>
        <v>4.5341162109374999E-2</v>
      </c>
      <c r="I25" s="24">
        <f>(D25-D24)*0.0011*3/32768/300</f>
        <v>3.147963134765625E-3</v>
      </c>
      <c r="J25" s="24">
        <f>(E25-E24)*17.4*3/32768/300</f>
        <v>1.5239868164062499E-3</v>
      </c>
      <c r="K25" s="24">
        <f>(F25-F24)*18.8*3/327680/30</f>
        <v>7.2662963867187499E-2</v>
      </c>
      <c r="L25" s="24">
        <f>SUM(H25:K25)</f>
        <v>0.12267607592773438</v>
      </c>
      <c r="N25" s="25">
        <f>(E25-E24)/(C25-C24+D25-D24)</f>
        <v>2.920311119974928E-5</v>
      </c>
      <c r="O25" s="25">
        <f>(F25-F24)/(C25-C24+D25-D24)</f>
        <v>1.28870175381472E-3</v>
      </c>
      <c r="P25" s="26">
        <f>SUM(N25:O25)</f>
        <v>1.3179048650144693E-3</v>
      </c>
      <c r="R25" s="24">
        <f>(C25-C$3)*0.33*3/32768</f>
        <v>280.27822082519532</v>
      </c>
      <c r="S25" s="24">
        <f>(D25-D$3)*0.0011*3/32768</f>
        <v>20.843005545043948</v>
      </c>
      <c r="T25" s="24">
        <f>(E25-E$3)*17.4*3/32768</f>
        <v>186.82910156249997</v>
      </c>
      <c r="U25" s="24">
        <f>(E25-E$3)*18.8*3/32768</f>
        <v>201.861328125</v>
      </c>
      <c r="V25" s="24">
        <f>SUM(R25:U25)</f>
        <v>689.81165605773924</v>
      </c>
    </row>
    <row r="26" spans="1:22" x14ac:dyDescent="0.55000000000000004">
      <c r="L26" s="21">
        <f>AVERAGE(L4:L25)</f>
        <v>0.16516570464949176</v>
      </c>
    </row>
    <row r="29" spans="1:22" s="4" customFormat="1" x14ac:dyDescent="0.55000000000000004">
      <c r="A29" s="8"/>
      <c r="C29" s="9" t="s">
        <v>1183</v>
      </c>
      <c r="D29" s="9"/>
      <c r="E29" s="9"/>
      <c r="F29" s="9"/>
      <c r="H29" s="10"/>
      <c r="I29" s="10"/>
      <c r="J29" s="10"/>
      <c r="K29" s="10"/>
      <c r="L29" s="11"/>
      <c r="N29" s="12"/>
      <c r="O29" s="13"/>
      <c r="P29" s="13"/>
      <c r="R29" s="14"/>
      <c r="S29" s="14"/>
      <c r="T29" s="14"/>
      <c r="U29" s="14"/>
      <c r="V29" s="15"/>
    </row>
    <row r="30" spans="1:22" s="4" customFormat="1" x14ac:dyDescent="0.55000000000000004">
      <c r="A30" s="8"/>
      <c r="C30" s="4" t="s">
        <v>1184</v>
      </c>
      <c r="D30" s="4" t="s">
        <v>1185</v>
      </c>
      <c r="E30" s="4" t="s">
        <v>1186</v>
      </c>
      <c r="F30" s="4" t="s">
        <v>1187</v>
      </c>
      <c r="H30" s="10" t="s">
        <v>1188</v>
      </c>
      <c r="I30" s="10"/>
      <c r="J30" s="10"/>
      <c r="K30" s="10"/>
      <c r="L30" s="11"/>
      <c r="N30" s="12" t="s">
        <v>1189</v>
      </c>
      <c r="O30" s="13"/>
      <c r="P30" s="13"/>
      <c r="R30" s="16" t="s">
        <v>1190</v>
      </c>
      <c r="S30" s="17"/>
      <c r="T30" s="17"/>
      <c r="U30" s="17"/>
      <c r="V30" s="18"/>
    </row>
    <row r="31" spans="1:22" ht="15.75" customHeight="1" x14ac:dyDescent="0.55000000000000004">
      <c r="A31" s="19" t="s">
        <v>1196</v>
      </c>
      <c r="B31">
        <v>5</v>
      </c>
      <c r="C31">
        <v>181360</v>
      </c>
      <c r="D31">
        <v>9648958</v>
      </c>
      <c r="E31">
        <v>37365</v>
      </c>
      <c r="F31">
        <v>82309</v>
      </c>
      <c r="G31" t="s">
        <v>1192</v>
      </c>
      <c r="H31" s="21" t="s">
        <v>1177</v>
      </c>
      <c r="I31" s="21" t="s">
        <v>1178</v>
      </c>
      <c r="J31" s="21" t="s">
        <v>1193</v>
      </c>
      <c r="K31" s="21" t="s">
        <v>1194</v>
      </c>
      <c r="L31" s="21" t="s">
        <v>1195</v>
      </c>
      <c r="M31" s="21" t="s">
        <v>1192</v>
      </c>
      <c r="N31" s="22" t="s">
        <v>1193</v>
      </c>
      <c r="O31" s="22" t="s">
        <v>1194</v>
      </c>
      <c r="P31" s="23" t="s">
        <v>1195</v>
      </c>
      <c r="Q31" s="21"/>
      <c r="R31" s="21" t="s">
        <v>1177</v>
      </c>
      <c r="S31" s="21" t="s">
        <v>1178</v>
      </c>
      <c r="T31" s="21" t="s">
        <v>1193</v>
      </c>
      <c r="U31" s="21" t="s">
        <v>1194</v>
      </c>
      <c r="V31" s="21" t="s">
        <v>1195</v>
      </c>
    </row>
    <row r="32" spans="1:22" x14ac:dyDescent="0.55000000000000004">
      <c r="A32" s="19"/>
      <c r="B32">
        <v>10</v>
      </c>
      <c r="C32">
        <v>447530</v>
      </c>
      <c r="D32">
        <v>19212751</v>
      </c>
      <c r="E32">
        <v>42260</v>
      </c>
      <c r="F32">
        <v>97678</v>
      </c>
      <c r="G32">
        <v>10</v>
      </c>
      <c r="H32" s="24">
        <f>(C32-C31)*0.33*3/32768/300</f>
        <v>2.6805450439453128E-2</v>
      </c>
      <c r="I32" s="24">
        <f>(D32-D31)*0.0011*3/327680/30</f>
        <v>3.2105018005371094E-3</v>
      </c>
      <c r="J32" s="24">
        <f>(E32-E31)*17.4*3/327680/30</f>
        <v>2.5992736816406251E-2</v>
      </c>
      <c r="K32" s="24">
        <f>(F32-F31)*18.8*3/327680/30</f>
        <v>8.8176635742187509E-2</v>
      </c>
      <c r="L32" s="24">
        <f>SUM(H32:K32)</f>
        <v>0.14418532479858398</v>
      </c>
      <c r="M32">
        <v>10</v>
      </c>
      <c r="N32" s="25">
        <f>(E32-E31)/(C32-C31+D32-D31)</f>
        <v>4.9796728634685604E-4</v>
      </c>
      <c r="O32" s="25">
        <f>(F32-F31)/(C32-C31+D32-D31)</f>
        <v>1.56348503041161E-3</v>
      </c>
      <c r="P32" s="26">
        <f>SUM(N32:O32)</f>
        <v>2.0614523167584659E-3</v>
      </c>
      <c r="Q32">
        <v>10</v>
      </c>
      <c r="R32" s="24">
        <f>(C32-C$3)*0.33*3/32768</f>
        <v>7.7627746582031243</v>
      </c>
      <c r="S32" s="24">
        <f>(D32-D$3)*0.0011*3/32768</f>
        <v>0.96408984375000006</v>
      </c>
      <c r="T32" s="24">
        <f>(E32-E$3)*17.4*3/32768</f>
        <v>27.127496337890623</v>
      </c>
      <c r="U32" s="24">
        <f>(E32-E$3)*18.8*3/32768</f>
        <v>29.310168457031253</v>
      </c>
      <c r="V32" s="24">
        <f>SUM(R32:U32)</f>
        <v>65.164529296875003</v>
      </c>
    </row>
    <row r="33" spans="1:22" x14ac:dyDescent="0.55000000000000004">
      <c r="A33" s="19"/>
      <c r="B33">
        <v>15</v>
      </c>
      <c r="C33">
        <v>717096</v>
      </c>
      <c r="D33">
        <v>28773221</v>
      </c>
      <c r="E33">
        <v>54492</v>
      </c>
      <c r="F33">
        <v>111847</v>
      </c>
      <c r="G33">
        <v>15</v>
      </c>
      <c r="H33" s="24">
        <f>(C33-C32)*0.33*3/32768/300</f>
        <v>2.7147454833984373E-2</v>
      </c>
      <c r="I33" s="24">
        <f>(D33-D32)*0.0011*3/327680/30</f>
        <v>3.2093862915039064E-3</v>
      </c>
      <c r="J33" s="24">
        <f>(E33-E32)*17.4*3/327680/30</f>
        <v>6.4952636718749998E-2</v>
      </c>
      <c r="K33" s="24">
        <f>(F33-F32)*18.8*3/327680/30</f>
        <v>8.1291870117187498E-2</v>
      </c>
      <c r="L33" s="24">
        <f>SUM(H33:K33)</f>
        <v>0.17660134796142579</v>
      </c>
      <c r="M33">
        <v>15</v>
      </c>
      <c r="N33" s="25">
        <f>(E33-E32)/(C33-C32+D33-D32)</f>
        <v>1.2443494611820342E-3</v>
      </c>
      <c r="O33" s="25">
        <f>(F33-F32)/(C33-C32+D33-D32)</f>
        <v>1.44139858694312E-3</v>
      </c>
      <c r="P33" s="26">
        <f>SUM(N33:O33)</f>
        <v>2.685748048125154E-3</v>
      </c>
      <c r="Q33">
        <v>15</v>
      </c>
      <c r="R33" s="24">
        <f>(C33-C$3)*0.33*3/32768</f>
        <v>15.907011108398439</v>
      </c>
      <c r="S33" s="24">
        <f>(D33-D$3)*0.0011*3/32768</f>
        <v>1.9269057312011719</v>
      </c>
      <c r="T33" s="24">
        <f>(E33-E$3)*17.4*3/32768</f>
        <v>46.613287353515624</v>
      </c>
      <c r="U33" s="24">
        <f>(E33-E$3)*18.8*3/32768</f>
        <v>50.363781738281254</v>
      </c>
      <c r="V33" s="24">
        <f>SUM(R33:U33)</f>
        <v>114.81098593139649</v>
      </c>
    </row>
    <row r="34" spans="1:22" x14ac:dyDescent="0.55000000000000004">
      <c r="A34" s="19"/>
      <c r="B34">
        <v>20</v>
      </c>
      <c r="C34">
        <v>1023411</v>
      </c>
      <c r="D34">
        <v>38296519</v>
      </c>
      <c r="E34">
        <v>97884</v>
      </c>
      <c r="F34">
        <v>146104</v>
      </c>
      <c r="G34">
        <v>20</v>
      </c>
      <c r="H34" s="24">
        <f>(C34-C33)*0.33*3/32768/300</f>
        <v>3.0848373413085942E-2</v>
      </c>
      <c r="I34" s="24">
        <f>(D34-D33)*0.0011*3/327680/30</f>
        <v>3.1969078979492186E-3</v>
      </c>
      <c r="J34" s="24">
        <f>(E34-E33)*17.4*3/327680/30</f>
        <v>0.23041406249999999</v>
      </c>
      <c r="K34" s="24">
        <f>(F34-F33)*18.8*3/327680/30</f>
        <v>0.19654284667968749</v>
      </c>
      <c r="L34" s="24">
        <f>SUM(H34:K34)</f>
        <v>0.46100219049072266</v>
      </c>
      <c r="M34">
        <v>20</v>
      </c>
      <c r="N34" s="25">
        <f>(E34-E33)/(C34-C33+D34-D33)</f>
        <v>4.4144159083373885E-3</v>
      </c>
      <c r="O34" s="25">
        <f>(F34-F33)/(C34-C33+D34-D33)</f>
        <v>3.4850812539618803E-3</v>
      </c>
      <c r="P34" s="26">
        <f>SUM(N34:O34)</f>
        <v>7.8994971622992696E-3</v>
      </c>
      <c r="Q34">
        <v>20</v>
      </c>
      <c r="R34" s="24">
        <f>(C34-C$3)*0.33*3/32768</f>
        <v>25.16152313232422</v>
      </c>
      <c r="S34" s="24">
        <f>(D34-D$3)*0.0011*3/32768</f>
        <v>2.8859781005859375</v>
      </c>
      <c r="T34" s="24">
        <f>(E34-E$3)*17.4*3/32768</f>
        <v>115.73750610351561</v>
      </c>
      <c r="U34" s="24">
        <f>(E34-E$3)*18.8*3/32768</f>
        <v>125.04971923828126</v>
      </c>
      <c r="V34" s="24">
        <f>SUM(R34:U34)</f>
        <v>268.83472657470702</v>
      </c>
    </row>
    <row r="35" spans="1:22" x14ac:dyDescent="0.55000000000000004">
      <c r="A35" s="19"/>
      <c r="B35">
        <v>25</v>
      </c>
      <c r="C35">
        <v>1259216</v>
      </c>
      <c r="D35">
        <v>47890554</v>
      </c>
      <c r="E35">
        <v>97884</v>
      </c>
      <c r="F35">
        <v>154013</v>
      </c>
      <c r="G35">
        <v>25</v>
      </c>
      <c r="H35" s="24">
        <f>(C35-C34)*0.33*3/32768/300</f>
        <v>2.3747451782226564E-2</v>
      </c>
      <c r="I35" s="24">
        <f>(D35-D34)*0.0011*3/327680/30</f>
        <v>3.2206538391113281E-3</v>
      </c>
      <c r="J35" s="24">
        <f>(E35-E34)*17.4*3/327680/30</f>
        <v>0</v>
      </c>
      <c r="K35" s="24">
        <f>(F35-F34)*18.8*3/327680/30</f>
        <v>4.5376342773437502E-2</v>
      </c>
      <c r="L35" s="24">
        <f>SUM(H35:K35)</f>
        <v>7.2344448394775399E-2</v>
      </c>
      <c r="M35">
        <v>25</v>
      </c>
      <c r="N35" s="25">
        <f>(E35-E34)/(C35-C34+D35-D34)</f>
        <v>0</v>
      </c>
      <c r="O35" s="25">
        <f>(F35-F34)/(C35-C34+D35-D34)</f>
        <v>8.0459091907904908E-4</v>
      </c>
      <c r="P35" s="26">
        <f>SUM(N35:O35)</f>
        <v>8.0459091907904908E-4</v>
      </c>
      <c r="Q35">
        <v>25</v>
      </c>
      <c r="R35" s="24">
        <f>(C35-C$3)*0.33*3/32768</f>
        <v>32.285758666992187</v>
      </c>
      <c r="S35" s="24">
        <f>(D35-D$3)*0.0011*3/32768</f>
        <v>3.8521742523193359</v>
      </c>
      <c r="T35" s="24">
        <f>(E35-E$3)*17.4*3/32768</f>
        <v>115.73750610351561</v>
      </c>
      <c r="U35" s="24">
        <f>(E35-E$3)*18.8*3/32768</f>
        <v>125.04971923828126</v>
      </c>
      <c r="V35" s="24">
        <f>SUM(R35:U35)</f>
        <v>276.92515826110844</v>
      </c>
    </row>
    <row r="36" spans="1:22" x14ac:dyDescent="0.55000000000000004">
      <c r="A36" s="19"/>
      <c r="B36">
        <v>30</v>
      </c>
      <c r="C36">
        <v>1494923</v>
      </c>
      <c r="D36">
        <v>57484400</v>
      </c>
      <c r="E36">
        <v>97884</v>
      </c>
      <c r="F36">
        <v>164448</v>
      </c>
      <c r="G36">
        <v>30</v>
      </c>
      <c r="H36" s="24">
        <f>(C36-C35)*0.33*3/32768/300</f>
        <v>2.3737582397460936E-2</v>
      </c>
      <c r="I36" s="24">
        <f>(D36-D35)*0.0011*3/327680/30</f>
        <v>3.2205903930664064E-3</v>
      </c>
      <c r="J36" s="24">
        <f>(E36-E35)*17.4*3/327680/30</f>
        <v>0</v>
      </c>
      <c r="K36" s="24">
        <f>(F36-F35)*18.8*3/327680/30</f>
        <v>5.9868774414062499E-2</v>
      </c>
      <c r="L36" s="24">
        <f>SUM(H36:K36)</f>
        <v>8.6826947204589833E-2</v>
      </c>
      <c r="M36">
        <v>30</v>
      </c>
      <c r="N36" s="25">
        <f>(E36-E35)/(C36-C35+D36-D35)</f>
        <v>0</v>
      </c>
      <c r="O36" s="25">
        <f>(F36-F35)/(C36-C35+D36-D35)</f>
        <v>1.0615945608106493E-3</v>
      </c>
      <c r="P36" s="26">
        <f>SUM(N36:O36)</f>
        <v>1.0615945608106493E-3</v>
      </c>
      <c r="Q36">
        <v>30</v>
      </c>
      <c r="R36" s="24">
        <f>(C36-C$3)*0.33*3/32768</f>
        <v>39.407033386230466</v>
      </c>
      <c r="S36" s="24">
        <f>(D36-D$3)*0.0011*3/32768</f>
        <v>4.8183513702392577</v>
      </c>
      <c r="T36" s="24">
        <f>(E36-E$3)*17.4*3/32768</f>
        <v>115.73750610351561</v>
      </c>
      <c r="U36" s="24">
        <f>(E36-E$3)*18.8*3/32768</f>
        <v>125.04971923828126</v>
      </c>
      <c r="V36" s="24">
        <f>SUM(R36:U36)</f>
        <v>285.01261009826658</v>
      </c>
    </row>
    <row r="37" spans="1:22" x14ac:dyDescent="0.55000000000000004">
      <c r="B37">
        <v>35</v>
      </c>
      <c r="C37">
        <v>1826290</v>
      </c>
      <c r="D37">
        <v>66980864</v>
      </c>
      <c r="E37">
        <v>124278</v>
      </c>
      <c r="F37">
        <v>186487</v>
      </c>
      <c r="G37">
        <v>35</v>
      </c>
      <c r="H37" s="24">
        <f>(C37-C36)*0.33*3/32768/300</f>
        <v>3.3371310424804686E-2</v>
      </c>
      <c r="I37" s="24">
        <f>(D37-D36)*0.0011*3/327680/30</f>
        <v>3.1878999023437502E-3</v>
      </c>
      <c r="J37" s="24">
        <f>(E37-E36)*17.4*3/327680/30</f>
        <v>0.14015368652343749</v>
      </c>
      <c r="K37" s="24">
        <f>(F37-F36)*18.8*3/327680/30</f>
        <v>0.12644445800781251</v>
      </c>
      <c r="L37" s="24">
        <f>SUM(H37:K37)</f>
        <v>0.30315735485839845</v>
      </c>
      <c r="N37" s="25">
        <f>(E37-E36)/(C37-C36+D37-D36)</f>
        <v>2.6856383672043201E-3</v>
      </c>
      <c r="O37" s="25">
        <f>(F37-F36)/(C37-C36+D37-D36)</f>
        <v>2.2425090541341218E-3</v>
      </c>
      <c r="P37" s="26">
        <f>SUM(N37:O37)</f>
        <v>4.9281474213384423E-3</v>
      </c>
      <c r="R37" s="24">
        <f>(C37-C$3)*0.33*3/32768</f>
        <v>49.418426513671875</v>
      </c>
      <c r="S37" s="24">
        <f>(D37-D$3)*0.0011*3/32768</f>
        <v>5.7747213409423832</v>
      </c>
      <c r="T37" s="24">
        <f>(E37-E$3)*17.4*3/32768</f>
        <v>157.78361206054686</v>
      </c>
      <c r="U37" s="24">
        <f>(E37-E$3)*18.8*3/32768</f>
        <v>170.47884521484377</v>
      </c>
      <c r="V37" s="24">
        <f>SUM(R37:U37)</f>
        <v>383.45560513000487</v>
      </c>
    </row>
    <row r="38" spans="1:22" x14ac:dyDescent="0.55000000000000004">
      <c r="B38">
        <v>40</v>
      </c>
      <c r="C38">
        <v>2127173</v>
      </c>
      <c r="D38">
        <v>76507862</v>
      </c>
      <c r="E38">
        <v>136521</v>
      </c>
      <c r="F38">
        <v>199672</v>
      </c>
      <c r="G38">
        <v>40</v>
      </c>
      <c r="H38" s="24">
        <f>(C38-C37)*0.33*3/32768/300</f>
        <v>3.0301327514648434E-2</v>
      </c>
      <c r="I38" s="24">
        <f>(D38-D37)*0.0011*3/327680/30</f>
        <v>3.1981499633789061E-3</v>
      </c>
      <c r="J38" s="24">
        <f>(E38-E37)*17.4*3/327680/30</f>
        <v>6.5011047363281255E-2</v>
      </c>
      <c r="K38" s="24">
        <f>(F38-F37)*18.8*3/327680/30</f>
        <v>7.5646362304687492E-2</v>
      </c>
      <c r="L38" s="24">
        <f>SUM(H38:K38)</f>
        <v>0.17415688714599609</v>
      </c>
      <c r="N38" s="25">
        <f>(E38-E37)/(C38-C37+D38-D37)</f>
        <v>1.2457415794920595E-3</v>
      </c>
      <c r="O38" s="25">
        <f>(F38-F37)/(C38-C37+D38-D37)</f>
        <v>1.3415913359146291E-3</v>
      </c>
      <c r="P38" s="26">
        <f>SUM(N38:O38)</f>
        <v>2.5873329154066883E-3</v>
      </c>
      <c r="R38" s="24">
        <f>(C38-C$3)*0.33*3/32768</f>
        <v>58.508824768066404</v>
      </c>
      <c r="S38" s="24">
        <f>(D38-D$3)*0.0011*3/32768</f>
        <v>6.7341663299560555</v>
      </c>
      <c r="T38" s="24">
        <f>(E38-E$3)*17.4*3/32768</f>
        <v>177.28692626953122</v>
      </c>
      <c r="U38" s="24">
        <f>(E38-E$3)*18.8*3/32768</f>
        <v>191.5513916015625</v>
      </c>
      <c r="V38" s="24">
        <f>SUM(R38:U38)</f>
        <v>434.08130896911621</v>
      </c>
    </row>
    <row r="39" spans="1:22" x14ac:dyDescent="0.55000000000000004">
      <c r="B39">
        <v>45</v>
      </c>
      <c r="C39">
        <v>2521639</v>
      </c>
      <c r="D39">
        <v>85943203</v>
      </c>
      <c r="E39">
        <v>210382</v>
      </c>
      <c r="F39">
        <v>244139</v>
      </c>
      <c r="G39">
        <v>45</v>
      </c>
      <c r="H39" s="24">
        <f>(C39-C38)*0.33*3/32768/300</f>
        <v>3.9725885009765628E-2</v>
      </c>
      <c r="I39" s="24">
        <f>(D39-D38)*0.0011*3/327680/30</f>
        <v>3.1673813171386725E-3</v>
      </c>
      <c r="J39" s="24">
        <f>(E39-E38)*17.4*3/327680/30</f>
        <v>0.39220623779296876</v>
      </c>
      <c r="K39" s="24">
        <f>(F39-F38)*18.8*3/327680/30</f>
        <v>0.25512072753906245</v>
      </c>
      <c r="L39" s="24">
        <f>SUM(H39:K39)</f>
        <v>0.69022023165893553</v>
      </c>
      <c r="N39" s="25">
        <f>(E39-E38)/(C39-C38+D39-D38)</f>
        <v>7.5139827262122238E-3</v>
      </c>
      <c r="O39" s="25">
        <f>(F39-F38)/(C39-C38+D39-D38)</f>
        <v>4.5236900378613741E-3</v>
      </c>
      <c r="P39" s="26">
        <f>SUM(N39:O39)</f>
        <v>1.2037672764073599E-2</v>
      </c>
      <c r="R39" s="24">
        <f>(C39-C$3)*0.33*3/32768</f>
        <v>70.426590270996101</v>
      </c>
      <c r="S39" s="24">
        <f>(D39-D$3)*0.0011*3/32768</f>
        <v>7.6843807250976557</v>
      </c>
      <c r="T39" s="24">
        <f>(E39-E$3)*17.4*3/32768</f>
        <v>294.94879760742185</v>
      </c>
      <c r="U39" s="24">
        <f>(E39-E$3)*18.8*3/32768</f>
        <v>318.68031005859376</v>
      </c>
      <c r="V39" s="24">
        <f>SUM(R39:U39)</f>
        <v>691.74007866210945</v>
      </c>
    </row>
    <row r="40" spans="1:22" x14ac:dyDescent="0.55000000000000004">
      <c r="B40">
        <v>50</v>
      </c>
      <c r="C40">
        <v>2796402</v>
      </c>
      <c r="D40">
        <v>95498196</v>
      </c>
      <c r="E40">
        <v>210382</v>
      </c>
      <c r="F40">
        <v>252024</v>
      </c>
      <c r="G40">
        <v>50</v>
      </c>
      <c r="H40" s="24">
        <f>(C40-C39)*0.33*3/32768/300</f>
        <v>2.7670834350585937E-2</v>
      </c>
      <c r="I40" s="24">
        <f>(D40-D39)*0.0011*3/327680/30</f>
        <v>3.2075476989746098E-3</v>
      </c>
      <c r="J40" s="24">
        <f>(E40-E39)*17.4*3/327680/30</f>
        <v>0</v>
      </c>
      <c r="K40" s="24">
        <f>(F40-F39)*18.8*3/327680/30</f>
        <v>4.5238647460937503E-2</v>
      </c>
      <c r="L40" s="24">
        <f>SUM(H40:K40)</f>
        <v>7.6117029510498049E-2</v>
      </c>
      <c r="N40" s="25">
        <f>(E40-E39)/(C40-C39+D40-D39)</f>
        <v>0</v>
      </c>
      <c r="O40" s="25">
        <f>(F40-F39)/(C40-C39+D40-D39)</f>
        <v>8.0215622849641433E-4</v>
      </c>
      <c r="P40" s="26">
        <f>SUM(N40:O40)</f>
        <v>8.0215622849641433E-4</v>
      </c>
      <c r="R40" s="24">
        <f>(C40-C$3)*0.33*3/32768</f>
        <v>78.727840576171886</v>
      </c>
      <c r="S40" s="24">
        <f>(D40-D$3)*0.0011*3/32768</f>
        <v>8.6466450347900405</v>
      </c>
      <c r="T40" s="24">
        <f>(E40-E$3)*17.4*3/32768</f>
        <v>294.94879760742185</v>
      </c>
      <c r="U40" s="24">
        <f>(E40-E$3)*18.8*3/32768</f>
        <v>318.68031005859376</v>
      </c>
      <c r="V40" s="24">
        <f>SUM(R40:U40)</f>
        <v>701.00359327697754</v>
      </c>
    </row>
    <row r="41" spans="1:22" x14ac:dyDescent="0.55000000000000004">
      <c r="B41">
        <v>55</v>
      </c>
      <c r="C41">
        <v>3071333</v>
      </c>
      <c r="D41">
        <v>105053104</v>
      </c>
      <c r="E41">
        <v>210382</v>
      </c>
      <c r="F41">
        <v>259934</v>
      </c>
      <c r="G41">
        <v>55</v>
      </c>
      <c r="H41" s="24">
        <f>(C41-C40)*0.33*3/32768/300</f>
        <v>2.7687753295898444E-2</v>
      </c>
      <c r="I41" s="24">
        <f>(D41-D40)*0.0011*3/327680/30</f>
        <v>3.2075191650390625E-3</v>
      </c>
      <c r="J41" s="24">
        <f>(E41-E40)*17.4*3/327680/30</f>
        <v>0</v>
      </c>
      <c r="K41" s="24">
        <f>(F41-F40)*18.8*3/327680/30</f>
        <v>4.5382080078125005E-2</v>
      </c>
      <c r="L41" s="24">
        <f>SUM(H41:K41)</f>
        <v>7.627735253906251E-2</v>
      </c>
      <c r="N41" s="25">
        <f>(E41-E40)/(C41-C40+D41-D40)</f>
        <v>0</v>
      </c>
      <c r="O41" s="25">
        <f>(F41-F40)/(C41-C40+D41-D40)</f>
        <v>8.0469273199693298E-4</v>
      </c>
      <c r="P41" s="26">
        <f>SUM(N41:O41)</f>
        <v>8.0469273199693298E-4</v>
      </c>
      <c r="R41" s="24">
        <f>(C41-C$3)*0.33*3/32768</f>
        <v>87.034166564941415</v>
      </c>
      <c r="S41" s="24">
        <f>(D41-D$3)*0.0011*3/32768</f>
        <v>9.608900784301758</v>
      </c>
      <c r="T41" s="24">
        <f>(E41-E$3)*17.4*3/32768</f>
        <v>294.94879760742185</v>
      </c>
      <c r="U41" s="24">
        <f>(E41-E$3)*18.8*3/32768</f>
        <v>318.68031005859376</v>
      </c>
      <c r="V41" s="24">
        <f>SUM(R41:U41)</f>
        <v>710.27217501525877</v>
      </c>
    </row>
    <row r="42" spans="1:22" x14ac:dyDescent="0.55000000000000004">
      <c r="B42">
        <v>60</v>
      </c>
      <c r="C42">
        <v>3562498</v>
      </c>
      <c r="D42">
        <v>114389585</v>
      </c>
      <c r="E42">
        <v>224242</v>
      </c>
      <c r="F42">
        <v>281794</v>
      </c>
      <c r="G42">
        <v>60</v>
      </c>
      <c r="H42" s="24">
        <f>(C42-C41)*0.33*3/32768/300</f>
        <v>4.9464248657226567E-2</v>
      </c>
      <c r="I42" s="24">
        <f>(D42-D41)*0.0011*3/327680/30</f>
        <v>3.1341946716308597E-3</v>
      </c>
      <c r="J42" s="24">
        <f>(E42-E41)*17.4*3/327680/30</f>
        <v>7.3597412109374982E-2</v>
      </c>
      <c r="K42" s="24">
        <f>(F42-F41)*18.8*3/327680/30</f>
        <v>0.12541748046874998</v>
      </c>
      <c r="L42" s="24">
        <f>SUM(H42:K42)</f>
        <v>0.25161333590698243</v>
      </c>
      <c r="N42" s="25">
        <f>(E42-E41)/(C42-C41+D42-D41)</f>
        <v>1.4103072088677187E-3</v>
      </c>
      <c r="O42" s="25">
        <f>(F42-F41)/(C42-C41+D42-D41)</f>
        <v>2.2243373438563009E-3</v>
      </c>
      <c r="P42" s="26">
        <f>SUM(N42:O42)</f>
        <v>3.6346445527240196E-3</v>
      </c>
      <c r="R42" s="24">
        <f>(C42-C$3)*0.33*3/32768</f>
        <v>101.87344116210939</v>
      </c>
      <c r="S42" s="24">
        <f>(D42-D$3)*0.0011*3/32768</f>
        <v>10.549159185791016</v>
      </c>
      <c r="T42" s="24">
        <f>(E42-E$3)*17.4*3/32768</f>
        <v>317.02802124023435</v>
      </c>
      <c r="U42" s="24">
        <f>(E42-E$3)*18.8*3/32768</f>
        <v>342.53602294921876</v>
      </c>
      <c r="V42" s="24">
        <f>SUM(R42:U42)</f>
        <v>771.98664453735353</v>
      </c>
    </row>
    <row r="43" spans="1:22" x14ac:dyDescent="0.55000000000000004">
      <c r="B43">
        <v>65</v>
      </c>
      <c r="C43">
        <v>4021810</v>
      </c>
      <c r="D43">
        <v>123758236</v>
      </c>
      <c r="E43">
        <v>224319</v>
      </c>
      <c r="F43">
        <v>289843</v>
      </c>
      <c r="G43">
        <v>65</v>
      </c>
      <c r="H43" s="24">
        <f>(C43-C42)*0.33*3/32768/300</f>
        <v>4.6256396484375004E-2</v>
      </c>
      <c r="I43" s="24">
        <f>(D43-D42)*0.0011*3/327680/30</f>
        <v>3.1449939270019535E-3</v>
      </c>
      <c r="J43" s="24">
        <f>(E43-E42)*17.4*3/327680/30</f>
        <v>4.0887451171874994E-4</v>
      </c>
      <c r="K43" s="24">
        <f>(F43-F42)*18.8*3/327680/30</f>
        <v>4.61795654296875E-2</v>
      </c>
      <c r="L43" s="24">
        <f>SUM(H43:K43)</f>
        <v>9.5989830352783204E-2</v>
      </c>
      <c r="N43" s="25">
        <f>(E43-E42)/(C43-C42+D43-D42)</f>
        <v>7.8347873308029351E-6</v>
      </c>
      <c r="O43" s="25">
        <f>(F43-F42)/(C43-C42+D43-D42)</f>
        <v>8.1898965228094573E-4</v>
      </c>
      <c r="P43" s="26">
        <f>SUM(N43:O43)</f>
        <v>8.2682443961174868E-4</v>
      </c>
      <c r="R43" s="24">
        <f>(C43-C$3)*0.33*3/32768</f>
        <v>115.75036010742188</v>
      </c>
      <c r="S43" s="24">
        <f>(D43-D$3)*0.0011*3/32768</f>
        <v>11.492657363891603</v>
      </c>
      <c r="T43" s="24">
        <f>(E43-E$3)*17.4*3/32768</f>
        <v>317.15068359374999</v>
      </c>
      <c r="U43" s="24">
        <f>(E43-E$3)*18.8*3/32768</f>
        <v>342.66855468750003</v>
      </c>
      <c r="V43" s="24">
        <f>SUM(R43:U43)</f>
        <v>787.06225575256349</v>
      </c>
    </row>
    <row r="44" spans="1:22" x14ac:dyDescent="0.55000000000000004">
      <c r="B44">
        <v>70</v>
      </c>
      <c r="C44">
        <v>4465788</v>
      </c>
      <c r="D44">
        <v>133144050</v>
      </c>
      <c r="E44">
        <v>224397</v>
      </c>
      <c r="F44">
        <v>297873</v>
      </c>
      <c r="G44">
        <v>70</v>
      </c>
      <c r="H44" s="24">
        <f>(C44-C43)*0.33*3/32768/300</f>
        <v>4.4712139892578134E-2</v>
      </c>
      <c r="I44" s="24">
        <f>(D44-D43)*0.0011*3/327680/30</f>
        <v>3.1507554321289068E-3</v>
      </c>
      <c r="J44" s="24">
        <f>(E44-E43)*17.4*3/327680/30</f>
        <v>4.1418457031249997E-4</v>
      </c>
      <c r="K44" s="24">
        <f>(F44-F43)*18.8*3/327680/30</f>
        <v>4.6070556640624996E-2</v>
      </c>
      <c r="L44" s="24">
        <f>SUM(H44:K44)</f>
        <v>9.4347636535644541E-2</v>
      </c>
      <c r="N44" s="25">
        <f>(E44-E43)/(C44-C43+D44-D43)</f>
        <v>7.9350610877625893E-6</v>
      </c>
      <c r="O44" s="25">
        <f>(F44-F43)/(C44-C43+D44-D43)</f>
        <v>8.1690436582991782E-4</v>
      </c>
      <c r="P44" s="26">
        <f>SUM(N44:O44)</f>
        <v>8.2483942691768041E-4</v>
      </c>
      <c r="R44" s="24">
        <f>(C44-C$3)*0.33*3/32768</f>
        <v>129.16400207519533</v>
      </c>
      <c r="S44" s="24">
        <f>(D44-D$3)*0.0011*3/32768</f>
        <v>12.437883993530274</v>
      </c>
      <c r="T44" s="24">
        <f>(E44-E$3)*17.4*3/32768</f>
        <v>317.27493896484373</v>
      </c>
      <c r="U44" s="24">
        <f>(E44-E$3)*18.8*3/32768</f>
        <v>342.80280761718751</v>
      </c>
      <c r="V44" s="24">
        <f>SUM(R44:U44)</f>
        <v>801.67963265075684</v>
      </c>
    </row>
    <row r="45" spans="1:22" x14ac:dyDescent="0.55000000000000004">
      <c r="B45">
        <v>75</v>
      </c>
      <c r="C45">
        <v>4931109</v>
      </c>
      <c r="D45">
        <v>142506510</v>
      </c>
      <c r="E45">
        <v>227686</v>
      </c>
      <c r="F45">
        <v>319269</v>
      </c>
      <c r="G45">
        <v>75</v>
      </c>
      <c r="H45" s="24">
        <f>(C45-C44)*0.33*3/32768/300</f>
        <v>4.6861550903320309E-2</v>
      </c>
      <c r="I45" s="24">
        <f>(D45-D44)*0.0011*3/327680/30</f>
        <v>3.1429156494140625E-3</v>
      </c>
      <c r="J45" s="24">
        <f>(E45-E44)*17.4*3/327680/30</f>
        <v>1.7464782714843748E-2</v>
      </c>
      <c r="K45" s="24">
        <f>(F45-F44)*18.8*3/327680/30</f>
        <v>0.12275537109374998</v>
      </c>
      <c r="L45" s="24">
        <f>SUM(H45:K45)</f>
        <v>0.19022462036132809</v>
      </c>
      <c r="N45" s="25">
        <f>(E45-E44)/(C45-C44+D45-D44)</f>
        <v>3.3466354205491557E-4</v>
      </c>
      <c r="O45" s="25">
        <f>(F45-F44)/(C45-C44+D45-D44)</f>
        <v>2.1770936898166536E-3</v>
      </c>
      <c r="P45" s="26">
        <f>SUM(N45:O45)</f>
        <v>2.5117572318715691E-3</v>
      </c>
      <c r="R45" s="24">
        <f>(C45-C$3)*0.33*3/32768</f>
        <v>143.22246734619142</v>
      </c>
      <c r="S45" s="24">
        <f>(D45-D$3)*0.0011*3/32768</f>
        <v>13.380758688354494</v>
      </c>
      <c r="T45" s="24">
        <f>(E45-E$3)*17.4*3/32768</f>
        <v>322.51437377929682</v>
      </c>
      <c r="U45" s="24">
        <f>(E45-E$3)*18.8*3/32768</f>
        <v>348.46380615234375</v>
      </c>
      <c r="V45" s="24">
        <f>SUM(R45:U45)</f>
        <v>827.58140596618648</v>
      </c>
    </row>
    <row r="46" spans="1:22" x14ac:dyDescent="0.55000000000000004">
      <c r="B46">
        <v>80</v>
      </c>
      <c r="C46">
        <v>5374389</v>
      </c>
      <c r="D46">
        <v>151893011</v>
      </c>
      <c r="E46">
        <v>227763</v>
      </c>
      <c r="F46">
        <v>327319</v>
      </c>
      <c r="G46">
        <v>80</v>
      </c>
      <c r="H46" s="24">
        <f>(C46-C45)*0.33*3/32768/300</f>
        <v>4.4641845703124995E-2</v>
      </c>
      <c r="I46" s="24">
        <f>(D46-D45)*0.0011*3/327680/30</f>
        <v>3.1509860534667967E-3</v>
      </c>
      <c r="J46" s="24">
        <f>(E46-E45)*17.4*3/327680/30</f>
        <v>4.0887451171874994E-4</v>
      </c>
      <c r="K46" s="24">
        <f>(F46-F45)*18.8*3/327680/30</f>
        <v>4.6185302734375003E-2</v>
      </c>
      <c r="L46" s="24">
        <f>SUM(H46:K46)</f>
        <v>9.438700900268554E-2</v>
      </c>
      <c r="N46" s="25">
        <f>(E46-E45)/(C46-C45+D46-D45)</f>
        <v>7.8333383012297026E-6</v>
      </c>
      <c r="O46" s="25">
        <f>(F46-F45)/(C46-C45+D46-D45)</f>
        <v>8.1893991331037793E-4</v>
      </c>
      <c r="P46" s="26">
        <f>SUM(N46:O46)</f>
        <v>8.2677325161160768E-4</v>
      </c>
      <c r="R46" s="24">
        <f>(C46-C$3)*0.33*3/32768</f>
        <v>156.61502105712893</v>
      </c>
      <c r="S46" s="24">
        <f>(D46-D$3)*0.0011*3/32768</f>
        <v>14.326054504394534</v>
      </c>
      <c r="T46" s="24">
        <f>(E46-E$3)*17.4*3/32768</f>
        <v>322.63703613281245</v>
      </c>
      <c r="U46" s="24">
        <f>(E46-E$3)*18.8*3/32768</f>
        <v>348.59633789062502</v>
      </c>
      <c r="V46" s="24">
        <f>SUM(R46:U46)</f>
        <v>842.17444958496094</v>
      </c>
    </row>
    <row r="47" spans="1:22" x14ac:dyDescent="0.55000000000000004">
      <c r="B47">
        <v>85</v>
      </c>
      <c r="C47">
        <v>5820708</v>
      </c>
      <c r="D47">
        <v>161274536</v>
      </c>
      <c r="E47">
        <v>227980</v>
      </c>
      <c r="F47">
        <v>336086</v>
      </c>
      <c r="G47">
        <v>85</v>
      </c>
      <c r="H47" s="24">
        <f>(C47-C46)*0.33*3/32768/300</f>
        <v>4.4947897338867192E-2</v>
      </c>
      <c r="I47" s="24">
        <f>(D47-D46)*0.0011*3/327680/30</f>
        <v>3.1493156433105474E-3</v>
      </c>
      <c r="J47" s="24">
        <f>(E47-E46)*17.4*3/327680/30</f>
        <v>1.1522827148437501E-3</v>
      </c>
      <c r="K47" s="24">
        <f>(F47-F46)*18.8*3/327680/30</f>
        <v>5.0298950195312504E-2</v>
      </c>
      <c r="L47" s="24">
        <f>SUM(H47:K47)</f>
        <v>9.9548445892333998E-2</v>
      </c>
      <c r="N47" s="25">
        <f>(E47-E46)/(C47-C46+D47-D46)</f>
        <v>2.208012255790792E-5</v>
      </c>
      <c r="O47" s="25">
        <f>(F47-F46)/(C47-C46+D47-D46)</f>
        <v>8.9205730168285125E-4</v>
      </c>
      <c r="P47" s="26">
        <f>SUM(N47:O47)</f>
        <v>9.1413742424075915E-4</v>
      </c>
      <c r="R47" s="24">
        <f>(C47-C$3)*0.33*3/32768</f>
        <v>170.09939025878907</v>
      </c>
      <c r="S47" s="24">
        <f>(D47-D$3)*0.0011*3/32768</f>
        <v>15.270849197387697</v>
      </c>
      <c r="T47" s="24">
        <f>(E47-E$3)*17.4*3/32768</f>
        <v>322.98272094726559</v>
      </c>
      <c r="U47" s="24">
        <f>(E47-E$3)*18.8*3/32768</f>
        <v>348.9698364257813</v>
      </c>
      <c r="V47" s="24">
        <f>SUM(R47:U47)</f>
        <v>857.32279682922365</v>
      </c>
    </row>
    <row r="48" spans="1:22" x14ac:dyDescent="0.55000000000000004">
      <c r="B48">
        <v>90</v>
      </c>
      <c r="C48">
        <v>6310880</v>
      </c>
      <c r="D48">
        <v>170612151</v>
      </c>
      <c r="E48">
        <v>239716</v>
      </c>
      <c r="F48">
        <v>366126</v>
      </c>
      <c r="G48">
        <v>90</v>
      </c>
      <c r="H48" s="24">
        <f>(C48-C47)*0.33*3/32768/300</f>
        <v>4.9364245605468753E-2</v>
      </c>
      <c r="I48" s="24">
        <f>(D48-D47)*0.0011*3/327680/30</f>
        <v>3.1345753479003909E-3</v>
      </c>
      <c r="J48" s="24">
        <f>(E48-E47)*17.4*3/327680/30</f>
        <v>6.2318847656249995E-2</v>
      </c>
      <c r="K48" s="24">
        <f>(F48-F47)*18.8*3/327680/30</f>
        <v>0.17234863281250001</v>
      </c>
      <c r="L48" s="24">
        <f>SUM(H48:K48)</f>
        <v>0.28716630142211919</v>
      </c>
      <c r="N48" s="25">
        <f>(E48-E47)/(C48-C47+D48-D47)</f>
        <v>1.1941650750062044E-3</v>
      </c>
      <c r="O48" s="25">
        <f>(F48-F47)/(C48-C47+D48-D47)</f>
        <v>3.056639302418744E-3</v>
      </c>
      <c r="P48" s="26">
        <f>SUM(N48:O48)</f>
        <v>4.2508043774249485E-3</v>
      </c>
      <c r="R48" s="24">
        <f>(C48-C$3)*0.33*3/32768</f>
        <v>184.9086639404297</v>
      </c>
      <c r="S48" s="24">
        <f>(D48-D$3)*0.0011*3/32768</f>
        <v>16.211221801757812</v>
      </c>
      <c r="T48" s="24">
        <f>(E48-E$3)*17.4*3/32768</f>
        <v>341.67837524414057</v>
      </c>
      <c r="U48" s="24">
        <f>(E48-E$3)*18.8*3/32768</f>
        <v>369.16973876953125</v>
      </c>
      <c r="V48" s="24">
        <f>SUM(R48:U48)</f>
        <v>911.9679997558593</v>
      </c>
    </row>
    <row r="49" spans="1:22" x14ac:dyDescent="0.55000000000000004">
      <c r="B49">
        <v>95</v>
      </c>
      <c r="C49">
        <v>6758347</v>
      </c>
      <c r="D49">
        <v>179992679</v>
      </c>
      <c r="E49">
        <v>239934</v>
      </c>
      <c r="F49">
        <v>374955</v>
      </c>
      <c r="G49">
        <v>95</v>
      </c>
      <c r="H49" s="24">
        <f>(C49-C48)*0.33*3/32768/300</f>
        <v>4.5063510131835946E-2</v>
      </c>
      <c r="I49" s="24">
        <f>(D49-D48)*0.0011*3/327680/30</f>
        <v>3.1489809570312498E-3</v>
      </c>
      <c r="J49" s="24">
        <f>(E49-E48)*17.4*3/327680/30</f>
        <v>1.1575927734374998E-3</v>
      </c>
      <c r="K49" s="24">
        <f>(F49-F48)*18.8*3/327680/30</f>
        <v>5.0654663085937503E-2</v>
      </c>
      <c r="L49" s="24">
        <f>SUM(H49:K49)</f>
        <v>0.1000247469482422</v>
      </c>
      <c r="N49" s="25">
        <f>(E49-E48)/(C49-C48+D49-D48)</f>
        <v>2.2181533466388617E-5</v>
      </c>
      <c r="O49" s="25">
        <f>(F49-F48)/(C49-C48+D49-D48)</f>
        <v>8.9835210538873902E-4</v>
      </c>
      <c r="P49" s="26">
        <f>SUM(N49:O49)</f>
        <v>9.2053363885512762E-4</v>
      </c>
      <c r="R49" s="24">
        <f>(C49-C$3)*0.33*3/32768</f>
        <v>198.42771697998046</v>
      </c>
      <c r="S49" s="24">
        <f>(D49-D$3)*0.0011*3/32768</f>
        <v>17.15591608886719</v>
      </c>
      <c r="T49" s="24">
        <f>(E49-E$3)*17.4*3/32768</f>
        <v>342.02565307617186</v>
      </c>
      <c r="U49" s="24">
        <f>(E49-E$3)*18.8*3/32768</f>
        <v>369.54495849609378</v>
      </c>
      <c r="V49" s="24">
        <f>SUM(R49:U49)</f>
        <v>927.15424464111334</v>
      </c>
    </row>
    <row r="50" spans="1:22" x14ac:dyDescent="0.55000000000000004">
      <c r="B50">
        <v>100</v>
      </c>
      <c r="C50">
        <v>7203517</v>
      </c>
      <c r="D50">
        <v>189377207</v>
      </c>
      <c r="E50">
        <v>240011</v>
      </c>
      <c r="F50">
        <v>385101</v>
      </c>
      <c r="G50">
        <v>100</v>
      </c>
      <c r="H50" s="24">
        <f>(C50-C49)*0.33*3/32768/300</f>
        <v>4.483218383789063E-2</v>
      </c>
      <c r="I50" s="24">
        <f>(D50-D49)*0.0011*3/327680/30</f>
        <v>3.1503237304687506E-3</v>
      </c>
      <c r="J50" s="24">
        <f>(E50-E49)*17.4*3/327680/30</f>
        <v>4.0887451171874994E-4</v>
      </c>
      <c r="K50" s="24">
        <f>(F50-F49)*18.8*3/327680/30</f>
        <v>5.8210693359375003E-2</v>
      </c>
      <c r="L50" s="24">
        <f>SUM(H50:K50)</f>
        <v>0.10660207543945313</v>
      </c>
      <c r="N50" s="25">
        <f>(E50-E49)/(C50-C49+D50-D49)</f>
        <v>7.8334044443684846E-6</v>
      </c>
      <c r="O50" s="25">
        <f>(F50-F49)/(C50-C49+D50-D49)</f>
        <v>1.0321782012021122E-3</v>
      </c>
      <c r="P50" s="26">
        <f>SUM(N50:O50)</f>
        <v>1.0400116056464806E-3</v>
      </c>
      <c r="R50" s="24">
        <f>(C50-C$3)*0.33*3/32768</f>
        <v>211.87737213134767</v>
      </c>
      <c r="S50" s="24">
        <f>(D50-D$3)*0.0011*3/32768</f>
        <v>18.101013208007814</v>
      </c>
      <c r="T50" s="24">
        <f>(E50-E$3)*17.4*3/32768</f>
        <v>342.14831542968744</v>
      </c>
      <c r="U50" s="24">
        <f>(E50-E$3)*18.8*3/32768</f>
        <v>369.677490234375</v>
      </c>
      <c r="V50" s="24">
        <f>SUM(R50:U50)</f>
        <v>941.80419100341794</v>
      </c>
    </row>
    <row r="51" spans="1:22" x14ac:dyDescent="0.55000000000000004">
      <c r="B51">
        <v>105</v>
      </c>
      <c r="C51">
        <v>7726595</v>
      </c>
      <c r="D51">
        <v>198683825</v>
      </c>
      <c r="E51">
        <v>253355</v>
      </c>
      <c r="F51">
        <v>422701</v>
      </c>
      <c r="G51">
        <v>105</v>
      </c>
      <c r="H51" s="24">
        <f>(C51-C50)*0.33*3/32768/300</f>
        <v>5.2678143310546884E-2</v>
      </c>
      <c r="I51" s="24">
        <f>(D51-D50)*0.0011*3/327680/30</f>
        <v>3.1241698608398438E-3</v>
      </c>
      <c r="J51" s="24">
        <f>(E51-E50)*17.4*3/327680/30</f>
        <v>7.0857421874999993E-2</v>
      </c>
      <c r="K51" s="24">
        <f>(F51-F50)*18.8*3/327680/30</f>
        <v>0.21572265625000001</v>
      </c>
      <c r="L51" s="24">
        <f>SUM(H51:K51)</f>
        <v>0.3423823912963867</v>
      </c>
      <c r="N51" s="25">
        <f>(E51-E50)/(C51-C50+D51-D50)</f>
        <v>1.3575190931642239E-3</v>
      </c>
      <c r="O51" s="25">
        <f>(F51-F50)/(C51-C50+D51-D50)</f>
        <v>3.8251437277409188E-3</v>
      </c>
      <c r="P51" s="26">
        <f>SUM(N51:O51)</f>
        <v>5.1826628209051427E-3</v>
      </c>
      <c r="R51" s="24">
        <f>(C51-C$3)*0.33*3/32768</f>
        <v>227.6808151245117</v>
      </c>
      <c r="S51" s="24">
        <f>(D51-D$3)*0.0011*3/32768</f>
        <v>19.038264166259765</v>
      </c>
      <c r="T51" s="24">
        <f>(E51-E$3)*17.4*3/32768</f>
        <v>363.40554199218747</v>
      </c>
      <c r="U51" s="24">
        <f>(E51-E$3)*18.8*3/32768</f>
        <v>392.64506835937505</v>
      </c>
      <c r="V51" s="24">
        <f>SUM(R51:U51)</f>
        <v>1002.769689642334</v>
      </c>
    </row>
    <row r="52" spans="1:22" x14ac:dyDescent="0.55000000000000004">
      <c r="B52">
        <v>110</v>
      </c>
      <c r="C52">
        <v>8171861</v>
      </c>
      <c r="D52">
        <v>208068175</v>
      </c>
      <c r="E52">
        <v>253432</v>
      </c>
      <c r="F52">
        <v>430867</v>
      </c>
      <c r="G52">
        <v>110</v>
      </c>
      <c r="H52" s="24">
        <f>(C52-C51)*0.33*3/32768/300</f>
        <v>4.4841851806640624E-2</v>
      </c>
      <c r="I52" s="24">
        <f>(D52-D51)*0.0011*3/327680/30</f>
        <v>3.1502639770507814E-3</v>
      </c>
      <c r="J52" s="24">
        <f>(E52-E51)*17.4*3/327680/30</f>
        <v>4.0887451171874994E-4</v>
      </c>
      <c r="K52" s="24">
        <f>(F52-F51)*18.8*3/327680/30</f>
        <v>4.6850830078125003E-2</v>
      </c>
      <c r="L52" s="24">
        <f>SUM(H52:K52)</f>
        <v>9.5251820373535162E-2</v>
      </c>
      <c r="N52" s="25">
        <f>(E52-E51)/(C52-C51+D52-D51)</f>
        <v>7.8334697916988825E-6</v>
      </c>
      <c r="O52" s="25">
        <f>(F52-F51)/(C52-C51+D52-D51)</f>
        <v>8.307547314157542E-4</v>
      </c>
      <c r="P52" s="26">
        <f>SUM(N52:O52)</f>
        <v>8.3858820120745307E-4</v>
      </c>
      <c r="R52" s="24">
        <f>(C52-C$3)*0.33*3/32768</f>
        <v>241.13337066650394</v>
      </c>
      <c r="S52" s="24">
        <f>(D52-D$3)*0.0011*3/32768</f>
        <v>19.983343359374999</v>
      </c>
      <c r="T52" s="24">
        <f>(E52-E$3)*17.4*3/32768</f>
        <v>363.5282043457031</v>
      </c>
      <c r="U52" s="24">
        <f>(E52-E$3)*18.8*3/32768</f>
        <v>392.7776000976562</v>
      </c>
      <c r="V52" s="24">
        <f>SUM(R52:U52)</f>
        <v>1017.4225184692382</v>
      </c>
    </row>
    <row r="53" spans="1:22" x14ac:dyDescent="0.55000000000000004">
      <c r="B53">
        <v>115</v>
      </c>
      <c r="C53">
        <v>8619768</v>
      </c>
      <c r="D53">
        <v>217448126</v>
      </c>
      <c r="E53">
        <v>253650</v>
      </c>
      <c r="F53">
        <v>440403</v>
      </c>
      <c r="G53">
        <v>115</v>
      </c>
      <c r="H53" s="24">
        <f>(C53-C52)*0.33*3/32768/300</f>
        <v>4.5107821655273439E-2</v>
      </c>
      <c r="I53" s="24">
        <f>(D53-D52)*0.0011*3/32768/300</f>
        <v>3.1487872619628907E-3</v>
      </c>
      <c r="J53" s="24">
        <f>(E53-E52)*17.4*3/32768/300</f>
        <v>1.1575927734374998E-3</v>
      </c>
      <c r="K53" s="24">
        <f>(F53-F52)*18.8*3/327680/30</f>
        <v>5.4710937500000001E-2</v>
      </c>
      <c r="L53" s="24">
        <f>SUM(H53:K53)</f>
        <v>0.10412513919067383</v>
      </c>
      <c r="N53" s="25">
        <f>(E53-E52)/(C53-C52+D53-D52)</f>
        <v>2.2181842676196583E-5</v>
      </c>
      <c r="O53" s="25">
        <f>(F53-F52)/(C53-C52+D53-D52)</f>
        <v>9.7030298972573673E-4</v>
      </c>
      <c r="P53" s="26">
        <f>SUM(N53:O53)</f>
        <v>9.9248483240193326E-4</v>
      </c>
      <c r="R53" s="24">
        <f>(C53-C$3)*0.33*3/32768</f>
        <v>254.66571716308596</v>
      </c>
      <c r="S53" s="24">
        <f>(D53-D$3)*0.0011*3/32768</f>
        <v>20.927979537963868</v>
      </c>
      <c r="T53" s="24">
        <f>(E53-E$3)*17.4*3/32768</f>
        <v>363.87548217773434</v>
      </c>
      <c r="U53" s="24">
        <f>(E53-E$3)*18.8*3/32768</f>
        <v>393.1528198242188</v>
      </c>
      <c r="V53" s="24">
        <f>SUM(R53:U53)</f>
        <v>1032.6219987030031</v>
      </c>
    </row>
    <row r="54" spans="1:22" x14ac:dyDescent="0.55000000000000004">
      <c r="L54" s="21">
        <f>AVERAGE(L32:L53)</f>
        <v>0.18738874851296169</v>
      </c>
    </row>
    <row r="57" spans="1:22" s="4" customFormat="1" x14ac:dyDescent="0.55000000000000004">
      <c r="A57" s="8"/>
      <c r="C57" s="9" t="s">
        <v>1183</v>
      </c>
      <c r="D57" s="9"/>
      <c r="E57" s="9"/>
      <c r="F57" s="9"/>
      <c r="H57" s="10"/>
      <c r="I57" s="10"/>
      <c r="J57" s="10"/>
      <c r="K57" s="10"/>
      <c r="L57" s="11"/>
      <c r="N57" s="12"/>
      <c r="O57" s="13"/>
      <c r="P57" s="13"/>
      <c r="R57" s="14"/>
      <c r="S57" s="14"/>
      <c r="T57" s="14"/>
      <c r="U57" s="14"/>
      <c r="V57" s="15"/>
    </row>
    <row r="58" spans="1:22" s="4" customFormat="1" x14ac:dyDescent="0.55000000000000004">
      <c r="A58" s="8"/>
      <c r="C58" s="4" t="s">
        <v>1184</v>
      </c>
      <c r="D58" s="4" t="s">
        <v>1185</v>
      </c>
      <c r="E58" s="4" t="s">
        <v>1186</v>
      </c>
      <c r="F58" s="4" t="s">
        <v>1187</v>
      </c>
      <c r="H58" s="10" t="s">
        <v>1188</v>
      </c>
      <c r="I58" s="10"/>
      <c r="J58" s="10"/>
      <c r="K58" s="10"/>
      <c r="L58" s="11"/>
      <c r="N58" s="12" t="s">
        <v>1189</v>
      </c>
      <c r="O58" s="13"/>
      <c r="P58" s="13"/>
      <c r="R58" s="16" t="s">
        <v>1190</v>
      </c>
      <c r="S58" s="17"/>
      <c r="T58" s="17"/>
      <c r="U58" s="17"/>
      <c r="V58" s="18"/>
    </row>
    <row r="59" spans="1:22" ht="15.75" customHeight="1" x14ac:dyDescent="0.55000000000000004">
      <c r="A59" s="19" t="s">
        <v>1197</v>
      </c>
      <c r="B59">
        <v>5</v>
      </c>
      <c r="C59">
        <v>194455</v>
      </c>
      <c r="D59">
        <v>9635748</v>
      </c>
      <c r="E59">
        <v>26173</v>
      </c>
      <c r="F59">
        <v>93201</v>
      </c>
      <c r="G59" t="s">
        <v>1192</v>
      </c>
      <c r="H59" s="21" t="s">
        <v>1177</v>
      </c>
      <c r="I59" s="21" t="s">
        <v>1178</v>
      </c>
      <c r="J59" s="21" t="s">
        <v>1193</v>
      </c>
      <c r="K59" s="21" t="s">
        <v>1194</v>
      </c>
      <c r="L59" s="21" t="s">
        <v>1195</v>
      </c>
      <c r="M59" s="21" t="s">
        <v>1192</v>
      </c>
      <c r="N59" s="22" t="s">
        <v>1193</v>
      </c>
      <c r="O59" s="22" t="s">
        <v>1194</v>
      </c>
      <c r="P59" s="23" t="s">
        <v>1195</v>
      </c>
      <c r="Q59" s="21"/>
      <c r="R59" s="21" t="s">
        <v>1177</v>
      </c>
      <c r="S59" s="21" t="s">
        <v>1178</v>
      </c>
      <c r="T59" s="21" t="s">
        <v>1193</v>
      </c>
      <c r="U59" s="21" t="s">
        <v>1194</v>
      </c>
      <c r="V59" s="21" t="s">
        <v>1195</v>
      </c>
    </row>
    <row r="60" spans="1:22" x14ac:dyDescent="0.55000000000000004">
      <c r="A60" s="19"/>
      <c r="B60">
        <v>10</v>
      </c>
      <c r="C60">
        <v>625900</v>
      </c>
      <c r="D60">
        <v>19033823</v>
      </c>
      <c r="E60">
        <v>65192</v>
      </c>
      <c r="F60">
        <v>132843</v>
      </c>
      <c r="G60">
        <v>10</v>
      </c>
      <c r="H60" s="24">
        <f>(C60-C59)*0.33*3/32768/300</f>
        <v>4.3449966430664066E-2</v>
      </c>
      <c r="I60" s="24">
        <f>(D60-D59)*0.0011*3/327680/30</f>
        <v>3.1548713684082037E-3</v>
      </c>
      <c r="J60" s="24">
        <f>(E60-E59)*17.4*3/327680/30</f>
        <v>0.20719317626953124</v>
      </c>
      <c r="K60" s="24">
        <f>(F60-F59)*18.8*3/327680/30</f>
        <v>0.22743823242187497</v>
      </c>
      <c r="L60" s="24">
        <f>SUM(H60:K60)</f>
        <v>0.48123624649047847</v>
      </c>
      <c r="M60">
        <v>10</v>
      </c>
      <c r="N60" s="25">
        <f>(E60-E59)/(C60-C59+D60-D59)</f>
        <v>3.9695732853689703E-3</v>
      </c>
      <c r="O60" s="25">
        <f>(F60-F59)/(C60-C59+D60-D59)</f>
        <v>4.0329537963196575E-3</v>
      </c>
      <c r="P60" s="26">
        <f>SUM(N60:O60)</f>
        <v>8.0025270816886269E-3</v>
      </c>
      <c r="Q60">
        <v>10</v>
      </c>
      <c r="R60" s="24">
        <f>(C60-C$3)*0.33*3/32768</f>
        <v>13.151760864257813</v>
      </c>
      <c r="S60" s="24">
        <f>(D60-D$3)*0.0011*3/32768</f>
        <v>0.94607036132812516</v>
      </c>
      <c r="T60" s="24">
        <f>(E60-E$3)*17.4*3/32768</f>
        <v>63.658575439453116</v>
      </c>
      <c r="U60" s="24">
        <f>(E60-E$3)*18.8*3/32768</f>
        <v>68.780529785156261</v>
      </c>
      <c r="V60" s="24">
        <f>SUM(R60:U60)</f>
        <v>146.5369364501953</v>
      </c>
    </row>
    <row r="61" spans="1:22" x14ac:dyDescent="0.55000000000000004">
      <c r="A61" s="19"/>
      <c r="B61">
        <v>15</v>
      </c>
      <c r="C61">
        <v>1040123</v>
      </c>
      <c r="D61">
        <v>28448886</v>
      </c>
      <c r="E61">
        <v>101915</v>
      </c>
      <c r="F61">
        <v>156143</v>
      </c>
      <c r="G61">
        <v>15</v>
      </c>
      <c r="H61" s="24">
        <f>(C61-C60)*0.33*3/32768/300</f>
        <v>4.1715573120117193E-2</v>
      </c>
      <c r="I61" s="24">
        <f>(D61-D60)*0.0011*3/327680/30</f>
        <v>3.1605741271972659E-3</v>
      </c>
      <c r="J61" s="24">
        <f>(E61-E60)*17.4*3/327680/30</f>
        <v>0.19500128173828124</v>
      </c>
      <c r="K61" s="24">
        <f>(F61-F60)*18.8*3/327680/30</f>
        <v>0.13367919921874999</v>
      </c>
      <c r="L61" s="24">
        <f>SUM(H61:K61)</f>
        <v>0.37355662820434565</v>
      </c>
      <c r="M61">
        <v>15</v>
      </c>
      <c r="N61" s="25">
        <f>(E61-E60)/(C61-C60+D61-D60)</f>
        <v>3.7360801181286207E-3</v>
      </c>
      <c r="O61" s="25">
        <f>(F61-F60)/(C61-C60+D61-D60)</f>
        <v>2.3704671936496712E-3</v>
      </c>
      <c r="P61" s="26">
        <f>SUM(N61:O61)</f>
        <v>6.1065473117782919E-3</v>
      </c>
      <c r="Q61">
        <v>15</v>
      </c>
      <c r="R61" s="24">
        <f>(C61-C$3)*0.33*3/32768</f>
        <v>25.66643280029297</v>
      </c>
      <c r="S61" s="24">
        <f>(D61-D$3)*0.0011*3/32768</f>
        <v>1.8942425994873049</v>
      </c>
      <c r="T61" s="24">
        <f>(E61-E$3)*17.4*3/32768</f>
        <v>122.15895996093749</v>
      </c>
      <c r="U61" s="24">
        <f>(E61-E$3)*18.8*3/32768</f>
        <v>131.98784179687499</v>
      </c>
      <c r="V61" s="24">
        <f>SUM(R61:U61)</f>
        <v>281.70747715759273</v>
      </c>
    </row>
    <row r="62" spans="1:22" x14ac:dyDescent="0.55000000000000004">
      <c r="A62" s="19"/>
      <c r="B62">
        <v>20</v>
      </c>
      <c r="C62">
        <v>1392113</v>
      </c>
      <c r="D62">
        <v>37926747</v>
      </c>
      <c r="E62">
        <v>104138</v>
      </c>
      <c r="F62">
        <v>177865</v>
      </c>
      <c r="G62">
        <v>20</v>
      </c>
      <c r="H62" s="24">
        <f>(C62-C61)*0.33*3/32768/300</f>
        <v>3.5448211669921875E-2</v>
      </c>
      <c r="I62" s="24">
        <f>(D62-D61)*0.0011*3/327680/30</f>
        <v>3.1816549987792966E-3</v>
      </c>
      <c r="J62" s="24">
        <f>(E62-E61)*17.4*3/327680/30</f>
        <v>1.1804260253906249E-2</v>
      </c>
      <c r="K62" s="24">
        <f>(F62-F61)*18.8*3/327680/30</f>
        <v>0.124625732421875</v>
      </c>
      <c r="L62" s="24">
        <f>SUM(H62:K62)</f>
        <v>0.17505985934448243</v>
      </c>
      <c r="M62">
        <v>20</v>
      </c>
      <c r="N62" s="25">
        <f>(E62-E61)/(C62-C61+D62-D61)</f>
        <v>2.2614788362509259E-4</v>
      </c>
      <c r="O62" s="25">
        <f>(F62-F61)/(C62-C61+D62-D61)</f>
        <v>2.209799517815682E-3</v>
      </c>
      <c r="P62" s="26">
        <f>SUM(N62:O62)</f>
        <v>2.4359474014407747E-3</v>
      </c>
      <c r="Q62">
        <v>20</v>
      </c>
      <c r="R62" s="24">
        <f>(C62-C$3)*0.33*3/32768</f>
        <v>36.300896301269532</v>
      </c>
      <c r="S62" s="24">
        <f>(D62-D$3)*0.0011*3/32768</f>
        <v>2.8487390991210937</v>
      </c>
      <c r="T62" s="24">
        <f>(E62-E$3)*17.4*3/32768</f>
        <v>125.70023803710936</v>
      </c>
      <c r="U62" s="24">
        <f>(E62-E$3)*18.8*3/32768</f>
        <v>135.81405029296877</v>
      </c>
      <c r="V62" s="24">
        <f>SUM(R62:U62)</f>
        <v>300.66392373046875</v>
      </c>
    </row>
    <row r="63" spans="1:22" x14ac:dyDescent="0.55000000000000004">
      <c r="A63" s="19"/>
      <c r="B63">
        <v>25</v>
      </c>
      <c r="C63">
        <v>1846657</v>
      </c>
      <c r="D63">
        <v>47302071</v>
      </c>
      <c r="E63">
        <v>129440</v>
      </c>
      <c r="F63">
        <v>213607</v>
      </c>
      <c r="G63">
        <v>25</v>
      </c>
      <c r="H63" s="24">
        <f>(C63-C62)*0.33*3/32768/300</f>
        <v>4.5776220703125009E-2</v>
      </c>
      <c r="I63" s="24">
        <f>(D63-D62)*0.0011*3/327680/30</f>
        <v>3.1472340087890628E-3</v>
      </c>
      <c r="J63" s="24">
        <f>(E63-E62)*17.4*3/327680/30</f>
        <v>0.13435510253906249</v>
      </c>
      <c r="K63" s="24">
        <f>(F63-F62)*18.8*3/327680/30</f>
        <v>0.20506274414062498</v>
      </c>
      <c r="L63" s="24">
        <f>SUM(H63:K63)</f>
        <v>0.38834130139160156</v>
      </c>
      <c r="M63">
        <v>25</v>
      </c>
      <c r="N63" s="25">
        <f>(E63-E62)/(C63-C62+D63-D62)</f>
        <v>2.573991837937193E-3</v>
      </c>
      <c r="O63" s="25">
        <f>(F63-F62)/(C63-C62+D63-D62)</f>
        <v>3.6360610335764427E-3</v>
      </c>
      <c r="P63" s="26">
        <f>SUM(N63:O63)</f>
        <v>6.2100528715136362E-3</v>
      </c>
      <c r="Q63">
        <v>25</v>
      </c>
      <c r="R63" s="24">
        <f>(C63-C$3)*0.33*3/32768</f>
        <v>50.033762512207034</v>
      </c>
      <c r="S63" s="24">
        <f>(D63-D$3)*0.0011*3/32768</f>
        <v>3.7929093017578124</v>
      </c>
      <c r="T63" s="24">
        <f>(E63-E$3)*17.4*3/32768</f>
        <v>166.00676879882812</v>
      </c>
      <c r="U63" s="24">
        <f>(E63-E$3)*18.8*3/32768</f>
        <v>179.36363525390627</v>
      </c>
      <c r="V63" s="24">
        <f>SUM(R63:U63)</f>
        <v>399.19707586669927</v>
      </c>
    </row>
    <row r="64" spans="1:22" x14ac:dyDescent="0.55000000000000004">
      <c r="A64" s="19"/>
      <c r="B64">
        <v>30</v>
      </c>
      <c r="C64">
        <v>2274806</v>
      </c>
      <c r="D64">
        <v>56703863</v>
      </c>
      <c r="E64">
        <v>149832</v>
      </c>
      <c r="F64">
        <v>231393</v>
      </c>
      <c r="G64">
        <v>30</v>
      </c>
      <c r="H64" s="24">
        <f>(C64-C63)*0.33*3/32768/300</f>
        <v>4.3118032836914066E-2</v>
      </c>
      <c r="I64" s="24">
        <f>(D64-D63)*0.0011*3/327680/30</f>
        <v>3.1561191406249997E-3</v>
      </c>
      <c r="J64" s="24">
        <f>(E64-E63)*17.4*3/327680/30</f>
        <v>0.10828271484374999</v>
      </c>
      <c r="K64" s="24">
        <f>(F64-F63)*18.8*3/327680/30</f>
        <v>0.10204370117187499</v>
      </c>
      <c r="L64" s="24">
        <f>SUM(H64:K64)</f>
        <v>0.25660056799316405</v>
      </c>
      <c r="M64">
        <v>30</v>
      </c>
      <c r="N64" s="25">
        <f>(E64-E63)/(C64-C63+D64-D63)</f>
        <v>2.0744783717420072E-3</v>
      </c>
      <c r="O64" s="25">
        <f>(F64-F63)/(C64-C63+D64-D63)</f>
        <v>1.8093699646823923E-3</v>
      </c>
      <c r="P64" s="26">
        <f>SUM(N64:O64)</f>
        <v>3.8838483364243993E-3</v>
      </c>
      <c r="Q64">
        <v>30</v>
      </c>
      <c r="R64" s="24">
        <f>(C64-C$3)*0.33*3/32768</f>
        <v>62.969172363281253</v>
      </c>
      <c r="S64" s="24">
        <f>(D64-D$3)*0.0011*3/32768</f>
        <v>4.7397450439453124</v>
      </c>
      <c r="T64" s="24">
        <f>(E64-E$3)*17.4*3/32768</f>
        <v>198.4915832519531</v>
      </c>
      <c r="U64" s="24">
        <f>(E64-E$3)*18.8*3/32768</f>
        <v>214.46217041015626</v>
      </c>
      <c r="V64" s="24">
        <f>SUM(R64:U64)</f>
        <v>480.66267106933594</v>
      </c>
    </row>
    <row r="65" spans="2:22" x14ac:dyDescent="0.55000000000000004">
      <c r="B65">
        <v>35</v>
      </c>
      <c r="C65">
        <v>2800279</v>
      </c>
      <c r="D65">
        <v>66008289</v>
      </c>
      <c r="E65">
        <v>218279</v>
      </c>
      <c r="F65">
        <v>274207</v>
      </c>
      <c r="G65">
        <v>35</v>
      </c>
      <c r="H65" s="24">
        <f>(C65-C64)*0.33*3/32768/300</f>
        <v>5.2919338989257818E-2</v>
      </c>
      <c r="I65" s="24">
        <f>(D65-D64)*0.0011*3/327680/30</f>
        <v>3.1234340209960938E-3</v>
      </c>
      <c r="J65" s="24">
        <f>(E65-E64)*17.4*3/327680/30</f>
        <v>0.3634575805664062</v>
      </c>
      <c r="K65" s="24">
        <f>(F65-F64)*18.8*3/327680/30</f>
        <v>0.24563696289062503</v>
      </c>
      <c r="L65" s="24">
        <f>SUM(H65:K65)</f>
        <v>0.66513731646728513</v>
      </c>
      <c r="N65" s="25">
        <f>(E65-E64)/(C65-C64+D65-D64)</f>
        <v>6.9631437718739534E-3</v>
      </c>
      <c r="O65" s="25">
        <f>(F65-F64)/(C65-C64+D65-D64)</f>
        <v>4.3554872740808421E-3</v>
      </c>
      <c r="P65" s="26">
        <f>SUM(N65:O65)</f>
        <v>1.1318631045954795E-2</v>
      </c>
      <c r="R65" s="24">
        <f>(C65-C$3)*0.33*3/32768</f>
        <v>78.84497406005859</v>
      </c>
      <c r="S65" s="24">
        <f>(D65-D$3)*0.0011*3/32768</f>
        <v>5.6767752502441411</v>
      </c>
      <c r="T65" s="24">
        <f>(E65-E$3)*17.4*3/32768</f>
        <v>307.52885742187499</v>
      </c>
      <c r="U65" s="24">
        <f>(E65-E$3)*18.8*3/32768</f>
        <v>332.27255859374998</v>
      </c>
      <c r="V65" s="24">
        <f>SUM(R65:U65)</f>
        <v>724.32316532592768</v>
      </c>
    </row>
    <row r="66" spans="2:22" x14ac:dyDescent="0.55000000000000004">
      <c r="B66">
        <v>40</v>
      </c>
      <c r="C66">
        <v>3255654</v>
      </c>
      <c r="D66">
        <v>75382666</v>
      </c>
      <c r="E66">
        <v>240642</v>
      </c>
      <c r="F66">
        <v>295668</v>
      </c>
      <c r="G66">
        <v>40</v>
      </c>
      <c r="H66" s="24">
        <f>(C66-C65)*0.33*3/32768/300</f>
        <v>4.5859909057617186E-2</v>
      </c>
      <c r="I66" s="24">
        <f>(D66-D65)*0.0011*3/327680/30</f>
        <v>3.1469161071777342E-3</v>
      </c>
      <c r="J66" s="24">
        <f>(E66-E65)*17.4*3/327680/30</f>
        <v>0.11874884033203123</v>
      </c>
      <c r="K66" s="24">
        <f>(F66-F65)*18.8*3/327680/30</f>
        <v>0.12312829589843749</v>
      </c>
      <c r="L66" s="24">
        <f>SUM(H66:K66)</f>
        <v>0.29088396139526362</v>
      </c>
      <c r="N66" s="25">
        <f>(E66-E65)/(C66-C65+D66-D65)</f>
        <v>2.2750319641838368E-3</v>
      </c>
      <c r="O66" s="25">
        <f>(F66-F65)/(C66-C65+D66-D65)</f>
        <v>2.1832697305079517E-3</v>
      </c>
      <c r="P66" s="26">
        <f>SUM(N66:O66)</f>
        <v>4.4583016946917881E-3</v>
      </c>
      <c r="R66" s="24">
        <f>(C66-C$3)*0.33*3/32768</f>
        <v>92.602946777343746</v>
      </c>
      <c r="S66" s="24">
        <f>(D66-D$3)*0.0011*3/32768</f>
        <v>6.6208500823974603</v>
      </c>
      <c r="T66" s="24">
        <f>(E66-E$3)*17.4*3/32768</f>
        <v>343.15350952148435</v>
      </c>
      <c r="U66" s="24">
        <f>(E66-E$3)*18.8*3/32768</f>
        <v>370.76356201171876</v>
      </c>
      <c r="V66" s="24">
        <f>SUM(R66:U66)</f>
        <v>813.14086839294441</v>
      </c>
    </row>
    <row r="67" spans="2:22" x14ac:dyDescent="0.55000000000000004">
      <c r="B67">
        <v>45</v>
      </c>
      <c r="C67">
        <v>3729794</v>
      </c>
      <c r="D67">
        <v>84738371</v>
      </c>
      <c r="E67">
        <v>287953</v>
      </c>
      <c r="F67">
        <v>331205</v>
      </c>
      <c r="G67">
        <v>45</v>
      </c>
      <c r="H67" s="24">
        <f>(C67-C66)*0.33*3/32768/300</f>
        <v>4.7749694824218751E-2</v>
      </c>
      <c r="I67" s="24">
        <f>(D67-D66)*0.0011*3/327680/30</f>
        <v>3.1406480407714845E-3</v>
      </c>
      <c r="J67" s="24">
        <f>(E67-E66)*17.4*3/327680/30</f>
        <v>0.25122418212890624</v>
      </c>
      <c r="K67" s="24">
        <f>(F67-F66)*18.8*3/327680/30</f>
        <v>0.2038865966796875</v>
      </c>
      <c r="L67" s="24">
        <f>SUM(H67:K67)</f>
        <v>0.50600112167358402</v>
      </c>
      <c r="N67" s="25">
        <f>(E67-E66)/(C67-C66+D67-D66)</f>
        <v>4.8129955253617936E-3</v>
      </c>
      <c r="O67" s="25">
        <f>(F67-F66)/(C67-C66+D67-D66)</f>
        <v>3.6152146854807987E-3</v>
      </c>
      <c r="P67" s="26">
        <f>SUM(N67:O67)</f>
        <v>8.4282102108425919E-3</v>
      </c>
      <c r="R67" s="24">
        <f>(C67-C$3)*0.33*3/32768</f>
        <v>106.92785522460937</v>
      </c>
      <c r="S67" s="24">
        <f>(D67-D$3)*0.0011*3/32768</f>
        <v>7.5630444946289064</v>
      </c>
      <c r="T67" s="24">
        <f>(E67-E$3)*17.4*3/32768</f>
        <v>418.5207641601562</v>
      </c>
      <c r="U67" s="24">
        <f>(E67-E$3)*18.8*3/32768</f>
        <v>452.19484863281252</v>
      </c>
      <c r="V67" s="24">
        <f>SUM(R67:U67)</f>
        <v>985.20651251220704</v>
      </c>
    </row>
    <row r="68" spans="2:22" x14ac:dyDescent="0.55000000000000004">
      <c r="B68">
        <v>50</v>
      </c>
      <c r="C68">
        <v>4241195</v>
      </c>
      <c r="D68">
        <v>94056671</v>
      </c>
      <c r="E68">
        <v>343315</v>
      </c>
      <c r="F68">
        <v>367659</v>
      </c>
      <c r="G68">
        <v>50</v>
      </c>
      <c r="H68" s="24">
        <f>(C68-C67)*0.33*3/32768/300</f>
        <v>5.1502175903320319E-2</v>
      </c>
      <c r="I68" s="24">
        <f>(D68-D67)*0.0011*3/327680/30</f>
        <v>3.1280914306640625E-3</v>
      </c>
      <c r="J68" s="24">
        <f>(E68-E67)*17.4*3/327680/30</f>
        <v>0.29397546386718754</v>
      </c>
      <c r="K68" s="24">
        <f>(F68-F67)*18.8*3/327680/30</f>
        <v>0.209147705078125</v>
      </c>
      <c r="L68" s="24">
        <f>SUM(H68:K68)</f>
        <v>0.55775343627929685</v>
      </c>
      <c r="N68" s="25">
        <f>(E68-E67)/(C68-C67+D68-D67)</f>
        <v>5.6321143440680446E-3</v>
      </c>
      <c r="O68" s="25">
        <f>(F68-F67)/(C68-C67+D68-D67)</f>
        <v>3.7085563436771883E-3</v>
      </c>
      <c r="P68" s="26">
        <f>SUM(N68:O68)</f>
        <v>9.3406706877452329E-3</v>
      </c>
      <c r="R68" s="24">
        <f>(C68-C$3)*0.33*3/32768</f>
        <v>122.37850799560547</v>
      </c>
      <c r="S68" s="24">
        <f>(D68-D$3)*0.0011*3/32768</f>
        <v>8.5014719238281256</v>
      </c>
      <c r="T68" s="24">
        <f>(E68-E$3)*17.4*3/32768</f>
        <v>506.71340332031247</v>
      </c>
      <c r="U68" s="24">
        <f>(E68-E$3)*18.8*3/32768</f>
        <v>547.48344726562505</v>
      </c>
      <c r="V68" s="24">
        <f>SUM(R68:U68)</f>
        <v>1185.0768305053712</v>
      </c>
    </row>
    <row r="69" spans="2:22" x14ac:dyDescent="0.55000000000000004">
      <c r="B69">
        <v>55</v>
      </c>
      <c r="C69">
        <v>4659576</v>
      </c>
      <c r="D69">
        <v>103468054</v>
      </c>
      <c r="E69">
        <v>343393</v>
      </c>
      <c r="F69">
        <v>375685</v>
      </c>
      <c r="G69">
        <v>55</v>
      </c>
      <c r="H69" s="24">
        <f>(C69-C68)*0.33*3/32768/300</f>
        <v>4.2134317016601572E-2</v>
      </c>
      <c r="I69" s="24">
        <f>(D69-D68)*0.0011*3/327680/30</f>
        <v>3.1593387756347654E-3</v>
      </c>
      <c r="J69" s="24">
        <f>(E69-E68)*17.4*3/327680/30</f>
        <v>4.1418457031249997E-4</v>
      </c>
      <c r="K69" s="24">
        <f>(F69-F68)*18.8*3/327680/30</f>
        <v>4.6047607421874998E-2</v>
      </c>
      <c r="L69" s="24">
        <f>SUM(H69:K69)</f>
        <v>9.1755447784423821E-2</v>
      </c>
      <c r="N69" s="25">
        <f>(E69-E68)/(C69-C68+D69-D68)</f>
        <v>7.9350836907172942E-6</v>
      </c>
      <c r="O69" s="25">
        <f>(F69-F68)/(C69-C68+D69-D68)</f>
        <v>8.164997654063719E-4</v>
      </c>
      <c r="P69" s="26">
        <f>SUM(N69:O69)</f>
        <v>8.2443484909708916E-4</v>
      </c>
      <c r="R69" s="24">
        <f>(C69-C$3)*0.33*3/32768</f>
        <v>135.01880310058596</v>
      </c>
      <c r="S69" s="24">
        <f>(D69-D$3)*0.0011*3/32768</f>
        <v>9.4492735565185555</v>
      </c>
      <c r="T69" s="24">
        <f>(E69-E$3)*17.4*3/32768</f>
        <v>506.8376586914062</v>
      </c>
      <c r="U69" s="24">
        <f>(E69-E$3)*18.8*3/32768</f>
        <v>547.61770019531252</v>
      </c>
      <c r="V69" s="24">
        <f>SUM(R69:U69)</f>
        <v>1198.9234355438234</v>
      </c>
    </row>
    <row r="70" spans="2:22" x14ac:dyDescent="0.55000000000000004">
      <c r="B70">
        <v>60</v>
      </c>
      <c r="C70">
        <v>5176289</v>
      </c>
      <c r="D70">
        <v>112781021</v>
      </c>
      <c r="E70">
        <v>349544</v>
      </c>
      <c r="F70">
        <v>396788</v>
      </c>
      <c r="G70">
        <v>60</v>
      </c>
      <c r="H70" s="24">
        <f>(C70-C69)*0.33*3/32768/300</f>
        <v>5.2037136840820314E-2</v>
      </c>
      <c r="I70" s="24">
        <f>(D70-D69)*0.0011*3/327680/30</f>
        <v>3.1263011779785162E-3</v>
      </c>
      <c r="J70" s="24">
        <f>(E70-E69)*17.4*3/327680/30</f>
        <v>3.2662170410156247E-2</v>
      </c>
      <c r="K70" s="24">
        <f>(F70-F69)*18.8*3/327680/30</f>
        <v>0.12107434082031251</v>
      </c>
      <c r="L70" s="24">
        <f>SUM(H70:K70)</f>
        <v>0.20889994924926758</v>
      </c>
      <c r="N70" s="25">
        <f>(E70-E69)/(C70-C69+D70-D69)</f>
        <v>6.2575790870099532E-4</v>
      </c>
      <c r="O70" s="25">
        <f>(F70-F69)/(C70-C69+D70-D69)</f>
        <v>2.146865411691937E-3</v>
      </c>
      <c r="P70" s="26">
        <f>SUM(N70:O70)</f>
        <v>2.7726233203929323E-3</v>
      </c>
      <c r="R70" s="24">
        <f>(C70-C$3)*0.33*3/32768</f>
        <v>150.62994415283205</v>
      </c>
      <c r="S70" s="24">
        <f>(D70-D$3)*0.0011*3/32768</f>
        <v>10.387163909912111</v>
      </c>
      <c r="T70" s="24">
        <f>(E70-E$3)*17.4*3/32768</f>
        <v>516.63630981445306</v>
      </c>
      <c r="U70" s="24">
        <f>(E70-E$3)*18.8*3/32768</f>
        <v>558.20474853515634</v>
      </c>
      <c r="V70" s="24">
        <f>SUM(R70:U70)</f>
        <v>1235.8581664123535</v>
      </c>
    </row>
    <row r="71" spans="2:22" x14ac:dyDescent="0.55000000000000004">
      <c r="B71">
        <v>65</v>
      </c>
      <c r="C71">
        <v>5661225</v>
      </c>
      <c r="D71">
        <v>122125629</v>
      </c>
      <c r="E71">
        <v>349544</v>
      </c>
      <c r="F71">
        <v>404950</v>
      </c>
      <c r="G71">
        <v>65</v>
      </c>
      <c r="H71" s="24">
        <f>(C71-C70)*0.33*3/32768/300</f>
        <v>4.8836938476562501E-2</v>
      </c>
      <c r="I71" s="24">
        <f>(D71-D70)*0.0011*3/327680/30</f>
        <v>3.1369228515625005E-3</v>
      </c>
      <c r="J71" s="24">
        <f>(E71-E70)*17.4*3/327680/30</f>
        <v>0</v>
      </c>
      <c r="K71" s="24">
        <f>(F71-F70)*18.8*3/327680/30</f>
        <v>4.6827880859375011E-2</v>
      </c>
      <c r="L71" s="24">
        <f>SUM(H71:K71)</f>
        <v>9.8801742187500013E-2</v>
      </c>
      <c r="N71" s="25">
        <f>(E71-E70)/(C71-C70+D71-D70)</f>
        <v>0</v>
      </c>
      <c r="O71" s="25">
        <f>(F71-F70)/(C71-C70+D71-D70)</f>
        <v>8.3035388009860883E-4</v>
      </c>
      <c r="P71" s="26">
        <f>SUM(N71:O71)</f>
        <v>8.3035388009860883E-4</v>
      </c>
      <c r="R71" s="24">
        <f>(C71-C$3)*0.33*3/32768</f>
        <v>165.28102569580079</v>
      </c>
      <c r="S71" s="24">
        <f>(D71-D$3)*0.0011*3/32768</f>
        <v>11.32824076538086</v>
      </c>
      <c r="T71" s="24">
        <f>(E71-E$3)*17.4*3/32768</f>
        <v>516.63630981445306</v>
      </c>
      <c r="U71" s="24">
        <f>(E71-E$3)*18.8*3/32768</f>
        <v>558.20474853515634</v>
      </c>
      <c r="V71" s="24">
        <f>SUM(R71:U71)</f>
        <v>1251.450324810791</v>
      </c>
    </row>
    <row r="72" spans="2:22" x14ac:dyDescent="0.55000000000000004">
      <c r="B72">
        <v>70</v>
      </c>
      <c r="C72">
        <v>6137239</v>
      </c>
      <c r="D72">
        <v>131479180</v>
      </c>
      <c r="E72">
        <v>349544</v>
      </c>
      <c r="F72">
        <v>412859</v>
      </c>
      <c r="G72">
        <v>70</v>
      </c>
      <c r="H72" s="24">
        <f>(C72-C71)*0.33*3/32768/300</f>
        <v>4.7938421630859374E-2</v>
      </c>
      <c r="I72" s="24">
        <f>(D72-D71)*0.0011*3/327680/30</f>
        <v>3.139924957275391E-3</v>
      </c>
      <c r="J72" s="24">
        <f>(E72-E71)*17.4*3/327680/30</f>
        <v>0</v>
      </c>
      <c r="K72" s="24">
        <f>(F72-F71)*18.8*3/327680/30</f>
        <v>4.5376342773437502E-2</v>
      </c>
      <c r="L72" s="24">
        <f>SUM(H72:K72)</f>
        <v>9.6454689361572268E-2</v>
      </c>
      <c r="N72" s="25">
        <f>(E72-E71)/(C72-C71+D72-D71)</f>
        <v>0</v>
      </c>
      <c r="O72" s="25">
        <f>(F72-F71)/(C72-C71+D72-D71)</f>
        <v>8.0461342897676549E-4</v>
      </c>
      <c r="P72" s="26">
        <f>SUM(N72:O72)</f>
        <v>8.0461342897676549E-4</v>
      </c>
      <c r="R72" s="24">
        <f>(C72-C$3)*0.33*3/32768</f>
        <v>179.66255218505862</v>
      </c>
      <c r="S72" s="24">
        <f>(D72-D$3)*0.0011*3/32768</f>
        <v>12.270218252563478</v>
      </c>
      <c r="T72" s="24">
        <f>(E72-E$3)*17.4*3/32768</f>
        <v>516.63630981445306</v>
      </c>
      <c r="U72" s="24">
        <f>(E72-E$3)*18.8*3/32768</f>
        <v>558.20474853515634</v>
      </c>
      <c r="V72" s="24">
        <f>SUM(R72:U72)</f>
        <v>1266.7738287872314</v>
      </c>
    </row>
    <row r="73" spans="2:22" x14ac:dyDescent="0.55000000000000004">
      <c r="B73">
        <v>75</v>
      </c>
      <c r="C73">
        <v>6657624</v>
      </c>
      <c r="D73">
        <v>140788449</v>
      </c>
      <c r="E73">
        <v>357536</v>
      </c>
      <c r="F73">
        <v>436218</v>
      </c>
      <c r="G73">
        <v>75</v>
      </c>
      <c r="H73" s="24">
        <f>(C73-C72)*0.33*3/32768/300</f>
        <v>5.2406936645507815E-2</v>
      </c>
      <c r="I73" s="24">
        <f>(D73-D72)*0.0011*3/327680/30</f>
        <v>3.1250597839355475E-3</v>
      </c>
      <c r="J73" s="24">
        <f>(E73-E72)*17.4*3/327680/30</f>
        <v>4.2437988281249998E-2</v>
      </c>
      <c r="K73" s="24">
        <f>(F73-F72)*18.8*3/327680/30</f>
        <v>0.13401770019531251</v>
      </c>
      <c r="L73" s="24">
        <f>SUM(H73:K73)</f>
        <v>0.23198768490600585</v>
      </c>
      <c r="N73" s="25">
        <f>(E73-E72)/(C73-C72+D73-D72)</f>
        <v>8.1304998120991848E-4</v>
      </c>
      <c r="O73" s="25">
        <f>(F73-F72)/(C73-C72+D73-D72)</f>
        <v>2.3763806945798906E-3</v>
      </c>
      <c r="P73" s="26">
        <f>SUM(N73:O73)</f>
        <v>3.1894306757898091E-3</v>
      </c>
      <c r="R73" s="24">
        <f>(C73-C$3)*0.33*3/32768</f>
        <v>195.38463317871094</v>
      </c>
      <c r="S73" s="24">
        <f>(D73-D$3)*0.0011*3/32768</f>
        <v>13.207736187744141</v>
      </c>
      <c r="T73" s="24">
        <f>(E73-E$3)*17.4*3/32768</f>
        <v>529.36770629882801</v>
      </c>
      <c r="U73" s="24">
        <f>(E73-E$3)*18.8*3/32768</f>
        <v>571.96051025390625</v>
      </c>
      <c r="V73" s="24">
        <f>SUM(R73:U73)</f>
        <v>1309.9205859191893</v>
      </c>
    </row>
    <row r="74" spans="2:22" x14ac:dyDescent="0.55000000000000004">
      <c r="B74">
        <v>80</v>
      </c>
      <c r="C74">
        <v>7139204</v>
      </c>
      <c r="D74">
        <v>150136642</v>
      </c>
      <c r="E74">
        <v>357613</v>
      </c>
      <c r="F74">
        <v>444267</v>
      </c>
      <c r="G74">
        <v>80</v>
      </c>
      <c r="H74" s="24">
        <f>(C74-C73)*0.33*3/32768/300</f>
        <v>4.8498962402343748E-2</v>
      </c>
      <c r="I74" s="24">
        <f>(D74-D73)*0.0011*3/327680/30</f>
        <v>3.1381263122558594E-3</v>
      </c>
      <c r="J74" s="24">
        <f>(E74-E73)*17.4*3/327680/30</f>
        <v>4.0887451171874994E-4</v>
      </c>
      <c r="K74" s="24">
        <f>(F74-F73)*18.8*3/327680/30</f>
        <v>4.61795654296875E-2</v>
      </c>
      <c r="L74" s="24">
        <f>SUM(H74:K74)</f>
        <v>9.8225528656005853E-2</v>
      </c>
      <c r="N74" s="25">
        <f>(E74-E73)/(C74-C73+D74-D73)</f>
        <v>7.8333446764233512E-6</v>
      </c>
      <c r="O74" s="25">
        <f>(F74-F73)/(C74-C73+D74-D73)</f>
        <v>8.1883884805885145E-4</v>
      </c>
      <c r="P74" s="26">
        <f>SUM(N74:O74)</f>
        <v>8.2667219273527476E-4</v>
      </c>
      <c r="R74" s="24">
        <f>(C74-C$3)*0.33*3/32768</f>
        <v>209.93432189941407</v>
      </c>
      <c r="S74" s="24">
        <f>(D74-D$3)*0.0011*3/32768</f>
        <v>14.149174081420899</v>
      </c>
      <c r="T74" s="24">
        <f>(E74-E$3)*17.4*3/32768</f>
        <v>529.4903686523437</v>
      </c>
      <c r="U74" s="24">
        <f>(E74-E$3)*18.8*3/32768</f>
        <v>572.09304199218752</v>
      </c>
      <c r="V74" s="24">
        <f>SUM(R74:U74)</f>
        <v>1325.6669066253662</v>
      </c>
    </row>
    <row r="75" spans="2:22" x14ac:dyDescent="0.55000000000000004">
      <c r="B75">
        <v>85</v>
      </c>
      <c r="C75">
        <v>7624863</v>
      </c>
      <c r="D75">
        <v>159480924</v>
      </c>
      <c r="E75">
        <v>359543</v>
      </c>
      <c r="F75">
        <v>453380</v>
      </c>
      <c r="G75">
        <v>85</v>
      </c>
      <c r="H75" s="24">
        <f>(C75-C74)*0.33*3/32768/300</f>
        <v>4.8909750366210938E-2</v>
      </c>
      <c r="I75" s="24">
        <f>(D75-D74)*0.0011*3/327680/30</f>
        <v>3.1368134155273443E-3</v>
      </c>
      <c r="J75" s="24">
        <f>(E75-E74)*17.4*3/327680/30</f>
        <v>1.02484130859375E-2</v>
      </c>
      <c r="K75" s="24">
        <f>(F75-F74)*18.8*3/327680/30</f>
        <v>5.228405761718749E-2</v>
      </c>
      <c r="L75" s="24">
        <f>SUM(H75:K75)</f>
        <v>0.11457903448486327</v>
      </c>
      <c r="N75" s="25">
        <f>(E75-E74)/(C75-C74+D75-D74)</f>
        <v>1.9633892004031358E-4</v>
      </c>
      <c r="O75" s="25">
        <f>(F75-F74)/(C75-C74+D75-D74)</f>
        <v>9.2706558462558419E-4</v>
      </c>
      <c r="P75" s="26">
        <f>SUM(N75:O75)</f>
        <v>1.1234045046658978E-3</v>
      </c>
      <c r="R75" s="24">
        <f>(C75-C$3)*0.33*3/32768</f>
        <v>224.60724700927739</v>
      </c>
      <c r="S75" s="24">
        <f>(D75-D$3)*0.0011*3/32768</f>
        <v>15.090218106079103</v>
      </c>
      <c r="T75" s="24">
        <f>(E75-E$3)*17.4*3/32768</f>
        <v>532.56489257812495</v>
      </c>
      <c r="U75" s="24">
        <f>(E75-E$3)*18.8*3/32768</f>
        <v>575.41494140625002</v>
      </c>
      <c r="V75" s="24">
        <f>SUM(R75:U75)</f>
        <v>1347.6772990997315</v>
      </c>
    </row>
    <row r="76" spans="2:22" x14ac:dyDescent="0.55000000000000004">
      <c r="B76">
        <v>90</v>
      </c>
      <c r="C76">
        <v>8144335</v>
      </c>
      <c r="D76">
        <v>168791264</v>
      </c>
      <c r="E76">
        <v>365984</v>
      </c>
      <c r="F76">
        <v>481711</v>
      </c>
      <c r="G76">
        <v>90</v>
      </c>
      <c r="H76" s="24">
        <f>(C76-C75)*0.33*3/32768/300</f>
        <v>5.2314990234375004E-2</v>
      </c>
      <c r="I76" s="24">
        <f>(D76-D75)*0.0011*3/327680/30</f>
        <v>3.1254193115234372E-3</v>
      </c>
      <c r="J76" s="24">
        <f>(E76-E75)*17.4*3/327680/30</f>
        <v>3.4202087402343748E-2</v>
      </c>
      <c r="K76" s="24">
        <f>(F76-F75)*18.8*3/327680/30</f>
        <v>0.16254357910156253</v>
      </c>
      <c r="L76" s="24">
        <f>SUM(H76:K76)</f>
        <v>0.2521860760498047</v>
      </c>
      <c r="N76" s="25">
        <f>(E76-E75)/(C76-C75+D76-D75)</f>
        <v>6.5525159585961559E-4</v>
      </c>
      <c r="O76" s="25">
        <f>(F76-F75)/(C76-C75+D76-D75)</f>
        <v>2.8821507471353471E-3</v>
      </c>
      <c r="P76" s="26">
        <f>SUM(N76:O76)</f>
        <v>3.5374023429949625E-3</v>
      </c>
      <c r="R76" s="24">
        <f>(C76-C$3)*0.33*3/32768</f>
        <v>240.30174407958987</v>
      </c>
      <c r="S76" s="24">
        <f>(D76-D$3)*0.0011*3/32768</f>
        <v>16.027843899536133</v>
      </c>
      <c r="T76" s="24">
        <f>(E76-E$3)*17.4*3/32768</f>
        <v>542.82551879882806</v>
      </c>
      <c r="U76" s="24">
        <f>(E76-E$3)*18.8*3/32768</f>
        <v>586.50113525390634</v>
      </c>
      <c r="V76" s="24">
        <f>SUM(R76:U76)</f>
        <v>1385.6562420318605</v>
      </c>
    </row>
    <row r="77" spans="2:22" x14ac:dyDescent="0.55000000000000004">
      <c r="B77">
        <v>95</v>
      </c>
      <c r="C77">
        <v>8626563</v>
      </c>
      <c r="D77">
        <v>178136750</v>
      </c>
      <c r="E77">
        <v>366061</v>
      </c>
      <c r="F77">
        <v>490264</v>
      </c>
      <c r="G77">
        <v>95</v>
      </c>
      <c r="H77" s="24">
        <f>(C77-C76)*0.33*3/32768/300</f>
        <v>4.8564221191406257E-2</v>
      </c>
      <c r="I77" s="24">
        <f>(D77-D76)*0.0011*3/327680/30</f>
        <v>3.1372175903320318E-3</v>
      </c>
      <c r="J77" s="24">
        <f>(E77-E76)*17.4*3/327680/30</f>
        <v>4.0887451171874994E-4</v>
      </c>
      <c r="K77" s="24">
        <f>(F77-F76)*18.8*3/327680/30</f>
        <v>4.9071166992187498E-2</v>
      </c>
      <c r="L77" s="24">
        <f>SUM(H77:K77)</f>
        <v>0.10118148028564453</v>
      </c>
      <c r="N77" s="25">
        <f>(E77-E76)/(C77-C76+D77-D76)</f>
        <v>7.8349858369911863E-6</v>
      </c>
      <c r="O77" s="25">
        <f>(F77-F76)/(C77-C76+D77-D76)</f>
        <v>8.7029394628293012E-4</v>
      </c>
      <c r="P77" s="26">
        <f>SUM(N77:O77)</f>
        <v>8.7812893211992133E-4</v>
      </c>
      <c r="R77" s="24">
        <f>(C77-C$3)*0.33*3/32768</f>
        <v>254.87101043701176</v>
      </c>
      <c r="S77" s="24">
        <f>(D77-D$3)*0.0011*3/32768</f>
        <v>16.969009176635744</v>
      </c>
      <c r="T77" s="24">
        <f>(E77-E$3)*17.4*3/32768</f>
        <v>542.94818115234364</v>
      </c>
      <c r="U77" s="24">
        <f>(E77-E$3)*18.8*3/32768</f>
        <v>586.6336669921875</v>
      </c>
      <c r="V77" s="24">
        <f>SUM(R77:U77)</f>
        <v>1401.4218677581787</v>
      </c>
    </row>
    <row r="78" spans="2:22" x14ac:dyDescent="0.55000000000000004">
      <c r="B78">
        <v>100</v>
      </c>
      <c r="C78">
        <v>9151676</v>
      </c>
      <c r="D78">
        <v>187441239</v>
      </c>
      <c r="E78">
        <v>388012</v>
      </c>
      <c r="F78">
        <v>507645</v>
      </c>
      <c r="G78">
        <v>100</v>
      </c>
      <c r="H78" s="24">
        <f>(C78-C77)*0.33*3/32768/300</f>
        <v>5.2883084106445315E-2</v>
      </c>
      <c r="I78" s="24">
        <f>(D78-D77)*0.0011*3/327680/30</f>
        <v>3.1234551696777348E-3</v>
      </c>
      <c r="J78" s="24">
        <f>(E78-E77)*17.4*3/327680/30</f>
        <v>0.11656109619140625</v>
      </c>
      <c r="K78" s="24">
        <f>(F78-F77)*18.8*3/327680/30</f>
        <v>9.9720092773437491E-2</v>
      </c>
      <c r="L78" s="24">
        <f>SUM(H78:K78)</f>
        <v>0.27228772824096681</v>
      </c>
      <c r="N78" s="25">
        <f>(E78-E77)/(C78-C77+D78-D77)</f>
        <v>2.2331524714835861E-3</v>
      </c>
      <c r="O78" s="25">
        <f>(F78-F77)/(C78-C77+D78-D77)</f>
        <v>1.7682302905041322E-3</v>
      </c>
      <c r="P78" s="26">
        <f>SUM(N78:O78)</f>
        <v>4.0013827619877181E-3</v>
      </c>
      <c r="R78" s="24">
        <f>(C78-C$3)*0.33*3/32768</f>
        <v>270.73593566894533</v>
      </c>
      <c r="S78" s="24">
        <f>(D78-D$3)*0.0011*3/32768</f>
        <v>17.906045727539066</v>
      </c>
      <c r="T78" s="24">
        <f>(E78-E$3)*17.4*3/32768</f>
        <v>577.9165100097656</v>
      </c>
      <c r="U78" s="24">
        <f>(E78-E$3)*18.8*3/32768</f>
        <v>624.4155395507812</v>
      </c>
      <c r="V78" s="24">
        <f>SUM(R78:U78)</f>
        <v>1490.9740309570311</v>
      </c>
    </row>
    <row r="79" spans="2:22" x14ac:dyDescent="0.55000000000000004">
      <c r="B79">
        <v>105</v>
      </c>
      <c r="C79">
        <v>9736025</v>
      </c>
      <c r="D79">
        <v>196685462</v>
      </c>
      <c r="E79">
        <v>409442</v>
      </c>
      <c r="F79">
        <v>545257</v>
      </c>
      <c r="G79">
        <v>105</v>
      </c>
      <c r="H79" s="24">
        <f>(C79-C78)*0.33*3/32768/300</f>
        <v>5.8848623657226561E-2</v>
      </c>
      <c r="I79" s="24">
        <f>(D79-D78)*0.0011*3/327680/30</f>
        <v>3.1032242736816406E-3</v>
      </c>
      <c r="J79" s="24">
        <f>(E79-E78)*17.4*3/327680/30</f>
        <v>0.11379455566406248</v>
      </c>
      <c r="K79" s="24">
        <f>(F79-F78)*18.8*3/327680/30</f>
        <v>0.21579150390624999</v>
      </c>
      <c r="L79" s="24">
        <f>SUM(H79:K79)</f>
        <v>0.39153790750122064</v>
      </c>
      <c r="N79" s="25">
        <f>(E79-E78)/(C79-C78+D79-D78)</f>
        <v>2.1803777802105943E-3</v>
      </c>
      <c r="O79" s="25">
        <f>(F79-F78)/(C79-C78+D79-D78)</f>
        <v>3.8268021030929008E-3</v>
      </c>
      <c r="P79" s="26">
        <f>SUM(N79:O79)</f>
        <v>6.0071798833034951E-3</v>
      </c>
      <c r="R79" s="24">
        <f>(C79-C$3)*0.33*3/32768</f>
        <v>288.39052276611329</v>
      </c>
      <c r="S79" s="24">
        <f>(D79-D$3)*0.0011*3/32768</f>
        <v>18.837013009643556</v>
      </c>
      <c r="T79" s="24">
        <f>(E79-E$3)*17.4*3/32768</f>
        <v>612.05487670898435</v>
      </c>
      <c r="U79" s="24">
        <f>(E79-E$3)*18.8*3/32768</f>
        <v>661.3006713867187</v>
      </c>
      <c r="V79" s="24">
        <f>SUM(R79:U79)</f>
        <v>1580.5830838714598</v>
      </c>
    </row>
    <row r="80" spans="2:22" x14ac:dyDescent="0.55000000000000004">
      <c r="B80">
        <v>110</v>
      </c>
      <c r="C80">
        <v>10218954</v>
      </c>
      <c r="D80">
        <v>206032262</v>
      </c>
      <c r="E80">
        <v>409750</v>
      </c>
      <c r="F80">
        <v>553400</v>
      </c>
      <c r="G80">
        <v>110</v>
      </c>
      <c r="H80" s="24">
        <f>(C80-C79)*0.33*3/32768/300</f>
        <v>4.8634817504882813E-2</v>
      </c>
      <c r="I80" s="24">
        <f>(D80-D79)*0.0011*3/327680/30</f>
        <v>3.1376586914062506E-3</v>
      </c>
      <c r="J80" s="24">
        <f>(E80-E79)*17.4*3/327680/30</f>
        <v>1.6354980468749997E-3</v>
      </c>
      <c r="K80" s="24">
        <f>(F80-F79)*18.8*3/327680/30</f>
        <v>4.6718872070312494E-2</v>
      </c>
      <c r="L80" s="24">
        <f>SUM(H80:K80)</f>
        <v>0.10012684631347657</v>
      </c>
      <c r="N80" s="25">
        <f>(E80-E79)/(C80-C79+D80-D79)</f>
        <v>3.1333518960695658E-5</v>
      </c>
      <c r="O80" s="25">
        <f>(F80-F79)/(C80-C79+D80-D79)</f>
        <v>8.2840534057449595E-4</v>
      </c>
      <c r="P80" s="26">
        <f>SUM(N80:O80)</f>
        <v>8.5973885953519158E-4</v>
      </c>
      <c r="R80" s="24">
        <f>(C80-C$3)*0.33*3/32768</f>
        <v>302.98096801757811</v>
      </c>
      <c r="S80" s="24">
        <f>(D80-D$3)*0.0011*3/32768</f>
        <v>19.778310617065429</v>
      </c>
      <c r="T80" s="24">
        <f>(E80-E$3)*17.4*3/32768</f>
        <v>612.54552612304678</v>
      </c>
      <c r="U80" s="24">
        <f>(E80-E$3)*18.8*3/32768</f>
        <v>661.8307983398438</v>
      </c>
      <c r="V80" s="24">
        <f>SUM(R80:U80)</f>
        <v>1597.1356030975342</v>
      </c>
    </row>
    <row r="81" spans="1:22" x14ac:dyDescent="0.55000000000000004">
      <c r="B81">
        <v>115</v>
      </c>
      <c r="C81">
        <v>10700659</v>
      </c>
      <c r="D81">
        <v>215380504</v>
      </c>
      <c r="E81">
        <v>410059</v>
      </c>
      <c r="F81">
        <v>562801</v>
      </c>
      <c r="G81">
        <v>115</v>
      </c>
      <c r="H81" s="24">
        <f>(C81-C80)*0.33*3/32768/300</f>
        <v>4.8511550903320308E-2</v>
      </c>
      <c r="I81" s="24">
        <f>(D81-D80)*0.0011*3/32768/300</f>
        <v>3.1381427612304693E-3</v>
      </c>
      <c r="J81" s="24">
        <f>(E81-E80)*17.4*3/32768/300</f>
        <v>1.6408081054687499E-3</v>
      </c>
      <c r="K81" s="24">
        <f>(F81-F80)*18.8*3/327680/30</f>
        <v>5.3936401367187498E-2</v>
      </c>
      <c r="L81" s="24">
        <f>SUM(H81:K81)</f>
        <v>0.10722690313720704</v>
      </c>
      <c r="N81" s="25">
        <f>(E81-E80)/(C81-C80+D81-D80)</f>
        <v>3.1434554021501843E-5</v>
      </c>
      <c r="O81" s="25">
        <f>(F81-F80)/(C81-C80+D81-D80)</f>
        <v>9.5636324387099946E-4</v>
      </c>
      <c r="P81" s="26">
        <f>SUM(N81:O81)</f>
        <v>9.8779779789250131E-4</v>
      </c>
      <c r="R81" s="24">
        <f>(C81-C$3)*0.33*3/32768</f>
        <v>317.53443328857423</v>
      </c>
      <c r="S81" s="24">
        <f>(D81-D$3)*0.0011*3/32768</f>
        <v>20.71975344543457</v>
      </c>
      <c r="T81" s="24">
        <f>(E81-E$3)*17.4*3/32768</f>
        <v>613.03776855468743</v>
      </c>
      <c r="U81" s="24">
        <f>(E81-E$3)*18.8*3/32768</f>
        <v>662.36264648437509</v>
      </c>
      <c r="V81" s="24">
        <f>SUM(R81:U81)</f>
        <v>1613.6546017730714</v>
      </c>
    </row>
    <row r="82" spans="1:22" x14ac:dyDescent="0.55000000000000004">
      <c r="L82" s="21">
        <f>AVERAGE(L60:L81)</f>
        <v>0.26635552079079355</v>
      </c>
    </row>
    <row r="85" spans="1:22" s="4" customFormat="1" x14ac:dyDescent="0.55000000000000004">
      <c r="A85" s="8"/>
      <c r="C85" s="9" t="s">
        <v>1183</v>
      </c>
      <c r="D85" s="9"/>
      <c r="E85" s="9"/>
      <c r="F85" s="9"/>
      <c r="H85" s="10"/>
      <c r="I85" s="10"/>
      <c r="J85" s="10"/>
      <c r="K85" s="10"/>
      <c r="L85" s="11"/>
      <c r="N85" s="12"/>
      <c r="O85" s="13"/>
      <c r="P85" s="13"/>
      <c r="R85" s="14"/>
      <c r="S85" s="14"/>
      <c r="T85" s="14"/>
      <c r="U85" s="14"/>
      <c r="V85" s="15"/>
    </row>
    <row r="86" spans="1:22" s="4" customFormat="1" x14ac:dyDescent="0.55000000000000004">
      <c r="A86" s="8"/>
      <c r="C86" s="4" t="s">
        <v>1184</v>
      </c>
      <c r="D86" s="4" t="s">
        <v>1185</v>
      </c>
      <c r="E86" s="4" t="s">
        <v>1186</v>
      </c>
      <c r="F86" s="4" t="s">
        <v>1187</v>
      </c>
      <c r="H86" s="10" t="s">
        <v>1188</v>
      </c>
      <c r="I86" s="10"/>
      <c r="J86" s="10"/>
      <c r="K86" s="10"/>
      <c r="L86" s="11"/>
      <c r="N86" s="12" t="s">
        <v>1189</v>
      </c>
      <c r="O86" s="13"/>
      <c r="P86" s="13"/>
      <c r="R86" s="16" t="s">
        <v>1190</v>
      </c>
      <c r="S86" s="17"/>
      <c r="T86" s="17"/>
      <c r="U86" s="17"/>
      <c r="V86" s="18"/>
    </row>
    <row r="87" spans="1:22" ht="15.75" customHeight="1" x14ac:dyDescent="0.55000000000000004">
      <c r="A87" s="19" t="s">
        <v>1198</v>
      </c>
      <c r="B87">
        <v>5</v>
      </c>
      <c r="C87">
        <v>102223</v>
      </c>
      <c r="D87">
        <v>9728137</v>
      </c>
      <c r="E87">
        <v>13071</v>
      </c>
      <c r="F87">
        <v>67677</v>
      </c>
      <c r="G87" t="s">
        <v>1192</v>
      </c>
      <c r="H87" s="21" t="s">
        <v>1177</v>
      </c>
      <c r="I87" s="21" t="s">
        <v>1178</v>
      </c>
      <c r="J87" s="21" t="s">
        <v>1193</v>
      </c>
      <c r="K87" s="21" t="s">
        <v>1194</v>
      </c>
      <c r="L87" s="21" t="s">
        <v>1195</v>
      </c>
      <c r="M87" s="21" t="s">
        <v>1192</v>
      </c>
      <c r="N87" s="22" t="s">
        <v>1193</v>
      </c>
      <c r="O87" s="22" t="s">
        <v>1194</v>
      </c>
      <c r="P87" s="23" t="s">
        <v>1195</v>
      </c>
      <c r="Q87" s="21"/>
      <c r="R87" s="21" t="s">
        <v>1177</v>
      </c>
      <c r="S87" s="21" t="s">
        <v>1178</v>
      </c>
      <c r="T87" s="21" t="s">
        <v>1193</v>
      </c>
      <c r="U87" s="21" t="s">
        <v>1194</v>
      </c>
      <c r="V87" s="21" t="s">
        <v>1195</v>
      </c>
    </row>
    <row r="88" spans="1:22" x14ac:dyDescent="0.55000000000000004">
      <c r="A88" s="19"/>
      <c r="B88">
        <v>10</v>
      </c>
      <c r="C88">
        <v>183616</v>
      </c>
      <c r="D88">
        <v>19476378</v>
      </c>
      <c r="E88">
        <v>15682</v>
      </c>
      <c r="F88">
        <v>75647</v>
      </c>
      <c r="G88">
        <v>10</v>
      </c>
      <c r="H88" s="24">
        <f>(C88-C87)*0.33*3/32768/300</f>
        <v>8.1969268798828127E-3</v>
      </c>
      <c r="I88" s="24">
        <f>(D88-D87)*0.0011*3/327680/30</f>
        <v>3.2724197692871096E-3</v>
      </c>
      <c r="J88" s="24">
        <f>(E88-E87)*17.4*3/327680/30</f>
        <v>1.3864562988281249E-2</v>
      </c>
      <c r="K88" s="24">
        <f>(F88-F87)*18.8*3/327680/30</f>
        <v>4.5726318359375004E-2</v>
      </c>
      <c r="L88" s="24">
        <f>SUM(H88:K88)</f>
        <v>7.1060227996826181E-2</v>
      </c>
      <c r="M88">
        <v>10</v>
      </c>
      <c r="N88" s="25">
        <f>(E88-E87)/(C88-C87+D88-D87)</f>
        <v>2.6562535288699455E-4</v>
      </c>
      <c r="O88" s="25">
        <f>(F88-F87)/(C88-C87+D88-D87)</f>
        <v>8.1081350536551004E-4</v>
      </c>
      <c r="P88" s="26">
        <f>SUM(N88:O88)</f>
        <v>1.0764388582525045E-3</v>
      </c>
      <c r="Q88">
        <v>10</v>
      </c>
      <c r="R88" s="24">
        <f>(C88-C$3)*0.33*3/32768</f>
        <v>-0.21070129394531251</v>
      </c>
      <c r="S88" s="24">
        <f>(D88-D$3)*0.0011*3/32768</f>
        <v>0.99063919372558606</v>
      </c>
      <c r="T88" s="24">
        <f>(E88-E$3)*17.4*3/32768</f>
        <v>-15.211724853515623</v>
      </c>
      <c r="U88" s="24">
        <f>(E88-E$3)*18.8*3/32768</f>
        <v>-16.435656738281253</v>
      </c>
      <c r="V88" s="24">
        <f>SUM(R88:U88)</f>
        <v>-30.8674436920166</v>
      </c>
    </row>
    <row r="89" spans="1:22" x14ac:dyDescent="0.55000000000000004">
      <c r="A89" s="19"/>
      <c r="B89">
        <v>15</v>
      </c>
      <c r="C89">
        <v>265243</v>
      </c>
      <c r="D89">
        <v>29224466</v>
      </c>
      <c r="E89">
        <v>18293</v>
      </c>
      <c r="F89">
        <v>83604</v>
      </c>
      <c r="G89">
        <v>15</v>
      </c>
      <c r="H89" s="24">
        <f>(C89-C88)*0.33*3/32768/300</f>
        <v>8.2204925537109376E-3</v>
      </c>
      <c r="I89" s="24">
        <f>(D89-D88)*0.0011*3/327680/30</f>
        <v>3.2723684082031248E-3</v>
      </c>
      <c r="J89" s="24">
        <f>(E89-E88)*17.4*3/327680/30</f>
        <v>1.3864562988281249E-2</v>
      </c>
      <c r="K89" s="24">
        <f>(F89-F88)*18.8*3/327680/30</f>
        <v>4.5651733398437505E-2</v>
      </c>
      <c r="L89" s="24">
        <f>SUM(H89:K89)</f>
        <v>7.100915734863282E-2</v>
      </c>
      <c r="M89">
        <v>15</v>
      </c>
      <c r="N89" s="25">
        <f>(E89-E88)/(C89-C88+D89-D88)</f>
        <v>2.6562316404900852E-4</v>
      </c>
      <c r="O89" s="25">
        <f>(F89-F88)/(C89-C88+D89-D88)</f>
        <v>8.0948430346149407E-4</v>
      </c>
      <c r="P89" s="26">
        <f>SUM(N89:O89)</f>
        <v>1.0751074675105026E-3</v>
      </c>
      <c r="Q89">
        <v>15</v>
      </c>
      <c r="R89" s="24">
        <f>(C89-C$3)*0.33*3/32768</f>
        <v>2.2554464721679688</v>
      </c>
      <c r="S89" s="24">
        <f>(D89-D$3)*0.0011*3/32768</f>
        <v>1.9723497161865235</v>
      </c>
      <c r="T89" s="24">
        <f>(E89-E$3)*17.4*3/32768</f>
        <v>-11.052355957031249</v>
      </c>
      <c r="U89" s="24">
        <f>(E89-E$3)*18.8*3/32768</f>
        <v>-11.9416259765625</v>
      </c>
      <c r="V89" s="24">
        <f>SUM(R89:U89)</f>
        <v>-18.766185745239255</v>
      </c>
    </row>
    <row r="90" spans="1:22" x14ac:dyDescent="0.55000000000000004">
      <c r="A90" s="19"/>
      <c r="B90">
        <v>20</v>
      </c>
      <c r="C90">
        <v>347108</v>
      </c>
      <c r="D90">
        <v>38972238</v>
      </c>
      <c r="E90">
        <v>20904</v>
      </c>
      <c r="F90">
        <v>91736</v>
      </c>
      <c r="G90">
        <v>20</v>
      </c>
      <c r="H90" s="24">
        <f>(C90-C89)*0.33*3/32768/300</f>
        <v>8.2444610595703138E-3</v>
      </c>
      <c r="I90" s="24">
        <f>(D90-D89)*0.0011*3/327680/30</f>
        <v>3.272262329101563E-3</v>
      </c>
      <c r="J90" s="24">
        <f>(E90-E89)*17.4*3/327680/30</f>
        <v>1.3864562988281249E-2</v>
      </c>
      <c r="K90" s="24">
        <f>(F90-F89)*18.8*3/327680/30</f>
        <v>4.6655761718750001E-2</v>
      </c>
      <c r="L90" s="24">
        <f>SUM(H90:K90)</f>
        <v>7.2037048095703132E-2</v>
      </c>
      <c r="M90">
        <v>20</v>
      </c>
      <c r="N90" s="25">
        <f>(E90-E89)/(C90-C89+D90-D89)</f>
        <v>2.656252718182777E-4</v>
      </c>
      <c r="O90" s="25">
        <f>(F90-F89)/(C90-C89+D90-D89)</f>
        <v>8.2729402927086732E-4</v>
      </c>
      <c r="P90" s="26">
        <f>SUM(N90:O90)</f>
        <v>1.0929193010891451E-3</v>
      </c>
      <c r="Q90">
        <v>20</v>
      </c>
      <c r="R90" s="24">
        <f>(C90-C$3)*0.33*3/32768</f>
        <v>4.7287847900390627</v>
      </c>
      <c r="S90" s="24">
        <f>(D90-D$3)*0.0011*3/32768</f>
        <v>2.9540284149169924</v>
      </c>
      <c r="T90" s="24">
        <f>(E90-E$3)*17.4*3/32768</f>
        <v>-6.8929870605468739</v>
      </c>
      <c r="U90" s="24">
        <f>(E90-E$3)*18.8*3/32768</f>
        <v>-7.4475952148437505</v>
      </c>
      <c r="V90" s="24">
        <f>SUM(R90:U90)</f>
        <v>-6.6577690704345693</v>
      </c>
    </row>
    <row r="91" spans="1:22" x14ac:dyDescent="0.55000000000000004">
      <c r="A91" s="19"/>
      <c r="B91">
        <v>25</v>
      </c>
      <c r="C91">
        <v>429144</v>
      </c>
      <c r="D91">
        <v>48719918</v>
      </c>
      <c r="E91">
        <v>23515</v>
      </c>
      <c r="F91">
        <v>99693</v>
      </c>
      <c r="G91">
        <v>25</v>
      </c>
      <c r="H91" s="24">
        <f>(C91-C90)*0.33*3/32768/300</f>
        <v>8.2616821289062496E-3</v>
      </c>
      <c r="I91" s="24">
        <f>(D91-D90)*0.0011*3/327680/30</f>
        <v>3.2722314453125004E-3</v>
      </c>
      <c r="J91" s="24">
        <f>(E91-E90)*17.4*3/327680/30</f>
        <v>1.3864562988281249E-2</v>
      </c>
      <c r="K91" s="24">
        <f>(F91-F90)*18.8*3/327680/30</f>
        <v>4.5651733398437505E-2</v>
      </c>
      <c r="L91" s="24">
        <f>SUM(H91:K91)</f>
        <v>7.1050209960937499E-2</v>
      </c>
      <c r="M91">
        <v>25</v>
      </c>
      <c r="N91" s="25">
        <f>(E91-E90)/(C91-C90+D91-D90)</f>
        <v>2.6562313702654277E-4</v>
      </c>
      <c r="O91" s="25">
        <f>(F91-F90)/(C91-C90+D91-D90)</f>
        <v>8.0948422111076248E-4</v>
      </c>
      <c r="P91" s="26">
        <f>SUM(N91:O91)</f>
        <v>1.0751073581373052E-3</v>
      </c>
      <c r="Q91">
        <v>25</v>
      </c>
      <c r="R91" s="24">
        <f>(C91-C$3)*0.33*3/32768</f>
        <v>7.2072894287109381</v>
      </c>
      <c r="S91" s="24">
        <f>(D91-D$3)*0.0011*3/32768</f>
        <v>3.9356978485107419</v>
      </c>
      <c r="T91" s="24">
        <f>(E91-E$3)*17.4*3/32768</f>
        <v>-2.7336181640624999</v>
      </c>
      <c r="U91" s="24">
        <f>(E91-E$3)*18.8*3/32768</f>
        <v>-2.9535644531250003</v>
      </c>
      <c r="V91" s="24">
        <f>SUM(R91:U91)</f>
        <v>5.455804660034179</v>
      </c>
    </row>
    <row r="92" spans="1:22" x14ac:dyDescent="0.55000000000000004">
      <c r="A92" s="19"/>
      <c r="B92">
        <v>30</v>
      </c>
      <c r="C92">
        <v>511301</v>
      </c>
      <c r="D92">
        <v>58467400</v>
      </c>
      <c r="E92">
        <v>26126</v>
      </c>
      <c r="F92">
        <v>107650</v>
      </c>
      <c r="G92">
        <v>30</v>
      </c>
      <c r="H92" s="24">
        <f>(C92-C91)*0.33*3/32768/300</f>
        <v>8.2738677978515633E-3</v>
      </c>
      <c r="I92" s="24">
        <f>(D92-D91)*0.0011*3/327680/30</f>
        <v>3.2721649780273437E-3</v>
      </c>
      <c r="J92" s="24">
        <f>(E92-E91)*17.4*3/327680/30</f>
        <v>1.3864562988281249E-2</v>
      </c>
      <c r="K92" s="24">
        <f>(F92-F91)*18.8*3/327680/30</f>
        <v>4.5651733398437505E-2</v>
      </c>
      <c r="L92" s="24">
        <f>SUM(H92:K92)</f>
        <v>7.1062329162597665E-2</v>
      </c>
      <c r="M92">
        <v>30</v>
      </c>
      <c r="N92" s="25">
        <f>(E92-E91)/(C92-C91+D92-D91)</f>
        <v>2.6562521777249396E-4</v>
      </c>
      <c r="O92" s="25">
        <f>(F92-F91)/(C92-C91+D92-D91)</f>
        <v>8.0949056216611818E-4</v>
      </c>
      <c r="P92" s="26">
        <f>SUM(N92:O92)</f>
        <v>1.0751157799386121E-3</v>
      </c>
      <c r="Q92">
        <v>30</v>
      </c>
      <c r="R92" s="24">
        <f>(C92-C$3)*0.33*3/32768</f>
        <v>9.6894497680664067</v>
      </c>
      <c r="S92" s="24">
        <f>(D92-D$3)*0.0011*3/32768</f>
        <v>4.917347341918946</v>
      </c>
      <c r="T92" s="24">
        <f>(E92-E$3)*17.4*3/32768</f>
        <v>1.4257507324218748</v>
      </c>
      <c r="U92" s="24">
        <f>(E92-E$3)*18.8*3/32768</f>
        <v>1.54046630859375</v>
      </c>
      <c r="V92" s="24">
        <f>SUM(R92:U92)</f>
        <v>17.573014151000976</v>
      </c>
    </row>
    <row r="93" spans="1:22" x14ac:dyDescent="0.55000000000000004">
      <c r="B93">
        <v>35</v>
      </c>
      <c r="C93">
        <v>634234</v>
      </c>
      <c r="D93">
        <v>68172240</v>
      </c>
      <c r="E93">
        <v>38058</v>
      </c>
      <c r="F93">
        <v>118747</v>
      </c>
      <c r="G93">
        <v>35</v>
      </c>
      <c r="H93" s="24">
        <f>(C93-C92)*0.33*3/32768/300</f>
        <v>1.2380337524414062E-2</v>
      </c>
      <c r="I93" s="24">
        <f>(D93-D92)*0.0011*3/327680/30</f>
        <v>3.2578503417968752E-3</v>
      </c>
      <c r="J93" s="24">
        <f>(E93-E92)*17.4*3/327680/30</f>
        <v>6.335961914062499E-2</v>
      </c>
      <c r="K93" s="24">
        <f>(F93-F92)*18.8*3/327680/30</f>
        <v>6.3666870117187496E-2</v>
      </c>
      <c r="L93" s="24">
        <f>SUM(H93:K93)</f>
        <v>0.14266467712402342</v>
      </c>
      <c r="N93" s="25">
        <f>(E93-E92)/(C93-C92+D93-D92)</f>
        <v>1.2141102567183838E-3</v>
      </c>
      <c r="O93" s="25">
        <f>(F93-F92)/(C93-C92+D93-D92)</f>
        <v>1.1291469593365658E-3</v>
      </c>
      <c r="P93" s="26">
        <f>SUM(N93:O93)</f>
        <v>2.3432572160549496E-3</v>
      </c>
      <c r="R93" s="24">
        <f>(C93-C$3)*0.33*3/32768</f>
        <v>13.403551025390627</v>
      </c>
      <c r="S93" s="24">
        <f>(D93-D$3)*0.0011*3/32768</f>
        <v>5.8947024444580087</v>
      </c>
      <c r="T93" s="24">
        <f>(E93-E$3)*17.4*3/32768</f>
        <v>20.433636474609372</v>
      </c>
      <c r="U93" s="24">
        <f>(E93-E$3)*18.8*3/32768</f>
        <v>22.077722167968751</v>
      </c>
      <c r="V93" s="24">
        <f>SUM(R93:U93)</f>
        <v>61.809612112426755</v>
      </c>
    </row>
    <row r="94" spans="1:22" x14ac:dyDescent="0.55000000000000004">
      <c r="B94">
        <v>40</v>
      </c>
      <c r="C94">
        <v>741971</v>
      </c>
      <c r="D94">
        <v>77892318</v>
      </c>
      <c r="E94">
        <v>39968</v>
      </c>
      <c r="F94">
        <v>127745</v>
      </c>
      <c r="G94">
        <v>40</v>
      </c>
      <c r="H94" s="24">
        <f>(C94-C93)*0.33*3/32768/300</f>
        <v>1.0849978637695313E-2</v>
      </c>
      <c r="I94" s="24">
        <f>(D94-D93)*0.0011*3/327680/30</f>
        <v>3.2629656372070315E-3</v>
      </c>
      <c r="J94" s="24">
        <f>(E94-E93)*17.4*3/327680/30</f>
        <v>1.0142211914062501E-2</v>
      </c>
      <c r="K94" s="24">
        <f>(F94-F93)*18.8*3/327680/30</f>
        <v>5.1624267578124994E-2</v>
      </c>
      <c r="L94" s="24">
        <f>SUM(H94:K94)</f>
        <v>7.5879423767089837E-2</v>
      </c>
      <c r="N94" s="25">
        <f>(E94-E93)/(C94-C93+D94-D93)</f>
        <v>1.943463526735088E-4</v>
      </c>
      <c r="O94" s="25">
        <f>(F94-F93)/(C94-C93+D94-D93)</f>
        <v>9.1556464992472895E-4</v>
      </c>
      <c r="P94" s="26">
        <f>SUM(N94:O94)</f>
        <v>1.1099110025982377E-3</v>
      </c>
      <c r="R94" s="24">
        <f>(C94-C$3)*0.33*3/32768</f>
        <v>16.658544616699221</v>
      </c>
      <c r="S94" s="24">
        <f>(D94-D$3)*0.0011*3/32768</f>
        <v>6.8735921356201182</v>
      </c>
      <c r="T94" s="24">
        <f>(E94-E$3)*17.4*3/32768</f>
        <v>23.476300048828122</v>
      </c>
      <c r="U94" s="24">
        <f>(E94-E$3)*18.8*3/32768</f>
        <v>25.365197753906251</v>
      </c>
      <c r="V94" s="24">
        <f>SUM(R94:U94)</f>
        <v>72.373634555053712</v>
      </c>
    </row>
    <row r="95" spans="1:22" x14ac:dyDescent="0.55000000000000004">
      <c r="B95">
        <v>45</v>
      </c>
      <c r="C95">
        <v>910083</v>
      </c>
      <c r="D95">
        <v>87554258</v>
      </c>
      <c r="E95">
        <v>83639</v>
      </c>
      <c r="F95">
        <v>155441</v>
      </c>
      <c r="G95">
        <v>45</v>
      </c>
      <c r="H95" s="24">
        <f>(C95-C94)*0.33*3/32768/300</f>
        <v>1.6930224609374999E-2</v>
      </c>
      <c r="I95" s="24">
        <f>(D95-D94)*0.0011*3/327680/30</f>
        <v>3.2434490966796875E-3</v>
      </c>
      <c r="J95" s="24">
        <f>(E95-E94)*17.4*3/327680/30</f>
        <v>0.23189556884765622</v>
      </c>
      <c r="K95" s="24">
        <f>(F95-F94)*18.8*3/327680/30</f>
        <v>0.158900390625</v>
      </c>
      <c r="L95" s="24">
        <f>SUM(H95:K95)</f>
        <v>0.41096963317871088</v>
      </c>
      <c r="N95" s="25">
        <f>(E95-E94)/(C95-C94+D95-D94)</f>
        <v>4.4426011174711994E-3</v>
      </c>
      <c r="O95" s="25">
        <f>(F95-F94)/(C95-C94+D95-D94)</f>
        <v>2.8174825524829371E-3</v>
      </c>
      <c r="P95" s="26">
        <f>SUM(N95:O95)</f>
        <v>7.2600836699541361E-3</v>
      </c>
      <c r="R95" s="24">
        <f>(C95-C$3)*0.33*3/32768</f>
        <v>21.737611999511721</v>
      </c>
      <c r="S95" s="24">
        <f>(D95-D$3)*0.0011*3/32768</f>
        <v>7.8466268646240245</v>
      </c>
      <c r="T95" s="24">
        <f>(E95-E$3)*17.4*3/32768</f>
        <v>93.044970703124989</v>
      </c>
      <c r="U95" s="24">
        <f>(E95-E$3)*18.8*3/32768</f>
        <v>100.53134765625001</v>
      </c>
      <c r="V95" s="24">
        <f>SUM(R95:U95)</f>
        <v>223.16055722351075</v>
      </c>
    </row>
    <row r="96" spans="1:22" x14ac:dyDescent="0.55000000000000004">
      <c r="B96">
        <v>50</v>
      </c>
      <c r="C96">
        <v>1008742</v>
      </c>
      <c r="D96">
        <v>97285455</v>
      </c>
      <c r="E96">
        <v>83639</v>
      </c>
      <c r="F96">
        <v>167669</v>
      </c>
      <c r="G96">
        <v>50</v>
      </c>
      <c r="H96" s="24">
        <f>(C96-C95)*0.33*3/32768/300</f>
        <v>9.9357513427734377E-3</v>
      </c>
      <c r="I96" s="24">
        <f>(D96-D95)*0.0011*3/327680/30</f>
        <v>3.2666982116699222E-3</v>
      </c>
      <c r="J96" s="24">
        <f>(E96-E95)*17.4*3/327680/30</f>
        <v>0</v>
      </c>
      <c r="K96" s="24">
        <f>(F96-F95)*18.8*3/327680/30</f>
        <v>7.0155761718750001E-2</v>
      </c>
      <c r="L96" s="24">
        <f>SUM(H96:K96)</f>
        <v>8.3358211273193358E-2</v>
      </c>
      <c r="N96" s="25">
        <f>(E96-E95)/(C96-C95+D96-D95)</f>
        <v>0</v>
      </c>
      <c r="O96" s="25">
        <f>(F96-F95)/(C96-C95+D96-D95)</f>
        <v>1.2439653236018921E-3</v>
      </c>
      <c r="P96" s="26">
        <f>SUM(N96:O96)</f>
        <v>1.2439653236018921E-3</v>
      </c>
      <c r="R96" s="24">
        <f>(C96-C$3)*0.33*3/32768</f>
        <v>24.718337402343753</v>
      </c>
      <c r="S96" s="24">
        <f>(D96-D$3)*0.0011*3/32768</f>
        <v>8.8266363281250015</v>
      </c>
      <c r="T96" s="24">
        <f>(E96-E$3)*17.4*3/32768</f>
        <v>93.044970703124989</v>
      </c>
      <c r="U96" s="24">
        <f>(E96-E$3)*18.8*3/32768</f>
        <v>100.53134765625001</v>
      </c>
      <c r="V96" s="24">
        <f>SUM(R96:U96)</f>
        <v>227.12129208984373</v>
      </c>
    </row>
    <row r="97" spans="2:22" x14ac:dyDescent="0.55000000000000004">
      <c r="B97">
        <v>55</v>
      </c>
      <c r="C97">
        <v>1107194</v>
      </c>
      <c r="D97">
        <v>107016841</v>
      </c>
      <c r="E97">
        <v>83639</v>
      </c>
      <c r="F97">
        <v>175578</v>
      </c>
      <c r="G97">
        <v>55</v>
      </c>
      <c r="H97" s="24">
        <f>(C97-C96)*0.33*3/32768/300</f>
        <v>9.9149047851562495E-3</v>
      </c>
      <c r="I97" s="24">
        <f>(D97-D96)*0.0011*3/327680/30</f>
        <v>3.2667616577148439E-3</v>
      </c>
      <c r="J97" s="24">
        <f>(E97-E96)*17.4*3/327680/30</f>
        <v>0</v>
      </c>
      <c r="K97" s="24">
        <f>(F97-F96)*18.8*3/327680/30</f>
        <v>4.5376342773437502E-2</v>
      </c>
      <c r="L97" s="24">
        <f>SUM(H97:K97)</f>
        <v>5.8558009216308597E-2</v>
      </c>
      <c r="N97" s="25">
        <f>(E97-E96)/(C97-C96+D97-D96)</f>
        <v>0</v>
      </c>
      <c r="O97" s="25">
        <f>(F97-F96)/(C97-C96+D97-D96)</f>
        <v>8.0459108278284949E-4</v>
      </c>
      <c r="P97" s="26">
        <f>SUM(N97:O97)</f>
        <v>8.0459108278284949E-4</v>
      </c>
      <c r="R97" s="24">
        <f>(C97-C$3)*0.33*3/32768</f>
        <v>27.692808837890624</v>
      </c>
      <c r="S97" s="24">
        <f>(D97-D$3)*0.0011*3/32768</f>
        <v>9.8066648254394551</v>
      </c>
      <c r="T97" s="24">
        <f>(E97-E$3)*17.4*3/32768</f>
        <v>93.044970703124989</v>
      </c>
      <c r="U97" s="24">
        <f>(E97-E$3)*18.8*3/32768</f>
        <v>100.53134765625001</v>
      </c>
      <c r="V97" s="24">
        <f>SUM(R97:U97)</f>
        <v>231.07579202270509</v>
      </c>
    </row>
    <row r="98" spans="2:22" x14ac:dyDescent="0.55000000000000004">
      <c r="B98">
        <v>60</v>
      </c>
      <c r="C98">
        <v>1575772</v>
      </c>
      <c r="D98">
        <v>116375938</v>
      </c>
      <c r="E98">
        <v>94910</v>
      </c>
      <c r="F98">
        <v>199548</v>
      </c>
      <c r="G98">
        <v>60</v>
      </c>
      <c r="H98" s="24">
        <f>(C98-C97)*0.33*3/32768/300</f>
        <v>4.7189556884765636E-2</v>
      </c>
      <c r="I98" s="24">
        <f>(D98-D97)*0.0011*3/327680/30</f>
        <v>3.1417867126464845E-3</v>
      </c>
      <c r="J98" s="24">
        <f>(E98-E97)*17.4*3/327680/30</f>
        <v>5.9849670410156243E-2</v>
      </c>
      <c r="K98" s="24">
        <f>(F98-F97)*18.8*3/327680/30</f>
        <v>0.13752319335937499</v>
      </c>
      <c r="L98" s="24">
        <f>SUM(H98:K98)</f>
        <v>0.24770420736694335</v>
      </c>
      <c r="N98" s="25">
        <f>(E98-E97)/(C98-C97+D98-D97)</f>
        <v>1.1468633221998082E-3</v>
      </c>
      <c r="O98" s="25">
        <f>(F98-F97)/(C98-C97+D98-D97)</f>
        <v>2.4390305947235738E-3</v>
      </c>
      <c r="P98" s="26">
        <f>SUM(N98:O98)</f>
        <v>3.585893916923382E-3</v>
      </c>
      <c r="R98" s="24">
        <f>(C98-C$3)*0.33*3/32768</f>
        <v>41.849675903320311</v>
      </c>
      <c r="S98" s="24">
        <f>(D98-D$3)*0.0011*3/32768</f>
        <v>10.749200839233399</v>
      </c>
      <c r="T98" s="24">
        <f>(E98-E$3)*17.4*3/32768</f>
        <v>110.99987182617187</v>
      </c>
      <c r="U98" s="24">
        <f>(E98-E$3)*18.8*3/32768</f>
        <v>119.93089599609374</v>
      </c>
      <c r="V98" s="24">
        <f>SUM(R98:U98)</f>
        <v>283.52964456481931</v>
      </c>
    </row>
    <row r="99" spans="2:22" x14ac:dyDescent="0.55000000000000004">
      <c r="B99">
        <v>65</v>
      </c>
      <c r="C99">
        <v>2023487</v>
      </c>
      <c r="D99">
        <v>125756182</v>
      </c>
      <c r="E99">
        <v>94987</v>
      </c>
      <c r="F99">
        <v>207727</v>
      </c>
      <c r="G99">
        <v>65</v>
      </c>
      <c r="H99" s="24">
        <f>(C99-C98)*0.33*3/32768/300</f>
        <v>4.5088485717773442E-2</v>
      </c>
      <c r="I99" s="24">
        <f>(D99-D98)*0.0011*3/327680/30</f>
        <v>3.1488856201171878E-3</v>
      </c>
      <c r="J99" s="24">
        <f>(E99-E98)*17.4*3/327680/30</f>
        <v>4.0887451171874994E-4</v>
      </c>
      <c r="K99" s="24">
        <f>(F99-F98)*18.8*3/327680/30</f>
        <v>4.6925415039062508E-2</v>
      </c>
      <c r="L99" s="24">
        <f>SUM(H99:K99)</f>
        <v>9.5571660888671889E-2</v>
      </c>
      <c r="N99" s="25">
        <f>(E99-E98)/(C99-C98+D99-D98)</f>
        <v>7.8347905195778695E-6</v>
      </c>
      <c r="O99" s="25">
        <f>(F99-F98)/(C99-C98+D99-D98)</f>
        <v>8.3221755402113496E-4</v>
      </c>
      <c r="P99" s="26">
        <f>SUM(N99:O99)</f>
        <v>8.4005234454071279E-4</v>
      </c>
      <c r="R99" s="24">
        <f>(C99-C$3)*0.33*3/32768</f>
        <v>55.376221618652345</v>
      </c>
      <c r="S99" s="24">
        <f>(D99-D$3)*0.0011*3/32768</f>
        <v>11.693866525268556</v>
      </c>
      <c r="T99" s="24">
        <f>(E99-E$3)*17.4*3/32768</f>
        <v>111.12253417968749</v>
      </c>
      <c r="U99" s="24">
        <f>(E99-E$3)*18.8*3/32768</f>
        <v>120.06342773437501</v>
      </c>
      <c r="V99" s="24">
        <f>SUM(R99:U99)</f>
        <v>298.25605005798343</v>
      </c>
    </row>
    <row r="100" spans="2:22" x14ac:dyDescent="0.55000000000000004">
      <c r="B100">
        <v>70</v>
      </c>
      <c r="C100">
        <v>2447068</v>
      </c>
      <c r="D100">
        <v>135162671</v>
      </c>
      <c r="E100">
        <v>95064</v>
      </c>
      <c r="F100">
        <v>215777</v>
      </c>
      <c r="G100">
        <v>70</v>
      </c>
      <c r="H100" s="24">
        <f>(C100-C99)*0.33*3/32768/300</f>
        <v>4.2657998657226567E-2</v>
      </c>
      <c r="I100" s="24">
        <f>(D100-D99)*0.0011*3/327680/30</f>
        <v>3.1576958923339843E-3</v>
      </c>
      <c r="J100" s="24">
        <f>(E100-E99)*17.4*3/327680/30</f>
        <v>4.0887451171874994E-4</v>
      </c>
      <c r="K100" s="24">
        <f>(F100-F99)*18.8*3/327680/30</f>
        <v>4.6185302734375003E-2</v>
      </c>
      <c r="L100" s="24">
        <f>SUM(H100:K100)</f>
        <v>9.2409871795654297E-2</v>
      </c>
      <c r="N100" s="25">
        <f>(E100-E99)/(C100-C99+D100-D99)</f>
        <v>7.8331080043173657E-6</v>
      </c>
      <c r="O100" s="25">
        <f>(F100-F99)/(C100-C99+D100-D99)</f>
        <v>8.1891583681499721E-4</v>
      </c>
      <c r="P100" s="26">
        <f>SUM(N100:O100)</f>
        <v>8.2674894481931456E-4</v>
      </c>
      <c r="R100" s="24">
        <f>(C100-C$3)*0.33*3/32768</f>
        <v>68.173621215820305</v>
      </c>
      <c r="S100" s="24">
        <f>(D100-D$3)*0.0011*3/32768</f>
        <v>12.64117529296875</v>
      </c>
      <c r="T100" s="24">
        <f>(E100-E$3)*17.4*3/32768</f>
        <v>111.24519653320311</v>
      </c>
      <c r="U100" s="24">
        <f>(E100-E$3)*18.8*3/32768</f>
        <v>120.19595947265626</v>
      </c>
      <c r="V100" s="24">
        <f>SUM(R100:U100)</f>
        <v>312.25595251464847</v>
      </c>
    </row>
    <row r="101" spans="2:22" x14ac:dyDescent="0.55000000000000004">
      <c r="B101">
        <v>75</v>
      </c>
      <c r="C101">
        <v>2910247</v>
      </c>
      <c r="D101">
        <v>144529136</v>
      </c>
      <c r="E101">
        <v>101274</v>
      </c>
      <c r="F101">
        <v>235730</v>
      </c>
      <c r="G101">
        <v>75</v>
      </c>
      <c r="H101" s="24">
        <f>(C101-C100)*0.33*3/32768/300</f>
        <v>4.6645834350585939E-2</v>
      </c>
      <c r="I101" s="24">
        <f>(D101-D100)*0.0011*3/327680/30</f>
        <v>3.1442601013183598E-3</v>
      </c>
      <c r="J101" s="24">
        <f>(E101-E100)*17.4*3/327680/30</f>
        <v>3.2975463867187492E-2</v>
      </c>
      <c r="K101" s="24">
        <f>(F101-F100)*18.8*3/327680/30</f>
        <v>0.11447644042968751</v>
      </c>
      <c r="L101" s="24">
        <f>SUM(H101:K101)</f>
        <v>0.19724199874877929</v>
      </c>
      <c r="N101" s="25">
        <f>(E101-E100)/(C101-C100+D101-D100)</f>
        <v>6.3176245243469649E-4</v>
      </c>
      <c r="O101" s="25">
        <f>(F101-F100)/(C101-C100+D101-D100)</f>
        <v>2.0298802276053946E-3</v>
      </c>
      <c r="P101" s="26">
        <f>SUM(N101:O101)</f>
        <v>2.6616426800400912E-3</v>
      </c>
      <c r="R101" s="24">
        <f>(C101-C$3)*0.33*3/32768</f>
        <v>82.167371520996099</v>
      </c>
      <c r="S101" s="24">
        <f>(D101-D$3)*0.0011*3/32768</f>
        <v>13.584453323364258</v>
      </c>
      <c r="T101" s="24">
        <f>(E101-E$3)*17.4*3/32768</f>
        <v>121.13783569335936</v>
      </c>
      <c r="U101" s="24">
        <f>(E101-E$3)*18.8*3/32768</f>
        <v>130.88455810546876</v>
      </c>
      <c r="V101" s="24">
        <f>SUM(R101:U101)</f>
        <v>347.77421864318848</v>
      </c>
    </row>
    <row r="102" spans="2:22" x14ac:dyDescent="0.55000000000000004">
      <c r="B102">
        <v>80</v>
      </c>
      <c r="C102">
        <v>3353615</v>
      </c>
      <c r="D102">
        <v>153913577</v>
      </c>
      <c r="E102">
        <v>101351</v>
      </c>
      <c r="F102">
        <v>243781</v>
      </c>
      <c r="G102">
        <v>80</v>
      </c>
      <c r="H102" s="24">
        <f>(C102-C101)*0.33*3/32768/300</f>
        <v>4.4650708007812498E-2</v>
      </c>
      <c r="I102" s="24">
        <f>(D102-D101)*0.0011*3/327680/30</f>
        <v>3.150294525146485E-3</v>
      </c>
      <c r="J102" s="24">
        <f>(E102-E101)*17.4*3/327680/30</f>
        <v>4.0887451171874994E-4</v>
      </c>
      <c r="K102" s="24">
        <f>(F102-F101)*18.8*3/327680/30</f>
        <v>4.6191040039062499E-2</v>
      </c>
      <c r="L102" s="24">
        <f>SUM(H102:K102)</f>
        <v>9.4400917083740238E-2</v>
      </c>
      <c r="N102" s="25">
        <f>(E102-E101)/(C102-C101+D102-D101)</f>
        <v>7.8349101005117222E-6</v>
      </c>
      <c r="O102" s="25">
        <f>(F102-F101)/(C102-C101+D102-D101)</f>
        <v>8.1920598985999826E-4</v>
      </c>
      <c r="P102" s="26">
        <f>SUM(N102:O102)</f>
        <v>8.2704089996051E-4</v>
      </c>
      <c r="R102" s="24">
        <f>(C102-C$3)*0.33*3/32768</f>
        <v>95.562583923339844</v>
      </c>
      <c r="S102" s="24">
        <f>(D102-D$3)*0.0011*3/32768</f>
        <v>14.529541680908203</v>
      </c>
      <c r="T102" s="24">
        <f>(E102-E$3)*17.4*3/32768</f>
        <v>121.260498046875</v>
      </c>
      <c r="U102" s="24">
        <f>(E102-E$3)*18.8*3/32768</f>
        <v>131.01708984375</v>
      </c>
      <c r="V102" s="24">
        <f>SUM(R102:U102)</f>
        <v>362.36971349487305</v>
      </c>
    </row>
    <row r="103" spans="2:22" x14ac:dyDescent="0.55000000000000004">
      <c r="B103">
        <v>85</v>
      </c>
      <c r="C103">
        <v>3800114</v>
      </c>
      <c r="D103">
        <v>163295022</v>
      </c>
      <c r="E103">
        <v>101639</v>
      </c>
      <c r="F103">
        <v>252719</v>
      </c>
      <c r="G103">
        <v>85</v>
      </c>
      <c r="H103" s="24">
        <f>(C103-C102)*0.33*3/32768/300</f>
        <v>4.4966024780273436E-2</v>
      </c>
      <c r="I103" s="24">
        <f>(D103-D102)*0.0011*3/327680/30</f>
        <v>3.1492887878417967E-3</v>
      </c>
      <c r="J103" s="24">
        <f>(E103-E102)*17.4*3/327680/30</f>
        <v>1.5292968749999998E-3</v>
      </c>
      <c r="K103" s="24">
        <f>(F103-F102)*18.8*3/327680/30</f>
        <v>5.1280029296874995E-2</v>
      </c>
      <c r="L103" s="24">
        <f>SUM(H103:K103)</f>
        <v>0.10092463973999023</v>
      </c>
      <c r="N103" s="25">
        <f>(E103-E102)/(C103-C102+D103-D102)</f>
        <v>2.9304196279506678E-5</v>
      </c>
      <c r="O103" s="25">
        <f>(F103-F102)/(C103-C102+D103-D102)</f>
        <v>9.0944759147996773E-4</v>
      </c>
      <c r="P103" s="26">
        <f>SUM(N103:O103)</f>
        <v>9.3875178775947444E-4</v>
      </c>
      <c r="R103" s="24">
        <f>(C103-C$3)*0.33*3/32768</f>
        <v>109.0523913574219</v>
      </c>
      <c r="S103" s="24">
        <f>(D103-D$3)*0.0011*3/32768</f>
        <v>15.474328317260742</v>
      </c>
      <c r="T103" s="24">
        <f>(E103-E$3)*17.4*3/32768</f>
        <v>121.71928710937499</v>
      </c>
      <c r="U103" s="24">
        <f>(E103-E$3)*18.8*3/32768</f>
        <v>131.51279296875001</v>
      </c>
      <c r="V103" s="24">
        <f>SUM(R103:U103)</f>
        <v>377.75879975280759</v>
      </c>
    </row>
    <row r="104" spans="2:22" x14ac:dyDescent="0.55000000000000004">
      <c r="B104">
        <v>90</v>
      </c>
      <c r="C104">
        <v>4279011</v>
      </c>
      <c r="D104">
        <v>172645785</v>
      </c>
      <c r="E104">
        <v>110184</v>
      </c>
      <c r="F104">
        <v>281391</v>
      </c>
      <c r="G104">
        <v>90</v>
      </c>
      <c r="H104" s="24">
        <f>(C104-C103)*0.33*3/32768/300</f>
        <v>4.8228762817382816E-2</v>
      </c>
      <c r="I104" s="24">
        <f>(D104-D103)*0.0011*3/327680/30</f>
        <v>3.1389890441894538E-3</v>
      </c>
      <c r="J104" s="24">
        <f>(E104-E103)*17.4*3/327680/30</f>
        <v>4.5374450683593755E-2</v>
      </c>
      <c r="K104" s="24">
        <f>(F104-F103)*18.8*3/327680/30</f>
        <v>0.16449999999999998</v>
      </c>
      <c r="L104" s="24">
        <f>SUM(H104:K104)</f>
        <v>0.261242202545166</v>
      </c>
      <c r="N104" s="25">
        <f>(E104-E103)/(C104-C103+D104-D103)</f>
        <v>8.6930778887570883E-4</v>
      </c>
      <c r="O104" s="25">
        <f>(F104-F103)/(C104-C103+D104-D103)</f>
        <v>2.9168862402158364E-3</v>
      </c>
      <c r="P104" s="26">
        <f>SUM(N104:O104)</f>
        <v>3.7861940290915452E-3</v>
      </c>
      <c r="R104" s="24">
        <f>(C104-C$3)*0.33*3/32768</f>
        <v>123.52102020263673</v>
      </c>
      <c r="S104" s="24">
        <f>(D104-D$3)*0.0011*3/32768</f>
        <v>16.416025030517581</v>
      </c>
      <c r="T104" s="24">
        <f>(E104-E$3)*17.4*3/32768</f>
        <v>135.33162231445311</v>
      </c>
      <c r="U104" s="24">
        <f>(E104-E$3)*18.8*3/32768</f>
        <v>146.22037353515626</v>
      </c>
      <c r="V104" s="24">
        <f>SUM(R104:U104)</f>
        <v>421.48904108276372</v>
      </c>
    </row>
    <row r="105" spans="2:22" x14ac:dyDescent="0.55000000000000004">
      <c r="B105">
        <v>95</v>
      </c>
      <c r="C105">
        <v>4724398</v>
      </c>
      <c r="D105">
        <v>182028237</v>
      </c>
      <c r="E105">
        <v>110402</v>
      </c>
      <c r="F105">
        <v>290300</v>
      </c>
      <c r="G105">
        <v>95</v>
      </c>
      <c r="H105" s="24">
        <f>(C105-C104)*0.33*3/32768/300</f>
        <v>4.4854037475585945E-2</v>
      </c>
      <c r="I105" s="24">
        <f>(D105-D104)*0.0011*3/327680/30</f>
        <v>3.1496268310546873E-3</v>
      </c>
      <c r="J105" s="24">
        <f>(E105-E104)*17.4*3/327680/30</f>
        <v>1.1575927734374998E-3</v>
      </c>
      <c r="K105" s="24">
        <f>(F105-F104)*18.8*3/327680/30</f>
        <v>5.1113647460937502E-2</v>
      </c>
      <c r="L105" s="24">
        <f>SUM(H105:K105)</f>
        <v>0.10027490454101563</v>
      </c>
      <c r="N105" s="25">
        <f>(E105-E104)/(C105-C104+D105-D104)</f>
        <v>2.2181885559989332E-5</v>
      </c>
      <c r="O105" s="25">
        <f>(F105-F104)/(C105-C104+D105-D104)</f>
        <v>9.0650650666947228E-4</v>
      </c>
      <c r="P105" s="26">
        <f>SUM(N105:O105)</f>
        <v>9.2868839222946158E-4</v>
      </c>
      <c r="R105" s="24">
        <f>(C105-C$3)*0.33*3/32768</f>
        <v>136.9772314453125</v>
      </c>
      <c r="S105" s="24">
        <f>(D105-D$3)*0.0011*3/32768</f>
        <v>17.360913079833985</v>
      </c>
      <c r="T105" s="24">
        <f>(E105-E$3)*17.4*3/32768</f>
        <v>135.67890014648435</v>
      </c>
      <c r="U105" s="24">
        <f>(E105-E$3)*18.8*3/32768</f>
        <v>146.59559326171876</v>
      </c>
      <c r="V105" s="24">
        <f>SUM(R105:U105)</f>
        <v>436.61263793334962</v>
      </c>
    </row>
    <row r="106" spans="2:22" x14ac:dyDescent="0.55000000000000004">
      <c r="B106">
        <v>100</v>
      </c>
      <c r="C106">
        <v>5169076</v>
      </c>
      <c r="D106">
        <v>191413392</v>
      </c>
      <c r="E106">
        <v>110479</v>
      </c>
      <c r="F106">
        <v>300852</v>
      </c>
      <c r="G106">
        <v>100</v>
      </c>
      <c r="H106" s="24">
        <f>(C106-C105)*0.33*3/32768/300</f>
        <v>4.4782635498046883E-2</v>
      </c>
      <c r="I106" s="24">
        <f>(D106-D105)*0.0011*3/327680/30</f>
        <v>3.1505342102050781E-3</v>
      </c>
      <c r="J106" s="24">
        <f>(E106-E105)*17.4*3/327680/30</f>
        <v>4.0887451171874994E-4</v>
      </c>
      <c r="K106" s="24">
        <f>(F106-F105)*18.8*3/327680/30</f>
        <v>6.0540039062500009E-2</v>
      </c>
      <c r="L106" s="24">
        <f>SUM(H106:K106)</f>
        <v>0.10888208328247072</v>
      </c>
      <c r="N106" s="25">
        <f>(E106-E105)/(C106-C105+D106-D105)</f>
        <v>7.8332968627239132E-6</v>
      </c>
      <c r="O106" s="25">
        <f>(F106-F105)/(C106-C105+D106-D105)</f>
        <v>1.0734668635774382E-3</v>
      </c>
      <c r="P106" s="26">
        <f>SUM(N106:O106)</f>
        <v>1.0813001604401621E-3</v>
      </c>
      <c r="R106" s="24">
        <f>(C106-C$3)*0.33*3/32768</f>
        <v>150.41202209472658</v>
      </c>
      <c r="S106" s="24">
        <f>(D106-D$3)*0.0011*3/32768</f>
        <v>18.306073342895509</v>
      </c>
      <c r="T106" s="24">
        <f>(E106-E$3)*17.4*3/32768</f>
        <v>135.80156249999999</v>
      </c>
      <c r="U106" s="24">
        <f>(E106-E$3)*18.8*3/32768</f>
        <v>146.72812500000001</v>
      </c>
      <c r="V106" s="24">
        <f>SUM(R106:U106)</f>
        <v>451.24778293762211</v>
      </c>
    </row>
    <row r="107" spans="2:22" x14ac:dyDescent="0.55000000000000004">
      <c r="B107">
        <v>105</v>
      </c>
      <c r="C107">
        <v>5659868</v>
      </c>
      <c r="D107">
        <v>200750446</v>
      </c>
      <c r="E107">
        <v>120633</v>
      </c>
      <c r="F107">
        <v>333746</v>
      </c>
      <c r="G107">
        <v>105</v>
      </c>
      <c r="H107" s="24">
        <f>(C107-C106)*0.33*3/32768/300</f>
        <v>4.9426684570312511E-2</v>
      </c>
      <c r="I107" s="24">
        <f>(D107-D106)*0.0011*3/327680/30</f>
        <v>3.1343870239257813E-3</v>
      </c>
      <c r="J107" s="24">
        <f>(E107-E106)*17.4*3/327680/30</f>
        <v>5.3918334960937488E-2</v>
      </c>
      <c r="K107" s="24">
        <f>(F107-F106)*18.8*3/327680/30</f>
        <v>0.188722900390625</v>
      </c>
      <c r="L107" s="24">
        <f>SUM(H107:K107)</f>
        <v>0.2952023069458008</v>
      </c>
      <c r="N107" s="25">
        <f>(E107-E106)/(C107-C106+D107-D106)</f>
        <v>1.0331867227060742E-3</v>
      </c>
      <c r="O107" s="25">
        <f>(F107-F106)/(C107-C106+D107-D106)</f>
        <v>3.347020293154777E-3</v>
      </c>
      <c r="P107" s="26">
        <f>SUM(N107:O107)</f>
        <v>4.3802070158608514E-3</v>
      </c>
      <c r="R107" s="24">
        <f>(C107-C$3)*0.33*3/32768</f>
        <v>165.2400274658203</v>
      </c>
      <c r="S107" s="24">
        <f>(D107-D$3)*0.0011*3/32768</f>
        <v>19.246389450073242</v>
      </c>
      <c r="T107" s="24">
        <f>(E107-E$3)*17.4*3/32768</f>
        <v>151.97706298828123</v>
      </c>
      <c r="U107" s="24">
        <f>(E107-E$3)*18.8*3/32768</f>
        <v>164.20510253906252</v>
      </c>
      <c r="V107" s="24">
        <f>SUM(R107:U107)</f>
        <v>500.66858244323731</v>
      </c>
    </row>
    <row r="108" spans="2:22" x14ac:dyDescent="0.55000000000000004">
      <c r="B108">
        <v>110</v>
      </c>
      <c r="C108">
        <v>6103846</v>
      </c>
      <c r="D108">
        <v>210136359</v>
      </c>
      <c r="E108">
        <v>120711</v>
      </c>
      <c r="F108">
        <v>341878</v>
      </c>
      <c r="G108">
        <v>110</v>
      </c>
      <c r="H108" s="24">
        <f>(C108-C107)*0.33*3/32768/300</f>
        <v>4.4712139892578134E-2</v>
      </c>
      <c r="I108" s="24">
        <f>(D108-D107)*0.0011*3/327680/30</f>
        <v>3.1507886657714842E-3</v>
      </c>
      <c r="J108" s="24">
        <f>(E108-E107)*17.4*3/327680/30</f>
        <v>4.1418457031249997E-4</v>
      </c>
      <c r="K108" s="24">
        <f>(F108-F107)*18.8*3/327680/30</f>
        <v>4.6655761718750001E-2</v>
      </c>
      <c r="L108" s="24">
        <f>SUM(H108:K108)</f>
        <v>9.4932874847412113E-2</v>
      </c>
      <c r="N108" s="25">
        <f>(E108-E107)/(C108-C107+D108-D107)</f>
        <v>7.9349811712052562E-6</v>
      </c>
      <c r="O108" s="25">
        <f>(F108-F107)/(C108-C107+D108-D107)</f>
        <v>8.2727265236206583E-4</v>
      </c>
      <c r="P108" s="26">
        <f>SUM(N108:O108)</f>
        <v>8.3520763353327112E-4</v>
      </c>
      <c r="R108" s="24">
        <f>(C108-C$3)*0.33*3/32768</f>
        <v>178.65366943359373</v>
      </c>
      <c r="S108" s="24">
        <f>(D108-D$3)*0.0011*3/32768</f>
        <v>20.19162604980469</v>
      </c>
      <c r="T108" s="24">
        <f>(E108-E$3)*17.4*3/32768</f>
        <v>152.10131835937497</v>
      </c>
      <c r="U108" s="24">
        <f>(E108-E$3)*18.8*3/32768</f>
        <v>164.33935546875</v>
      </c>
      <c r="V108" s="24">
        <f>SUM(R108:U108)</f>
        <v>515.28596931152333</v>
      </c>
    </row>
    <row r="109" spans="2:22" x14ac:dyDescent="0.55000000000000004">
      <c r="B109">
        <v>115</v>
      </c>
      <c r="C109">
        <v>6551497</v>
      </c>
      <c r="D109">
        <v>219516475</v>
      </c>
      <c r="E109">
        <v>120928</v>
      </c>
      <c r="F109">
        <v>351499</v>
      </c>
      <c r="G109">
        <v>115</v>
      </c>
      <c r="H109" s="24">
        <f>(C109-C108)*0.33*3/32768/300</f>
        <v>4.5082040405273444E-2</v>
      </c>
      <c r="I109" s="24">
        <f>(D109-D108)*0.0011*3/32768/300</f>
        <v>3.1488426513671874E-3</v>
      </c>
      <c r="J109" s="24">
        <f>(E109-E108)*17.4*3/32768/300</f>
        <v>1.1522827148437499E-3</v>
      </c>
      <c r="K109" s="24">
        <f>(F109-F108)*18.8*3/327680/30</f>
        <v>5.5198608398437501E-2</v>
      </c>
      <c r="L109" s="24">
        <f>SUM(H109:K109)</f>
        <v>0.10458177416992188</v>
      </c>
      <c r="N109" s="25">
        <f>(E109-E108)/(C109-C108+D109-D108)</f>
        <v>2.2080295554422484E-5</v>
      </c>
      <c r="O109" s="25">
        <f>(F109-F108)/(C109-C108+D109-D108)</f>
        <v>9.7896093792211396E-4</v>
      </c>
      <c r="P109" s="26">
        <f>SUM(N109:O109)</f>
        <v>1.0010412334765365E-3</v>
      </c>
      <c r="R109" s="24">
        <f>(C109-C$3)*0.33*3/32768</f>
        <v>192.17828155517577</v>
      </c>
      <c r="S109" s="24">
        <f>(D109-D$3)*0.0011*3/32768</f>
        <v>21.136278845214846</v>
      </c>
      <c r="T109" s="24">
        <f>(E109-E$3)*17.4*3/32768</f>
        <v>152.44700317382811</v>
      </c>
      <c r="U109" s="24">
        <f>(E109-E$3)*18.8*3/32768</f>
        <v>164.71285400390627</v>
      </c>
      <c r="V109" s="24">
        <f>SUM(R109:U109)</f>
        <v>530.47441757812499</v>
      </c>
    </row>
    <row r="110" spans="2:22" x14ac:dyDescent="0.55000000000000004">
      <c r="L110" s="21">
        <f>AVERAGE(L88:L109)</f>
        <v>0.13277356223089046</v>
      </c>
    </row>
    <row r="113" spans="1:22" s="4" customFormat="1" x14ac:dyDescent="0.55000000000000004">
      <c r="A113" s="8"/>
      <c r="C113" s="9" t="s">
        <v>1183</v>
      </c>
      <c r="D113" s="9"/>
      <c r="E113" s="9"/>
      <c r="F113" s="9"/>
      <c r="H113" s="10"/>
      <c r="I113" s="10"/>
      <c r="J113" s="10"/>
      <c r="K113" s="10"/>
      <c r="L113" s="11"/>
      <c r="N113" s="12"/>
      <c r="O113" s="13"/>
      <c r="P113" s="13"/>
      <c r="R113" s="14"/>
      <c r="S113" s="14"/>
      <c r="T113" s="14"/>
      <c r="U113" s="14"/>
      <c r="V113" s="15"/>
    </row>
    <row r="114" spans="1:22" s="4" customFormat="1" x14ac:dyDescent="0.55000000000000004">
      <c r="A114" s="8"/>
      <c r="C114" s="4" t="s">
        <v>1184</v>
      </c>
      <c r="D114" s="4" t="s">
        <v>1185</v>
      </c>
      <c r="E114" s="4" t="s">
        <v>1186</v>
      </c>
      <c r="F114" s="4" t="s">
        <v>1187</v>
      </c>
      <c r="H114" s="10" t="s">
        <v>1188</v>
      </c>
      <c r="I114" s="10"/>
      <c r="J114" s="10"/>
      <c r="K114" s="10"/>
      <c r="L114" s="11"/>
      <c r="N114" s="12" t="s">
        <v>1189</v>
      </c>
      <c r="O114" s="13"/>
      <c r="P114" s="13"/>
      <c r="R114" s="16" t="s">
        <v>1190</v>
      </c>
      <c r="S114" s="17"/>
      <c r="T114" s="17"/>
      <c r="U114" s="17"/>
      <c r="V114" s="18"/>
    </row>
    <row r="115" spans="1:22" ht="15.75" customHeight="1" x14ac:dyDescent="0.55000000000000004">
      <c r="A115" s="19" t="s">
        <v>1199</v>
      </c>
      <c r="B115">
        <v>5</v>
      </c>
      <c r="C115">
        <v>155711</v>
      </c>
      <c r="D115">
        <v>9674598</v>
      </c>
      <c r="E115">
        <v>24034</v>
      </c>
      <c r="F115">
        <v>77934</v>
      </c>
      <c r="G115" t="s">
        <v>1192</v>
      </c>
      <c r="H115" s="21" t="s">
        <v>1177</v>
      </c>
      <c r="I115" s="21" t="s">
        <v>1178</v>
      </c>
      <c r="J115" s="21" t="s">
        <v>1193</v>
      </c>
      <c r="K115" s="21" t="s">
        <v>1194</v>
      </c>
      <c r="L115" s="21" t="s">
        <v>1195</v>
      </c>
      <c r="M115" s="21" t="s">
        <v>1192</v>
      </c>
      <c r="N115" s="22" t="s">
        <v>1193</v>
      </c>
      <c r="O115" s="22" t="s">
        <v>1194</v>
      </c>
      <c r="P115" s="23" t="s">
        <v>1195</v>
      </c>
      <c r="Q115" s="21"/>
      <c r="R115" s="21" t="s">
        <v>1177</v>
      </c>
      <c r="S115" s="21" t="s">
        <v>1178</v>
      </c>
      <c r="T115" s="21" t="s">
        <v>1193</v>
      </c>
      <c r="U115" s="21" t="s">
        <v>1194</v>
      </c>
      <c r="V115" s="21" t="s">
        <v>1195</v>
      </c>
    </row>
    <row r="116" spans="1:22" x14ac:dyDescent="0.55000000000000004">
      <c r="A116" s="19"/>
      <c r="B116">
        <v>10</v>
      </c>
      <c r="C116">
        <v>310158</v>
      </c>
      <c r="D116">
        <v>19350017</v>
      </c>
      <c r="E116">
        <v>27483</v>
      </c>
      <c r="F116">
        <v>86556</v>
      </c>
      <c r="G116">
        <v>10</v>
      </c>
      <c r="H116" s="24">
        <f>(C116-C115)*0.33*3/32768/300</f>
        <v>1.5554049682617187E-2</v>
      </c>
      <c r="I116" s="24">
        <f>(D116-D115)*0.0011*3/327680/30</f>
        <v>3.2479739074707035E-3</v>
      </c>
      <c r="J116" s="24">
        <f>(E116-E115)*17.4*3/327680/30</f>
        <v>1.8314392089843749E-2</v>
      </c>
      <c r="K116" s="24">
        <f>(F116-F115)*18.8*3/327680/30</f>
        <v>4.9467041015625005E-2</v>
      </c>
      <c r="L116" s="24">
        <f>SUM(H116:K116)</f>
        <v>8.6583456695556643E-2</v>
      </c>
      <c r="M116">
        <v>10</v>
      </c>
      <c r="N116" s="25">
        <f>(E116-E115)/(C116-C115+D116-D115)</f>
        <v>3.5086948285968498E-4</v>
      </c>
      <c r="O116" s="25">
        <f>(F116-F115)/(C116-C115+D116-D115)</f>
        <v>8.7712284175593029E-4</v>
      </c>
      <c r="P116" s="26">
        <f>SUM(N116:O116)</f>
        <v>1.2279923246156152E-3</v>
      </c>
      <c r="Q116">
        <v>10</v>
      </c>
      <c r="R116" s="24">
        <f>(C116-C$3)*0.33*3/32768</f>
        <v>3.6124365234375002</v>
      </c>
      <c r="S116" s="24">
        <f>(D116-D$3)*0.0011*3/32768</f>
        <v>0.97791362915039071</v>
      </c>
      <c r="T116" s="24">
        <f>(E116-E$3)*17.4*3/32768</f>
        <v>3.5874755859374998</v>
      </c>
      <c r="U116" s="24">
        <f>(E116-E$3)*18.8*3/32768</f>
        <v>3.8761230468749996</v>
      </c>
      <c r="V116" s="24">
        <f>SUM(R116:U116)</f>
        <v>12.05394878540039</v>
      </c>
    </row>
    <row r="117" spans="1:22" x14ac:dyDescent="0.55000000000000004">
      <c r="A117" s="19"/>
      <c r="B117">
        <v>15</v>
      </c>
      <c r="C117">
        <v>462281</v>
      </c>
      <c r="D117">
        <v>29027813</v>
      </c>
      <c r="E117">
        <v>29383</v>
      </c>
      <c r="F117">
        <v>95870</v>
      </c>
      <c r="G117">
        <v>15</v>
      </c>
      <c r="H117" s="24">
        <f>(C117-C116)*0.33*3/32768/300</f>
        <v>1.5320004272460939E-2</v>
      </c>
      <c r="I117" s="24">
        <f>(D117-D116)*0.0011*3/327680/30</f>
        <v>3.2487718505859377E-3</v>
      </c>
      <c r="J117" s="24">
        <f>(E117-E116)*17.4*3/327680/30</f>
        <v>1.0089111328125001E-2</v>
      </c>
      <c r="K117" s="24">
        <f>(F117-F116)*18.8*3/327680/30</f>
        <v>5.3437255859375005E-2</v>
      </c>
      <c r="L117" s="24">
        <f>SUM(H117:K117)</f>
        <v>8.2095143310546875E-2</v>
      </c>
      <c r="M117">
        <v>15</v>
      </c>
      <c r="N117" s="25">
        <f>(E117-E116)/(C117-C116+D117-D116)</f>
        <v>1.9328745231776578E-4</v>
      </c>
      <c r="O117" s="25">
        <f>(F117-F116)/(C117-C116+D117-D116)</f>
        <v>9.4751543730930033E-4</v>
      </c>
      <c r="P117" s="26">
        <f>SUM(N117:O117)</f>
        <v>1.140802889627066E-3</v>
      </c>
      <c r="Q117">
        <v>15</v>
      </c>
      <c r="R117" s="24">
        <f>(C117-C$3)*0.33*3/32768</f>
        <v>8.2084378051757803</v>
      </c>
      <c r="S117" s="24">
        <f>(D117-D$3)*0.0011*3/32768</f>
        <v>1.9525451843261721</v>
      </c>
      <c r="T117" s="24">
        <f>(E117-E$3)*17.4*3/32768</f>
        <v>6.6142089843749989</v>
      </c>
      <c r="U117" s="24">
        <f>(E117-E$3)*18.8*3/32768</f>
        <v>7.1463867187500005</v>
      </c>
      <c r="V117" s="24">
        <f>SUM(R117:U117)</f>
        <v>23.921578692626952</v>
      </c>
    </row>
    <row r="118" spans="1:22" x14ac:dyDescent="0.55000000000000004">
      <c r="A118" s="19"/>
      <c r="B118">
        <v>20</v>
      </c>
      <c r="C118">
        <v>687534</v>
      </c>
      <c r="D118">
        <v>38632321</v>
      </c>
      <c r="E118">
        <v>70192</v>
      </c>
      <c r="F118">
        <v>124838</v>
      </c>
      <c r="G118">
        <v>20</v>
      </c>
      <c r="H118" s="24">
        <f>(C118-C117)*0.33*3/32768/300</f>
        <v>2.2684780883789064E-2</v>
      </c>
      <c r="I118" s="24">
        <f>(D118-D117)*0.0011*3/327680/30</f>
        <v>3.2241695556640628E-3</v>
      </c>
      <c r="J118" s="24">
        <f>(E118-E117)*17.4*3/327680/30</f>
        <v>0.21669818115234374</v>
      </c>
      <c r="K118" s="24">
        <f>(F118-F117)*18.8*3/327680/30</f>
        <v>0.16619824218750001</v>
      </c>
      <c r="L118" s="24">
        <f>SUM(H118:K118)</f>
        <v>0.40880537377929688</v>
      </c>
      <c r="M118">
        <v>20</v>
      </c>
      <c r="N118" s="25">
        <f>(E118-E117)/(C118-C117+D118-D117)</f>
        <v>4.1515760149204032E-3</v>
      </c>
      <c r="O118" s="25">
        <f>(F118-F117)/(C118-C117+D118-D117)</f>
        <v>2.9469689039235032E-3</v>
      </c>
      <c r="P118" s="26">
        <f>SUM(N118:O118)</f>
        <v>7.0985449188439064E-3</v>
      </c>
      <c r="Q118">
        <v>20</v>
      </c>
      <c r="R118" s="24">
        <f>(C118-C$3)*0.33*3/32768</f>
        <v>15.013872070312502</v>
      </c>
      <c r="S118" s="24">
        <f>(D118-D$3)*0.0011*3/32768</f>
        <v>2.9197960510253909</v>
      </c>
      <c r="T118" s="24">
        <f>(E118-E$3)*17.4*3/32768</f>
        <v>71.623663330078116</v>
      </c>
      <c r="U118" s="24">
        <f>(E118-E$3)*18.8*3/32768</f>
        <v>77.386486816406261</v>
      </c>
      <c r="V118" s="24">
        <f>SUM(R118:U118)</f>
        <v>166.94381826782228</v>
      </c>
    </row>
    <row r="119" spans="1:22" x14ac:dyDescent="0.55000000000000004">
      <c r="A119" s="19"/>
      <c r="B119">
        <v>25</v>
      </c>
      <c r="C119">
        <v>980289</v>
      </c>
      <c r="D119">
        <v>48169607</v>
      </c>
      <c r="E119">
        <v>109221</v>
      </c>
      <c r="F119">
        <v>158752</v>
      </c>
      <c r="G119">
        <v>25</v>
      </c>
      <c r="H119" s="24">
        <f>(C119-C118)*0.33*3/32768/300</f>
        <v>2.9482772827148437E-2</v>
      </c>
      <c r="I119" s="24">
        <f>(D119-D118)*0.0011*3/327680/30</f>
        <v>3.2016035766601562E-3</v>
      </c>
      <c r="J119" s="24">
        <f>(E119-E118)*17.4*3/327680/30</f>
        <v>0.20724627685546873</v>
      </c>
      <c r="K119" s="24">
        <f>(F119-F118)*18.8*3/327680/30</f>
        <v>0.19457495117187501</v>
      </c>
      <c r="L119" s="24">
        <f>SUM(H119:K119)</f>
        <v>0.43450560443115233</v>
      </c>
      <c r="M119">
        <v>25</v>
      </c>
      <c r="N119" s="25">
        <f>(E119-E118)/(C119-C118+D119-D118)</f>
        <v>3.970380184579088E-3</v>
      </c>
      <c r="O119" s="25">
        <f>(F119-F118)/(C119-C118+D119-D118)</f>
        <v>3.4500364749241634E-3</v>
      </c>
      <c r="P119" s="26">
        <f>SUM(N119:O119)</f>
        <v>7.4204166595032515E-3</v>
      </c>
      <c r="Q119">
        <v>25</v>
      </c>
      <c r="R119" s="24">
        <f>(C119-C$3)*0.33*3/32768</f>
        <v>23.858703918457032</v>
      </c>
      <c r="S119" s="24">
        <f>(D119-D$3)*0.0011*3/32768</f>
        <v>3.8802771240234382</v>
      </c>
      <c r="T119" s="24">
        <f>(E119-E$3)*17.4*3/32768</f>
        <v>133.79754638671872</v>
      </c>
      <c r="U119" s="24">
        <f>(E119-E$3)*18.8*3/32768</f>
        <v>144.5628662109375</v>
      </c>
      <c r="V119" s="24">
        <f>SUM(R119:U119)</f>
        <v>306.09939364013667</v>
      </c>
    </row>
    <row r="120" spans="1:22" x14ac:dyDescent="0.55000000000000004">
      <c r="A120" s="19"/>
      <c r="B120">
        <v>30</v>
      </c>
      <c r="C120">
        <v>1231757</v>
      </c>
      <c r="D120">
        <v>57745800</v>
      </c>
      <c r="E120">
        <v>125415</v>
      </c>
      <c r="F120">
        <v>174581</v>
      </c>
      <c r="G120">
        <v>30</v>
      </c>
      <c r="H120" s="24">
        <f>(C120-C119)*0.33*3/32768/300</f>
        <v>2.5324841308593752E-2</v>
      </c>
      <c r="I120" s="24">
        <f>(D120-D119)*0.0011*3/327680/30</f>
        <v>3.2146643981933597E-3</v>
      </c>
      <c r="J120" s="24">
        <f>(E120-E119)*17.4*3/327680/30</f>
        <v>8.5991088867187496E-2</v>
      </c>
      <c r="K120" s="24">
        <f>(F120-F119)*18.8*3/327680/30</f>
        <v>9.081579589843751E-2</v>
      </c>
      <c r="L120" s="24">
        <f>SUM(H120:K120)</f>
        <v>0.2053463904724121</v>
      </c>
      <c r="M120">
        <v>30</v>
      </c>
      <c r="N120" s="25">
        <f>(E120-E119)/(C120-C119+D120-D119)</f>
        <v>1.6477979857058562E-3</v>
      </c>
      <c r="O120" s="25">
        <f>(F120-F119)/(C120-C119+D120-D119)</f>
        <v>1.6106579174841298E-3</v>
      </c>
      <c r="P120" s="26">
        <f>SUM(N120:O120)</f>
        <v>3.2584559031899859E-3</v>
      </c>
      <c r="Q120">
        <v>30</v>
      </c>
      <c r="R120" s="24">
        <f>(C120-C$3)*0.33*3/32768</f>
        <v>31.456156311035159</v>
      </c>
      <c r="S120" s="24">
        <f>(D120-D$3)*0.0011*3/32768</f>
        <v>4.8446764434814451</v>
      </c>
      <c r="T120" s="24">
        <f>(E120-E$3)*17.4*3/32768</f>
        <v>159.59487304687499</v>
      </c>
      <c r="U120" s="24">
        <f>(E120-E$3)*18.8*3/32768</f>
        <v>172.43583984375002</v>
      </c>
      <c r="V120" s="24">
        <f>SUM(R120:U120)</f>
        <v>368.33154564514166</v>
      </c>
    </row>
    <row r="121" spans="1:22" x14ac:dyDescent="0.55000000000000004">
      <c r="B121">
        <v>35</v>
      </c>
      <c r="C121">
        <v>1606759</v>
      </c>
      <c r="D121">
        <v>67198606</v>
      </c>
      <c r="E121">
        <v>193406</v>
      </c>
      <c r="F121">
        <v>213235</v>
      </c>
      <c r="G121">
        <v>35</v>
      </c>
      <c r="H121" s="24">
        <f>(C121-C120)*0.33*3/32768/300</f>
        <v>3.7765704345703123E-2</v>
      </c>
      <c r="I121" s="24">
        <f>(D121-D120)*0.0011*3/327680/30</f>
        <v>3.1732442016601564E-3</v>
      </c>
      <c r="J121" s="24">
        <f>(E121-E120)*17.4*3/327680/30</f>
        <v>0.36103619384765623</v>
      </c>
      <c r="K121" s="24">
        <f>(F121-F120)*18.8*3/327680/30</f>
        <v>0.22176977539062501</v>
      </c>
      <c r="L121" s="24">
        <f>SUM(H121:K121)</f>
        <v>0.62374491778564456</v>
      </c>
      <c r="N121" s="25">
        <f>(E121-E120)/(C121-C120+D121-D120)</f>
        <v>6.9182263226957629E-3</v>
      </c>
      <c r="O121" s="25">
        <f>(F121-F120)/(C121-C120+D121-D120)</f>
        <v>3.9331252706605582E-3</v>
      </c>
      <c r="P121" s="26">
        <f>SUM(N121:O121)</f>
        <v>1.0851351593356321E-2</v>
      </c>
      <c r="R121" s="24">
        <f>(C121-C$3)*0.33*3/32768</f>
        <v>42.785867614746095</v>
      </c>
      <c r="S121" s="24">
        <f>(D121-D$3)*0.0011*3/32768</f>
        <v>5.7966497039794929</v>
      </c>
      <c r="T121" s="24">
        <f>(E121-E$3)*17.4*3/32768</f>
        <v>267.90573120117182</v>
      </c>
      <c r="U121" s="24">
        <f>(E121-E$3)*18.8*3/32768</f>
        <v>289.46136474609375</v>
      </c>
      <c r="V121" s="24">
        <f>SUM(R121:U121)</f>
        <v>605.94961326599116</v>
      </c>
    </row>
    <row r="122" spans="1:22" x14ac:dyDescent="0.55000000000000004">
      <c r="B122">
        <v>40</v>
      </c>
      <c r="C122">
        <v>1875965</v>
      </c>
      <c r="D122">
        <v>76757178</v>
      </c>
      <c r="E122">
        <v>195306</v>
      </c>
      <c r="F122">
        <v>222355</v>
      </c>
      <c r="G122">
        <v>40</v>
      </c>
      <c r="H122" s="24">
        <f>(C122-C121)*0.33*3/32768/300</f>
        <v>2.711119995117188E-2</v>
      </c>
      <c r="I122" s="24">
        <f>(D122-D121)*0.0011*3/327680/30</f>
        <v>3.2087491455078127E-3</v>
      </c>
      <c r="J122" s="24">
        <f>(E122-E121)*17.4*3/327680/30</f>
        <v>1.0089111328125001E-2</v>
      </c>
      <c r="K122" s="24">
        <f>(F122-F121)*18.8*3/327680/30</f>
        <v>5.2324218750000005E-2</v>
      </c>
      <c r="L122" s="24">
        <f>SUM(H122:K122)</f>
        <v>9.27332791748047E-2</v>
      </c>
      <c r="N122" s="25">
        <f>(E122-E121)/(C122-C121+D122-D121)</f>
        <v>1.9332956035433442E-4</v>
      </c>
      <c r="O122" s="25">
        <f>(F122-F121)/(C122-C121+D122-D121)</f>
        <v>9.2798188970080525E-4</v>
      </c>
      <c r="P122" s="26">
        <f>SUM(N122:O122)</f>
        <v>1.1213114500551397E-3</v>
      </c>
      <c r="R122" s="24">
        <f>(C122-C$3)*0.33*3/32768</f>
        <v>50.919227600097656</v>
      </c>
      <c r="S122" s="24">
        <f>(D122-D$3)*0.0011*3/32768</f>
        <v>6.7592744476318369</v>
      </c>
      <c r="T122" s="24">
        <f>(E122-E$3)*17.4*3/32768</f>
        <v>270.93246459960932</v>
      </c>
      <c r="U122" s="24">
        <f>(E122-E$3)*18.8*3/32768</f>
        <v>292.73162841796875</v>
      </c>
      <c r="V122" s="24">
        <f>SUM(R122:U122)</f>
        <v>621.34259506530759</v>
      </c>
    </row>
    <row r="123" spans="1:22" x14ac:dyDescent="0.55000000000000004">
      <c r="B123">
        <v>45</v>
      </c>
      <c r="C123">
        <v>2206346</v>
      </c>
      <c r="D123">
        <v>86256892</v>
      </c>
      <c r="E123">
        <v>238973</v>
      </c>
      <c r="F123">
        <v>259144</v>
      </c>
      <c r="G123">
        <v>45</v>
      </c>
      <c r="H123" s="24">
        <f>(C123-C122)*0.33*3/32768/300</f>
        <v>3.3272012329101569E-2</v>
      </c>
      <c r="I123" s="24">
        <f>(D123-D122)*0.0011*3/327680/30</f>
        <v>3.1889909057617187E-3</v>
      </c>
      <c r="J123" s="24">
        <f>(E123-E122)*17.4*3/327680/30</f>
        <v>0.23187432861328125</v>
      </c>
      <c r="K123" s="24">
        <f>(F123-F122)*18.8*3/327680/30</f>
        <v>0.21106970214843751</v>
      </c>
      <c r="L123" s="24">
        <f>SUM(H123:K123)</f>
        <v>0.47940503399658202</v>
      </c>
      <c r="N123" s="25">
        <f>(E123-E122)/(C123-C122+D123-D122)</f>
        <v>4.4421747704371118E-3</v>
      </c>
      <c r="O123" s="25">
        <f>(F123-F122)/(C123-C122+D123-D122)</f>
        <v>3.7424867206268097E-3</v>
      </c>
      <c r="P123" s="26">
        <f>SUM(N123:O123)</f>
        <v>8.1846614910639215E-3</v>
      </c>
      <c r="R123" s="24">
        <f>(C123-C$3)*0.33*3/32768</f>
        <v>60.900831298828123</v>
      </c>
      <c r="S123" s="24">
        <f>(D123-D$3)*0.0011*3/32768</f>
        <v>7.7159717193603514</v>
      </c>
      <c r="T123" s="24">
        <f>(E123-E$3)*17.4*3/32768</f>
        <v>340.4947631835937</v>
      </c>
      <c r="U123" s="24">
        <f>(E123-E$3)*18.8*3/32768</f>
        <v>367.89089355468752</v>
      </c>
      <c r="V123" s="24">
        <f>SUM(R123:U123)</f>
        <v>777.00245975646976</v>
      </c>
    </row>
    <row r="124" spans="1:22" x14ac:dyDescent="0.55000000000000004">
      <c r="B124">
        <v>50</v>
      </c>
      <c r="C124">
        <v>2594001</v>
      </c>
      <c r="D124">
        <v>95699258</v>
      </c>
      <c r="E124">
        <v>255998</v>
      </c>
      <c r="F124">
        <v>283566</v>
      </c>
      <c r="G124">
        <v>50</v>
      </c>
      <c r="H124" s="24">
        <f>(C124-C123)*0.33*3/32768/300</f>
        <v>3.903996276855469E-2</v>
      </c>
      <c r="I124" s="24">
        <f>(D124-D123)*0.0011*3/327680/30</f>
        <v>3.1697395629882814E-3</v>
      </c>
      <c r="J124" s="24">
        <f>(E124-E123)*17.4*3/327680/30</f>
        <v>9.0403747558593747E-2</v>
      </c>
      <c r="K124" s="24">
        <f>(F124-F123)*18.8*3/327680/30</f>
        <v>0.14011645507812501</v>
      </c>
      <c r="L124" s="24">
        <f>SUM(H124:K124)</f>
        <v>0.27272990496826172</v>
      </c>
      <c r="N124" s="25">
        <f>(E124-E123)/(C124-C123+D124-D123)</f>
        <v>1.7319393315639916E-3</v>
      </c>
      <c r="O124" s="25">
        <f>(F124-F123)/(C124-C123+D124-D123)</f>
        <v>2.4844300942999001E-3</v>
      </c>
      <c r="P124" s="26">
        <f>SUM(N124:O124)</f>
        <v>4.2163694258638921E-3</v>
      </c>
      <c r="R124" s="24">
        <f>(C124-C$3)*0.33*3/32768</f>
        <v>72.612820129394535</v>
      </c>
      <c r="S124" s="24">
        <f>(D124-D$3)*0.0011*3/32768</f>
        <v>8.666893588256837</v>
      </c>
      <c r="T124" s="24">
        <f>(E124-E$3)*17.4*3/32768</f>
        <v>367.61588745117183</v>
      </c>
      <c r="U124" s="24">
        <f>(E124-E$3)*18.8*3/32768</f>
        <v>397.19417724609377</v>
      </c>
      <c r="V124" s="24">
        <f>SUM(R124:U124)</f>
        <v>846.08977841491696</v>
      </c>
    </row>
    <row r="125" spans="1:22" x14ac:dyDescent="0.55000000000000004">
      <c r="B125">
        <v>55</v>
      </c>
      <c r="C125">
        <v>2940552</v>
      </c>
      <c r="D125">
        <v>105182923</v>
      </c>
      <c r="E125">
        <v>256075</v>
      </c>
      <c r="F125">
        <v>291614</v>
      </c>
      <c r="G125">
        <v>55</v>
      </c>
      <c r="H125" s="24">
        <f>(C125-C124)*0.33*3/32768/300</f>
        <v>3.4900460815429683E-2</v>
      </c>
      <c r="I125" s="24">
        <f>(D125-D124)*0.0011*3/327680/30</f>
        <v>3.1836033630371096E-3</v>
      </c>
      <c r="J125" s="24">
        <f>(E125-E124)*17.4*3/327680/30</f>
        <v>4.0887451171874994E-4</v>
      </c>
      <c r="K125" s="24">
        <f>(F125-F124)*18.8*3/327680/30</f>
        <v>4.6173828124999997E-2</v>
      </c>
      <c r="L125" s="24">
        <f>SUM(H125:K125)</f>
        <v>8.4666766815185535E-2</v>
      </c>
      <c r="N125" s="25">
        <f>(E125-E124)/(C125-C124+D125-D124)</f>
        <v>7.8329916656968675E-6</v>
      </c>
      <c r="O125" s="25">
        <f>(F125-F124)/(C125-C124+D125-D124)</f>
        <v>8.1870021981205702E-4</v>
      </c>
      <c r="P125" s="26">
        <f>SUM(N125:O125)</f>
        <v>8.2653321147775388E-4</v>
      </c>
      <c r="R125" s="24">
        <f>(C125-C$3)*0.33*3/32768</f>
        <v>83.082958374023448</v>
      </c>
      <c r="S125" s="24">
        <f>(D125-D$3)*0.0011*3/32768</f>
        <v>9.62197459716797</v>
      </c>
      <c r="T125" s="24">
        <f>(E125-E$3)*17.4*3/32768</f>
        <v>367.73854980468747</v>
      </c>
      <c r="U125" s="24">
        <f>(E125-E$3)*18.8*3/32768</f>
        <v>397.32670898437505</v>
      </c>
      <c r="V125" s="24">
        <f>SUM(R125:U125)</f>
        <v>857.77019176025397</v>
      </c>
    </row>
    <row r="126" spans="1:22" x14ac:dyDescent="0.55000000000000004">
      <c r="B126">
        <v>60</v>
      </c>
      <c r="C126">
        <v>3458763</v>
      </c>
      <c r="D126">
        <v>114494179</v>
      </c>
      <c r="E126">
        <v>262210</v>
      </c>
      <c r="F126">
        <v>315263</v>
      </c>
      <c r="G126">
        <v>60</v>
      </c>
      <c r="H126" s="24">
        <f>(C126-C125)*0.33*3/32768/300</f>
        <v>5.2187997436523442E-2</v>
      </c>
      <c r="I126" s="24">
        <f>(D126-D125)*0.0011*3/327680/30</f>
        <v>3.1257268066406251E-3</v>
      </c>
      <c r="J126" s="24">
        <f>(E126-E125)*17.4*3/327680/30</f>
        <v>3.2577209472656243E-2</v>
      </c>
      <c r="K126" s="24">
        <f>(F126-F125)*18.8*3/327680/30</f>
        <v>0.13568151855468752</v>
      </c>
      <c r="L126" s="24">
        <f>SUM(H126:K126)</f>
        <v>0.22357245227050782</v>
      </c>
      <c r="N126" s="25">
        <f>(E126-E125)/(C126-C125+D126-D125)</f>
        <v>6.2414370992852413E-4</v>
      </c>
      <c r="O126" s="25">
        <f>(F126-F125)/(C126-C125+D126-D125)</f>
        <v>2.4059290295190979E-3</v>
      </c>
      <c r="P126" s="26">
        <f>SUM(N126:O126)</f>
        <v>3.030072739447622E-3</v>
      </c>
      <c r="R126" s="24">
        <f>(C126-C$3)*0.33*3/32768</f>
        <v>98.739357604980484</v>
      </c>
      <c r="S126" s="24">
        <f>(D126-D$3)*0.0011*3/32768</f>
        <v>10.559692639160156</v>
      </c>
      <c r="T126" s="24">
        <f>(E126-E$3)*17.4*3/32768</f>
        <v>377.51171264648434</v>
      </c>
      <c r="U126" s="24">
        <f>(E126-E$3)*18.8*3/32768</f>
        <v>407.8862182617188</v>
      </c>
      <c r="V126" s="24">
        <f>SUM(R126:U126)</f>
        <v>894.69698115234382</v>
      </c>
    </row>
    <row r="127" spans="1:22" x14ac:dyDescent="0.55000000000000004">
      <c r="B127">
        <v>65</v>
      </c>
      <c r="C127">
        <v>3949588</v>
      </c>
      <c r="D127">
        <v>123833018</v>
      </c>
      <c r="E127">
        <v>262210</v>
      </c>
      <c r="F127">
        <v>323172</v>
      </c>
      <c r="G127">
        <v>65</v>
      </c>
      <c r="H127" s="24">
        <f>(C127-C126)*0.33*3/32768/300</f>
        <v>4.9430007934570315E-2</v>
      </c>
      <c r="I127" s="24">
        <f>(D127-D126)*0.0011*3/327680/30</f>
        <v>3.1349862365722659E-3</v>
      </c>
      <c r="J127" s="24">
        <f>(E127-E126)*17.4*3/327680/30</f>
        <v>0</v>
      </c>
      <c r="K127" s="24">
        <f>(F127-F126)*18.8*3/327680/30</f>
        <v>4.5376342773437502E-2</v>
      </c>
      <c r="L127" s="24">
        <f>SUM(H127:K127)</f>
        <v>9.7941336944580085E-2</v>
      </c>
      <c r="N127" s="25">
        <f>(E127-E126)/(C127-C126+D127-D126)</f>
        <v>0</v>
      </c>
      <c r="O127" s="25">
        <f>(F127-F126)/(C127-C126+D127-D126)</f>
        <v>8.0460532526849336E-4</v>
      </c>
      <c r="P127" s="26">
        <f>SUM(N127:O127)</f>
        <v>8.0460532526849336E-4</v>
      </c>
      <c r="R127" s="24">
        <f>(C127-C$3)*0.33*3/32768</f>
        <v>113.56835998535158</v>
      </c>
      <c r="S127" s="24">
        <f>(D127-D$3)*0.0011*3/32768</f>
        <v>11.500188510131837</v>
      </c>
      <c r="T127" s="24">
        <f>(E127-E$3)*17.4*3/32768</f>
        <v>377.51171264648434</v>
      </c>
      <c r="U127" s="24">
        <f>(E127-E$3)*18.8*3/32768</f>
        <v>407.8862182617188</v>
      </c>
      <c r="V127" s="24">
        <f>SUM(R127:U127)</f>
        <v>910.46647940368655</v>
      </c>
    </row>
    <row r="128" spans="1:22" x14ac:dyDescent="0.55000000000000004">
      <c r="B128">
        <v>70</v>
      </c>
      <c r="C128">
        <v>4428332</v>
      </c>
      <c r="D128">
        <v>133183888</v>
      </c>
      <c r="E128">
        <v>262210</v>
      </c>
      <c r="F128">
        <v>331081</v>
      </c>
      <c r="G128">
        <v>70</v>
      </c>
      <c r="H128" s="24">
        <f>(C128-C127)*0.33*3/32768/300</f>
        <v>4.8213354492187506E-2</v>
      </c>
      <c r="I128" s="24">
        <f>(D128-D127)*0.0011*3/327680/30</f>
        <v>3.1390249633789064E-3</v>
      </c>
      <c r="J128" s="24">
        <f>(E128-E127)*17.4*3/327680/30</f>
        <v>0</v>
      </c>
      <c r="K128" s="24">
        <f>(F128-F127)*18.8*3/327680/30</f>
        <v>4.5376342773437502E-2</v>
      </c>
      <c r="L128" s="24">
        <f>SUM(H128:K128)</f>
        <v>9.6728722229003916E-2</v>
      </c>
      <c r="N128" s="25">
        <f>(E128-E127)/(C128-C127+D128-D127)</f>
        <v>0</v>
      </c>
      <c r="O128" s="25">
        <f>(F128-F127)/(C128-C127+D128-D127)</f>
        <v>8.0460941803004674E-4</v>
      </c>
      <c r="P128" s="26">
        <f>SUM(N128:O128)</f>
        <v>8.0460941803004674E-4</v>
      </c>
      <c r="R128" s="24">
        <f>(C128-C$3)*0.33*3/32768</f>
        <v>128.03236633300781</v>
      </c>
      <c r="S128" s="24">
        <f>(D128-D$3)*0.0011*3/32768</f>
        <v>12.441895999145508</v>
      </c>
      <c r="T128" s="24">
        <f>(E128-E$3)*17.4*3/32768</f>
        <v>377.51171264648434</v>
      </c>
      <c r="U128" s="24">
        <f>(E128-E$3)*18.8*3/32768</f>
        <v>407.8862182617188</v>
      </c>
      <c r="V128" s="24">
        <f>SUM(R128:U128)</f>
        <v>925.87219324035641</v>
      </c>
    </row>
    <row r="129" spans="1:22" x14ac:dyDescent="0.55000000000000004">
      <c r="B129">
        <v>75</v>
      </c>
      <c r="C129">
        <v>4945359</v>
      </c>
      <c r="D129">
        <v>142496729</v>
      </c>
      <c r="E129">
        <v>268676</v>
      </c>
      <c r="F129">
        <v>354709</v>
      </c>
      <c r="G129">
        <v>75</v>
      </c>
      <c r="H129" s="24">
        <f>(C129-C128)*0.33*3/32768/300</f>
        <v>5.2068759155273432E-2</v>
      </c>
      <c r="I129" s="24">
        <f>(D129-D128)*0.0011*3/327680/30</f>
        <v>3.1262588806152346E-3</v>
      </c>
      <c r="J129" s="24">
        <f>(E129-E128)*17.4*3/327680/30</f>
        <v>3.4334838867187495E-2</v>
      </c>
      <c r="K129" s="24">
        <f>(F129-F128)*18.8*3/327680/30</f>
        <v>0.13556103515625001</v>
      </c>
      <c r="L129" s="24">
        <f>SUM(H129:K129)</f>
        <v>0.22509089205932617</v>
      </c>
      <c r="N129" s="25">
        <f>(E129-E128)/(C129-C128+D129-D128)</f>
        <v>6.5779113208844719E-4</v>
      </c>
      <c r="O129" s="25">
        <f>(F129-F128)/(C129-C128+D129-D128)</f>
        <v>2.4036945358777962E-3</v>
      </c>
      <c r="P129" s="26">
        <f>SUM(N129:O129)</f>
        <v>3.0614856679662432E-3</v>
      </c>
      <c r="R129" s="24">
        <f>(C129-C$3)*0.33*3/32768</f>
        <v>143.65299407958986</v>
      </c>
      <c r="S129" s="24">
        <f>(D129-D$3)*0.0011*3/32768</f>
        <v>13.379773663330079</v>
      </c>
      <c r="T129" s="24">
        <f>(E129-E$3)*17.4*3/32768</f>
        <v>387.81216430664063</v>
      </c>
      <c r="U129" s="24">
        <f>(E129-E$3)*18.8*3/32768</f>
        <v>419.01544189453125</v>
      </c>
      <c r="V129" s="24">
        <f>SUM(R129:U129)</f>
        <v>963.86037394409186</v>
      </c>
    </row>
    <row r="130" spans="1:22" x14ac:dyDescent="0.55000000000000004">
      <c r="B130">
        <v>80</v>
      </c>
      <c r="C130">
        <v>5429223</v>
      </c>
      <c r="D130">
        <v>151843005</v>
      </c>
      <c r="E130">
        <v>268753</v>
      </c>
      <c r="F130">
        <v>362847</v>
      </c>
      <c r="G130">
        <v>80</v>
      </c>
      <c r="H130" s="24">
        <f>(C130-C129)*0.33*3/32768/300</f>
        <v>4.8728979492187498E-2</v>
      </c>
      <c r="I130" s="24">
        <f>(D130-D129)*0.0011*3/327680/30</f>
        <v>3.1374827880859381E-3</v>
      </c>
      <c r="J130" s="24">
        <f>(E130-E129)*17.4*3/327680/30</f>
        <v>4.0887451171874994E-4</v>
      </c>
      <c r="K130" s="24">
        <f>(F130-F129)*18.8*3/327680/30</f>
        <v>4.6690185546874992E-2</v>
      </c>
      <c r="L130" s="24">
        <f>SUM(H130:K130)</f>
        <v>9.8965522338867185E-2</v>
      </c>
      <c r="N130" s="25">
        <f>(E130-E129)/(C130-C129+D130-D129)</f>
        <v>7.8330522250954719E-6</v>
      </c>
      <c r="O130" s="25">
        <f>(F130-F129)/(C130-C129+D130-D129)</f>
        <v>8.278620650367136E-4</v>
      </c>
      <c r="P130" s="26">
        <f>SUM(N130:O130)</f>
        <v>8.3569511726180911E-4</v>
      </c>
      <c r="R130" s="24">
        <f>(C130-C$3)*0.33*3/32768</f>
        <v>158.27168792724609</v>
      </c>
      <c r="S130" s="24">
        <f>(D130-D$3)*0.0011*3/32768</f>
        <v>14.321018499755858</v>
      </c>
      <c r="T130" s="24">
        <f>(E130-E$3)*17.4*3/32768</f>
        <v>387.9348266601562</v>
      </c>
      <c r="U130" s="24">
        <f>(E130-E$3)*18.8*3/32768</f>
        <v>419.14797363281252</v>
      </c>
      <c r="V130" s="24">
        <f>SUM(R130:U130)</f>
        <v>979.67550671997071</v>
      </c>
    </row>
    <row r="131" spans="1:22" x14ac:dyDescent="0.55000000000000004">
      <c r="B131">
        <v>85</v>
      </c>
      <c r="C131">
        <v>5910374</v>
      </c>
      <c r="D131">
        <v>161192072</v>
      </c>
      <c r="E131">
        <v>268831</v>
      </c>
      <c r="F131">
        <v>371014</v>
      </c>
      <c r="G131">
        <v>85</v>
      </c>
      <c r="H131" s="24">
        <f>(C131-C130)*0.33*3/32768/300</f>
        <v>4.8455758666992192E-2</v>
      </c>
      <c r="I131" s="24">
        <f>(D131-D130)*0.0011*3/327680/30</f>
        <v>3.1384197082519531E-3</v>
      </c>
      <c r="J131" s="24">
        <f>(E131-E130)*17.4*3/327680/30</f>
        <v>4.1418457031249997E-4</v>
      </c>
      <c r="K131" s="24">
        <f>(F131-F130)*18.8*3/327680/30</f>
        <v>4.6856567382812506E-2</v>
      </c>
      <c r="L131" s="24">
        <f>SUM(H131:K131)</f>
        <v>9.8864930328369155E-2</v>
      </c>
      <c r="N131" s="25">
        <f>(E131-E130)/(C131-C130+D131-D130)</f>
        <v>7.93471721583387E-6</v>
      </c>
      <c r="O131" s="25">
        <f>(F131-F130)/(C131-C130+D131-D130)</f>
        <v>8.3080558335532336E-4</v>
      </c>
      <c r="P131" s="26">
        <f>SUM(N131:O131)</f>
        <v>8.3874030057115719E-4</v>
      </c>
      <c r="R131" s="24">
        <f>(C131-C$3)*0.33*3/32768</f>
        <v>172.80841552734375</v>
      </c>
      <c r="S131" s="24">
        <f>(D131-D$3)*0.0011*3/32768</f>
        <v>15.262544412231446</v>
      </c>
      <c r="T131" s="24">
        <f>(E131-E$3)*17.4*3/32768</f>
        <v>388.05908203125</v>
      </c>
      <c r="U131" s="24">
        <f>(E131-E$3)*18.8*3/32768</f>
        <v>419.2822265625</v>
      </c>
      <c r="V131" s="24">
        <f>SUM(R131:U131)</f>
        <v>995.41226853332523</v>
      </c>
    </row>
    <row r="132" spans="1:22" x14ac:dyDescent="0.55000000000000004">
      <c r="B132">
        <v>90</v>
      </c>
      <c r="C132">
        <v>6444169</v>
      </c>
      <c r="D132">
        <v>170485988</v>
      </c>
      <c r="E132">
        <v>278189</v>
      </c>
      <c r="F132">
        <v>405287</v>
      </c>
      <c r="G132">
        <v>90</v>
      </c>
      <c r="H132" s="24">
        <f>(C132-C131)*0.33*3/32768/300</f>
        <v>5.3757431030273445E-2</v>
      </c>
      <c r="I132" s="24">
        <f>(D132-D131)*0.0011*3/327680/30</f>
        <v>3.1199058837890624E-3</v>
      </c>
      <c r="J132" s="24">
        <f>(E132-E131)*17.4*3/327680/30</f>
        <v>4.9691528320312497E-2</v>
      </c>
      <c r="K132" s="24">
        <f>(F132-F131)*18.8*3/327680/30</f>
        <v>0.19663464355468754</v>
      </c>
      <c r="L132" s="24">
        <f>SUM(H132:K132)</f>
        <v>0.30320350878906255</v>
      </c>
      <c r="N132" s="25">
        <f>(E132-E131)/(C132-C131+D132-D131)</f>
        <v>9.5220545252093795E-4</v>
      </c>
      <c r="O132" s="25">
        <f>(F132-F131)/(C132-C131+D132-D131)</f>
        <v>3.4873837865195671E-3</v>
      </c>
      <c r="P132" s="26">
        <f>SUM(N132:O132)</f>
        <v>4.4395892390405051E-3</v>
      </c>
      <c r="R132" s="24">
        <f>(C132-C$3)*0.33*3/32768</f>
        <v>188.93564483642578</v>
      </c>
      <c r="S132" s="24">
        <f>(D132-D$3)*0.0011*3/32768</f>
        <v>16.198516177368163</v>
      </c>
      <c r="T132" s="24">
        <f>(E132-E$3)*17.4*3/32768</f>
        <v>402.96654052734368</v>
      </c>
      <c r="U132" s="24">
        <f>(E132-E$3)*18.8*3/32768</f>
        <v>435.38913574218753</v>
      </c>
      <c r="V132" s="24">
        <f>SUM(R132:U132)</f>
        <v>1043.4898372833252</v>
      </c>
    </row>
    <row r="133" spans="1:22" x14ac:dyDescent="0.55000000000000004">
      <c r="B133">
        <v>95</v>
      </c>
      <c r="C133">
        <v>6931780</v>
      </c>
      <c r="D133">
        <v>179828499</v>
      </c>
      <c r="E133">
        <v>278266</v>
      </c>
      <c r="F133">
        <v>413919</v>
      </c>
      <c r="G133">
        <v>95</v>
      </c>
      <c r="H133" s="24">
        <f>(C133-C132)*0.33*3/32768/300</f>
        <v>4.9106332397460942E-2</v>
      </c>
      <c r="I133" s="24">
        <f>(D133-D132)*0.0011*3/327680/30</f>
        <v>3.1362189025878904E-3</v>
      </c>
      <c r="J133" s="24">
        <f>(E133-E132)*17.4*3/327680/30</f>
        <v>4.0887451171874994E-4</v>
      </c>
      <c r="K133" s="24">
        <f>(F133-F132)*18.8*3/327680/30</f>
        <v>4.9524414062500001E-2</v>
      </c>
      <c r="L133" s="24">
        <f>SUM(H133:K133)</f>
        <v>0.10217583987426758</v>
      </c>
      <c r="N133" s="25">
        <f>(E133-E132)/(C133-C132+D133-D132)</f>
        <v>7.8330665682480852E-6</v>
      </c>
      <c r="O133" s="25">
        <f>(F133-F132)/(C133-C132+D133-D132)</f>
        <v>8.7811728074178527E-4</v>
      </c>
      <c r="P133" s="26">
        <f>SUM(N133:O133)</f>
        <v>8.8595034731003331E-4</v>
      </c>
      <c r="R133" s="24">
        <f>(C133-C$3)*0.33*3/32768</f>
        <v>203.66754455566408</v>
      </c>
      <c r="S133" s="24">
        <f>(D133-D$3)*0.0011*3/32768</f>
        <v>17.139381848144534</v>
      </c>
      <c r="T133" s="24">
        <f>(E133-E$3)*17.4*3/32768</f>
        <v>403.08920288085938</v>
      </c>
      <c r="U133" s="24">
        <f>(E133-E$3)*18.8*3/32768</f>
        <v>435.52166748046875</v>
      </c>
      <c r="V133" s="24">
        <f>SUM(R133:U133)</f>
        <v>1059.4177967651367</v>
      </c>
    </row>
    <row r="134" spans="1:22" x14ac:dyDescent="0.55000000000000004">
      <c r="B134">
        <v>100</v>
      </c>
      <c r="C134">
        <v>7418057</v>
      </c>
      <c r="D134">
        <v>189171912</v>
      </c>
      <c r="E134">
        <v>278553</v>
      </c>
      <c r="F134">
        <v>425242</v>
      </c>
      <c r="G134">
        <v>100</v>
      </c>
      <c r="H134" s="24">
        <f>(C134-C133)*0.33*3/32768/300</f>
        <v>4.897198791503906E-2</v>
      </c>
      <c r="I134" s="24">
        <f>(D134-D133)*0.0011*3/327680/30</f>
        <v>3.1365216979980467E-3</v>
      </c>
      <c r="J134" s="24">
        <f>(E134-E133)*17.4*3/327680/30</f>
        <v>1.5239868164062499E-3</v>
      </c>
      <c r="K134" s="24">
        <f>(F134-F133)*18.8*3/327680/30</f>
        <v>6.4963500976562491E-2</v>
      </c>
      <c r="L134" s="24">
        <f>SUM(H134:K134)</f>
        <v>0.11859599740600585</v>
      </c>
      <c r="N134" s="25">
        <f>(E134-E133)/(C134-C133+D134-D133)</f>
        <v>2.9197258509678333E-5</v>
      </c>
      <c r="O134" s="25">
        <f>(F134-F133)/(C134-C133+D134-D133)</f>
        <v>1.1519183209236508E-3</v>
      </c>
      <c r="P134" s="26">
        <f>SUM(N134:O134)</f>
        <v>1.1811155794333292E-3</v>
      </c>
      <c r="R134" s="24">
        <f>(C134-C$3)*0.33*3/32768</f>
        <v>218.35914093017581</v>
      </c>
      <c r="S134" s="24">
        <f>(D134-D$3)*0.0011*3/32768</f>
        <v>18.080338357543948</v>
      </c>
      <c r="T134" s="24">
        <f>(E134-E$3)*17.4*3/32768</f>
        <v>403.5463989257812</v>
      </c>
      <c r="U134" s="24">
        <f>(E134-E$3)*18.8*3/32768</f>
        <v>436.01564941406252</v>
      </c>
      <c r="V134" s="24">
        <f>SUM(R134:U134)</f>
        <v>1076.0015276275635</v>
      </c>
    </row>
    <row r="135" spans="1:22" x14ac:dyDescent="0.55000000000000004">
      <c r="B135">
        <v>105</v>
      </c>
      <c r="C135">
        <v>8056329</v>
      </c>
      <c r="D135">
        <v>198363253</v>
      </c>
      <c r="E135">
        <v>314449</v>
      </c>
      <c r="F135">
        <v>482302</v>
      </c>
      <c r="G135">
        <v>105</v>
      </c>
      <c r="H135" s="24">
        <f>(C135-C134)*0.33*3/32768/300</f>
        <v>6.4279101562499996E-2</v>
      </c>
      <c r="I135" s="24">
        <f>(D135-D134)*0.0011*3/327680/30</f>
        <v>3.0854721374511721E-3</v>
      </c>
      <c r="J135" s="24">
        <f>(E135-E134)*17.4*3/327680/30</f>
        <v>0.19060986328124996</v>
      </c>
      <c r="K135" s="24">
        <f>(F135-F134)*18.8*3/327680/30</f>
        <v>0.32737060546875002</v>
      </c>
      <c r="L135" s="24">
        <f>SUM(H135:K135)</f>
        <v>0.58534504244995111</v>
      </c>
      <c r="N135" s="25">
        <f>(E135-E134)/(C135-C134+D135-D134)</f>
        <v>3.6518223047031454E-3</v>
      </c>
      <c r="O135" s="25">
        <f>(F135-F134)/(C135-C134+D135-D134)</f>
        <v>5.8049080874292809E-3</v>
      </c>
      <c r="P135" s="26">
        <f>SUM(N135:O135)</f>
        <v>9.4567303921324272E-3</v>
      </c>
      <c r="R135" s="24">
        <f>(C135-C$3)*0.33*3/32768</f>
        <v>237.64287139892579</v>
      </c>
      <c r="S135" s="24">
        <f>(D135-D$3)*0.0011*3/32768</f>
        <v>19.005979998779296</v>
      </c>
      <c r="T135" s="24">
        <f>(E135-E$3)*17.4*3/32768</f>
        <v>460.72935791015618</v>
      </c>
      <c r="U135" s="24">
        <f>(E135-E$3)*18.8*3/32768</f>
        <v>497.79953613281253</v>
      </c>
      <c r="V135" s="24">
        <f>SUM(R135:U135)</f>
        <v>1215.1777454406738</v>
      </c>
    </row>
    <row r="136" spans="1:22" x14ac:dyDescent="0.55000000000000004">
      <c r="B136">
        <v>110</v>
      </c>
      <c r="C136">
        <v>8544506</v>
      </c>
      <c r="D136">
        <v>207702712</v>
      </c>
      <c r="E136">
        <v>314527</v>
      </c>
      <c r="F136">
        <v>490532</v>
      </c>
      <c r="G136">
        <v>110</v>
      </c>
      <c r="H136" s="24">
        <f>(C136-C135)*0.33*3/32768/300</f>
        <v>4.9163333129882809E-2</v>
      </c>
      <c r="I136" s="24">
        <f>(D136-D135)*0.0011*3/327680/30</f>
        <v>3.1351943664550785E-3</v>
      </c>
      <c r="J136" s="24">
        <f>(E136-E135)*17.4*3/327680/30</f>
        <v>4.1418457031249997E-4</v>
      </c>
      <c r="K136" s="24">
        <f>(F136-F135)*18.8*3/327680/30</f>
        <v>4.7218017578125E-2</v>
      </c>
      <c r="L136" s="24">
        <f>SUM(H136:K136)</f>
        <v>9.9930729644775382E-2</v>
      </c>
      <c r="N136" s="25">
        <f>(E136-E135)/(C136-C135+D136-D135)</f>
        <v>7.9368018921335716E-6</v>
      </c>
      <c r="O136" s="25">
        <f>(F136-F135)/(C136-C135+D136-D135)</f>
        <v>8.3743435349050376E-4</v>
      </c>
      <c r="P136" s="26">
        <f>SUM(N136:O136)</f>
        <v>8.4537115538263735E-4</v>
      </c>
      <c r="R136" s="24">
        <f>(C136-C$3)*0.33*3/32768</f>
        <v>252.39187133789065</v>
      </c>
      <c r="S136" s="24">
        <f>(D136-D$3)*0.0011*3/32768</f>
        <v>19.946538308715819</v>
      </c>
      <c r="T136" s="24">
        <f>(E136-E$3)*17.4*3/32768</f>
        <v>460.85361328124998</v>
      </c>
      <c r="U136" s="24">
        <f>(E136-E$3)*18.8*3/32768</f>
        <v>497.93378906249995</v>
      </c>
      <c r="V136" s="24">
        <f>SUM(R136:U136)</f>
        <v>1231.1258119903564</v>
      </c>
    </row>
    <row r="137" spans="1:22" x14ac:dyDescent="0.55000000000000004">
      <c r="B137">
        <v>115</v>
      </c>
      <c r="C137">
        <v>9033118</v>
      </c>
      <c r="D137">
        <v>217041766</v>
      </c>
      <c r="E137">
        <v>314815</v>
      </c>
      <c r="F137">
        <v>502755</v>
      </c>
      <c r="G137">
        <v>115</v>
      </c>
      <c r="H137" s="24">
        <f>(C137-C136)*0.33*3/32768/300</f>
        <v>4.9207141113281255E-2</v>
      </c>
      <c r="I137" s="24">
        <f>(D137-D136)*0.0011*3/32768/300</f>
        <v>3.135058410644531E-3</v>
      </c>
      <c r="J137" s="24">
        <f>(E137-E136)*17.4*3/32768/300</f>
        <v>1.5292968749999998E-3</v>
      </c>
      <c r="K137" s="24">
        <f>(F137-F136)*18.8*3/327680/30</f>
        <v>7.0127075195312499E-2</v>
      </c>
      <c r="L137" s="24">
        <f>SUM(H137:K137)</f>
        <v>0.12399857159423829</v>
      </c>
      <c r="N137" s="25">
        <f>(E137-E136)/(C137-C136+D137-D136)</f>
        <v>2.9305025221654868E-5</v>
      </c>
      <c r="O137" s="25">
        <f>(F137-F136)/(C137-C136+D137-D136)</f>
        <v>1.2437337614037759E-3</v>
      </c>
      <c r="P137" s="26">
        <f>SUM(N137:O137)</f>
        <v>1.2730387866254308E-3</v>
      </c>
      <c r="R137" s="24">
        <f>(C137-C$3)*0.33*3/32768</f>
        <v>267.15401367187502</v>
      </c>
      <c r="S137" s="24">
        <f>(D137-D$3)*0.0011*3/32768</f>
        <v>20.88705583190918</v>
      </c>
      <c r="T137" s="24">
        <f>(E137-E$3)*17.4*3/32768</f>
        <v>461.31240234374997</v>
      </c>
      <c r="U137" s="24">
        <f>(E137-E$3)*18.8*3/32768</f>
        <v>498.42949218750005</v>
      </c>
      <c r="V137" s="24">
        <f>SUM(R137:U137)</f>
        <v>1247.7829640350342</v>
      </c>
    </row>
    <row r="138" spans="1:22" x14ac:dyDescent="0.55000000000000004">
      <c r="L138" s="21">
        <f>AVERAGE(L116:L137)</f>
        <v>0.22477406442538178</v>
      </c>
    </row>
    <row r="141" spans="1:22" s="4" customFormat="1" x14ac:dyDescent="0.55000000000000004">
      <c r="A141" s="8"/>
      <c r="C141" s="9" t="s">
        <v>1183</v>
      </c>
      <c r="D141" s="9"/>
      <c r="E141" s="9"/>
      <c r="F141" s="9"/>
      <c r="H141" s="10"/>
      <c r="I141" s="10"/>
      <c r="J141" s="10"/>
      <c r="K141" s="10"/>
      <c r="L141" s="11"/>
      <c r="N141" s="12"/>
      <c r="O141" s="13"/>
      <c r="P141" s="13"/>
      <c r="R141" s="14"/>
      <c r="S141" s="14"/>
      <c r="T141" s="14"/>
      <c r="U141" s="14"/>
      <c r="V141" s="15"/>
    </row>
    <row r="142" spans="1:22" s="4" customFormat="1" x14ac:dyDescent="0.55000000000000004">
      <c r="A142" s="8"/>
      <c r="C142" s="4" t="s">
        <v>1184</v>
      </c>
      <c r="D142" s="4" t="s">
        <v>1185</v>
      </c>
      <c r="E142" s="4" t="s">
        <v>1186</v>
      </c>
      <c r="F142" s="4" t="s">
        <v>1187</v>
      </c>
      <c r="H142" s="10" t="s">
        <v>1188</v>
      </c>
      <c r="I142" s="10"/>
      <c r="J142" s="10"/>
      <c r="K142" s="10"/>
      <c r="L142" s="11"/>
      <c r="N142" s="12" t="s">
        <v>1189</v>
      </c>
      <c r="O142" s="13"/>
      <c r="P142" s="13"/>
      <c r="R142" s="16" t="s">
        <v>1190</v>
      </c>
      <c r="S142" s="17"/>
      <c r="T142" s="17"/>
      <c r="U142" s="17"/>
      <c r="V142" s="18"/>
    </row>
    <row r="143" spans="1:22" ht="15.75" customHeight="1" x14ac:dyDescent="0.55000000000000004">
      <c r="A143" s="19" t="s">
        <v>1200</v>
      </c>
      <c r="B143">
        <v>5</v>
      </c>
      <c r="C143">
        <v>202343</v>
      </c>
      <c r="D143">
        <v>9627667</v>
      </c>
      <c r="E143">
        <v>32884</v>
      </c>
      <c r="F143">
        <v>95692</v>
      </c>
      <c r="G143" t="s">
        <v>1192</v>
      </c>
      <c r="H143" s="21" t="s">
        <v>1177</v>
      </c>
      <c r="I143" s="21" t="s">
        <v>1178</v>
      </c>
      <c r="J143" s="21" t="s">
        <v>1193</v>
      </c>
      <c r="K143" s="21" t="s">
        <v>1194</v>
      </c>
      <c r="L143" s="21" t="s">
        <v>1195</v>
      </c>
      <c r="M143" s="21" t="s">
        <v>1192</v>
      </c>
      <c r="N143" s="22" t="s">
        <v>1193</v>
      </c>
      <c r="O143" s="22" t="s">
        <v>1194</v>
      </c>
      <c r="P143" s="23" t="s">
        <v>1195</v>
      </c>
      <c r="Q143" s="21"/>
      <c r="R143" s="21" t="s">
        <v>1177</v>
      </c>
      <c r="S143" s="21" t="s">
        <v>1178</v>
      </c>
      <c r="T143" s="21" t="s">
        <v>1193</v>
      </c>
      <c r="U143" s="21" t="s">
        <v>1194</v>
      </c>
      <c r="V143" s="21" t="s">
        <v>1195</v>
      </c>
    </row>
    <row r="144" spans="1:22" x14ac:dyDescent="0.55000000000000004">
      <c r="A144" s="19"/>
      <c r="B144">
        <v>10</v>
      </c>
      <c r="C144">
        <v>571634</v>
      </c>
      <c r="D144">
        <v>19086015</v>
      </c>
      <c r="E144">
        <v>44069</v>
      </c>
      <c r="F144">
        <v>124793</v>
      </c>
      <c r="G144">
        <v>10</v>
      </c>
      <c r="H144" s="24">
        <f>(C144-C143)*0.33*3/32768/300</f>
        <v>3.7190560913085931E-2</v>
      </c>
      <c r="I144" s="24">
        <f>(D144-D143)*0.0011*3/327680/30</f>
        <v>3.1751046142578124E-3</v>
      </c>
      <c r="J144" s="24">
        <f>(E144-E143)*17.4*3/327680/30</f>
        <v>5.9393005371093738E-2</v>
      </c>
      <c r="K144" s="24">
        <f>(F144-F143)*18.8*3/327680/30</f>
        <v>0.16696130371093751</v>
      </c>
      <c r="L144" s="24">
        <f>SUM(H144:K144)</f>
        <v>0.26671997460937502</v>
      </c>
      <c r="M144">
        <v>10</v>
      </c>
      <c r="N144" s="25">
        <f>(E144-E143)/(C144-C143+D144-D143)</f>
        <v>1.1381166931345361E-3</v>
      </c>
      <c r="O144" s="25">
        <f>(F144-F143)/(C144-C143+D144-D143)</f>
        <v>2.9611384789368024E-3</v>
      </c>
      <c r="P144" s="26">
        <f>SUM(N144:O144)</f>
        <v>4.0992551720713385E-3</v>
      </c>
      <c r="Q144">
        <v>10</v>
      </c>
      <c r="R144" s="24">
        <f>(C144-C$3)*0.33*3/32768</f>
        <v>11.512254638671875</v>
      </c>
      <c r="S144" s="24">
        <f>(D144-D$3)*0.0011*3/32768</f>
        <v>0.95132651367187493</v>
      </c>
      <c r="T144" s="24">
        <f>(E144-E$3)*17.4*3/32768</f>
        <v>30.009265136718746</v>
      </c>
      <c r="U144" s="24">
        <f>(E144-E$3)*18.8*3/32768</f>
        <v>32.423803710937506</v>
      </c>
      <c r="V144" s="24">
        <f>SUM(R144:U144)</f>
        <v>74.896649999999994</v>
      </c>
    </row>
    <row r="145" spans="1:22" x14ac:dyDescent="0.55000000000000004">
      <c r="A145" s="19"/>
      <c r="B145">
        <v>15</v>
      </c>
      <c r="C145">
        <v>910737</v>
      </c>
      <c r="D145">
        <v>28574763</v>
      </c>
      <c r="E145">
        <v>45969</v>
      </c>
      <c r="F145">
        <v>133910</v>
      </c>
      <c r="G145">
        <v>15</v>
      </c>
      <c r="H145" s="24">
        <f>(C145-C144)*0.33*3/32768/300</f>
        <v>3.4150387573242187E-2</v>
      </c>
      <c r="I145" s="24">
        <f>(D145-D144)*0.0011*3/327680/30</f>
        <v>3.1853096923828129E-3</v>
      </c>
      <c r="J145" s="24">
        <f>(E145-E144)*17.4*3/327680/30</f>
        <v>1.0089111328125001E-2</v>
      </c>
      <c r="K145" s="24">
        <f>(F145-F144)*18.8*3/327680/30</f>
        <v>5.2307006835937503E-2</v>
      </c>
      <c r="L145" s="24">
        <f>SUM(H145:K145)</f>
        <v>9.9731815429687509E-2</v>
      </c>
      <c r="M145">
        <v>15</v>
      </c>
      <c r="N145" s="25">
        <f>(E145-E144)/(C145-C144+D145-D144)</f>
        <v>1.9332812432748523E-4</v>
      </c>
      <c r="O145" s="25">
        <f>(F145-F144)/(C145-C144+D145-D144)</f>
        <v>9.276697418387804E-4</v>
      </c>
      <c r="P145" s="26">
        <f>SUM(N145:O145)</f>
        <v>1.1209978661662655E-3</v>
      </c>
      <c r="Q145">
        <v>15</v>
      </c>
      <c r="R145" s="24">
        <f>(C145-C$3)*0.33*3/32768</f>
        <v>21.757370910644532</v>
      </c>
      <c r="S145" s="24">
        <f>(D145-D$3)*0.0011*3/32768</f>
        <v>1.9069194213867191</v>
      </c>
      <c r="T145" s="24">
        <f>(E145-E$3)*17.4*3/32768</f>
        <v>33.035998535156246</v>
      </c>
      <c r="U145" s="24">
        <f>(E145-E$3)*18.8*3/32768</f>
        <v>35.694067382812506</v>
      </c>
      <c r="V145" s="24">
        <f>SUM(R145:U145)</f>
        <v>92.394356250000001</v>
      </c>
    </row>
    <row r="146" spans="1:22" x14ac:dyDescent="0.55000000000000004">
      <c r="A146" s="19"/>
      <c r="B146">
        <v>20</v>
      </c>
      <c r="C146">
        <v>1238064</v>
      </c>
      <c r="D146">
        <v>38077334</v>
      </c>
      <c r="E146">
        <v>47508</v>
      </c>
      <c r="F146">
        <v>148215</v>
      </c>
      <c r="G146">
        <v>20</v>
      </c>
      <c r="H146" s="24">
        <f>(C146-C145)*0.33*3/32768/300</f>
        <v>3.2964450073242182E-2</v>
      </c>
      <c r="I146" s="24">
        <f>(D146-D145)*0.0011*3/327680/30</f>
        <v>3.1899499816894538E-3</v>
      </c>
      <c r="J146" s="24">
        <f>(E146-E145)*17.4*3/327680/30</f>
        <v>8.1721801757812483E-3</v>
      </c>
      <c r="K146" s="24">
        <f>(F146-F145)*18.8*3/327680/30</f>
        <v>8.2072143554687491E-2</v>
      </c>
      <c r="L146" s="24">
        <f>SUM(H146:K146)</f>
        <v>0.12639872378540037</v>
      </c>
      <c r="M146">
        <v>20</v>
      </c>
      <c r="N146" s="25">
        <f>(E146-E145)/(C146-C145+D146-D145)</f>
        <v>1.5656317084877179E-4</v>
      </c>
      <c r="O146" s="25">
        <f>(F146-F145)/(C146-C145+D146-D145)</f>
        <v>1.4552541643870567E-3</v>
      </c>
      <c r="P146" s="26">
        <f>SUM(N146:O146)</f>
        <v>1.6118173352358284E-3</v>
      </c>
      <c r="Q146">
        <v>20</v>
      </c>
      <c r="R146" s="24">
        <f>(C146-C$3)*0.33*3/32768</f>
        <v>31.646705932617191</v>
      </c>
      <c r="S146" s="24">
        <f>(D146-D$3)*0.0011*3/32768</f>
        <v>2.8639044158935549</v>
      </c>
      <c r="T146" s="24">
        <f>(E146-E$3)*17.4*3/32768</f>
        <v>35.487652587890622</v>
      </c>
      <c r="U146" s="24">
        <f>(E146-E$3)*18.8*3/32768</f>
        <v>38.342980957031251</v>
      </c>
      <c r="V146" s="24">
        <f>SUM(R146:U146)</f>
        <v>108.34124389343262</v>
      </c>
    </row>
    <row r="147" spans="1:22" x14ac:dyDescent="0.55000000000000004">
      <c r="A147" s="19"/>
      <c r="B147">
        <v>25</v>
      </c>
      <c r="C147">
        <v>1566638</v>
      </c>
      <c r="D147">
        <v>47576609</v>
      </c>
      <c r="E147">
        <v>52396</v>
      </c>
      <c r="F147">
        <v>157346</v>
      </c>
      <c r="G147">
        <v>25</v>
      </c>
      <c r="H147" s="24">
        <f>(C147-C146)*0.33*3/32768/300</f>
        <v>3.3090032958984376E-2</v>
      </c>
      <c r="I147" s="24">
        <f>(D147-D146)*0.0011*3/327680/30</f>
        <v>3.1888435363769535E-3</v>
      </c>
      <c r="J147" s="24">
        <f>(E147-E146)*17.4*3/327680/30</f>
        <v>2.5955566406249998E-2</v>
      </c>
      <c r="K147" s="24">
        <f>(F147-F146)*18.8*3/327680/30</f>
        <v>5.2387329101562505E-2</v>
      </c>
      <c r="L147" s="24">
        <f>SUM(H147:K147)</f>
        <v>0.11462177200317383</v>
      </c>
      <c r="M147">
        <v>25</v>
      </c>
      <c r="N147" s="25">
        <f>(E147-E146)/(C147-C146+D147-D146)</f>
        <v>4.9736213895838245E-4</v>
      </c>
      <c r="O147" s="25">
        <f>(F147-F146)/(C147-C146+D147-D146)</f>
        <v>9.2909445393391779E-4</v>
      </c>
      <c r="P147" s="26">
        <f>SUM(N147:O147)</f>
        <v>1.4264565928923004E-3</v>
      </c>
      <c r="Q147">
        <v>25</v>
      </c>
      <c r="R147" s="24">
        <f>(C147-C$3)*0.33*3/32768</f>
        <v>41.573715820312501</v>
      </c>
      <c r="S147" s="24">
        <f>(D147-D$3)*0.0011*3/32768</f>
        <v>3.8205574768066413</v>
      </c>
      <c r="T147" s="24">
        <f>(E147-E$3)*17.4*3/32768</f>
        <v>43.274322509765618</v>
      </c>
      <c r="U147" s="24">
        <f>(E147-E$3)*18.8*3/32768</f>
        <v>46.75616455078125</v>
      </c>
      <c r="V147" s="24">
        <f>SUM(R147:U147)</f>
        <v>135.424760357666</v>
      </c>
    </row>
    <row r="148" spans="1:22" x14ac:dyDescent="0.55000000000000004">
      <c r="A148" s="19"/>
      <c r="B148">
        <v>30</v>
      </c>
      <c r="C148">
        <v>1946721</v>
      </c>
      <c r="D148">
        <v>57024322</v>
      </c>
      <c r="E148">
        <v>93263</v>
      </c>
      <c r="F148">
        <v>183737</v>
      </c>
      <c r="G148">
        <v>30</v>
      </c>
      <c r="H148" s="24">
        <f>(C148-C147)*0.33*3/32768/300</f>
        <v>3.8277401733398435E-2</v>
      </c>
      <c r="I148" s="24">
        <f>(D148-D147)*0.0011*3/327680/30</f>
        <v>3.1715345153808592E-3</v>
      </c>
      <c r="J148" s="24">
        <f>(E148-E147)*17.4*3/327680/30</f>
        <v>0.21700616455078123</v>
      </c>
      <c r="K148" s="24">
        <f>(F148-F147)*18.8*3/327680/30</f>
        <v>0.15141320800781252</v>
      </c>
      <c r="L148" s="24">
        <f>SUM(H148:K148)</f>
        <v>0.40986830880737302</v>
      </c>
      <c r="M148">
        <v>30</v>
      </c>
      <c r="N148" s="25">
        <f>(E148-E147)/(C148-C147+D148-D147)</f>
        <v>4.1583077223011139E-3</v>
      </c>
      <c r="O148" s="25">
        <f>(F148-F147)/(C148-C147+D148-D147)</f>
        <v>2.68534267500058E-3</v>
      </c>
      <c r="P148" s="26">
        <f>SUM(N148:O148)</f>
        <v>6.8436503973016939E-3</v>
      </c>
      <c r="Q148">
        <v>30</v>
      </c>
      <c r="R148" s="24">
        <f>(C148-C$3)*0.33*3/32768</f>
        <v>53.05693634033203</v>
      </c>
      <c r="S148" s="24">
        <f>(D148-D$3)*0.0011*3/32768</f>
        <v>4.7720178314208983</v>
      </c>
      <c r="T148" s="24">
        <f>(E148-E$3)*17.4*3/32768</f>
        <v>108.37617187499998</v>
      </c>
      <c r="U148" s="24">
        <f>(E148-E$3)*18.8*3/32768</f>
        <v>117.09609375000001</v>
      </c>
      <c r="V148" s="24">
        <f>SUM(R148:U148)</f>
        <v>283.30121979675295</v>
      </c>
    </row>
    <row r="149" spans="1:22" x14ac:dyDescent="0.55000000000000004">
      <c r="B149">
        <v>35</v>
      </c>
      <c r="C149">
        <v>2303728</v>
      </c>
      <c r="D149">
        <v>66495004</v>
      </c>
      <c r="E149">
        <v>102396</v>
      </c>
      <c r="F149">
        <v>200304</v>
      </c>
      <c r="G149">
        <v>35</v>
      </c>
      <c r="H149" s="24">
        <f>(C149-C148)*0.33*3/32768/300</f>
        <v>3.5953463745117195E-2</v>
      </c>
      <c r="I149" s="24">
        <f>(D149-D148)*0.0011*3/327680/30</f>
        <v>3.1792450561523439E-3</v>
      </c>
      <c r="J149" s="24">
        <f>(E149-E148)*17.4*3/327680/30</f>
        <v>4.8496765136718745E-2</v>
      </c>
      <c r="K149" s="24">
        <f>(F149-F148)*18.8*3/327680/30</f>
        <v>9.50499267578125E-2</v>
      </c>
      <c r="L149" s="24">
        <f>SUM(H149:K149)</f>
        <v>0.1826794006958008</v>
      </c>
      <c r="N149" s="25">
        <f>(E149-E148)/(C149-C148+D149-D148)</f>
        <v>9.2931308672873148E-4</v>
      </c>
      <c r="O149" s="25">
        <f>(F149-F148)/(C149-C148+D149-D148)</f>
        <v>1.6857472799556438E-3</v>
      </c>
      <c r="P149" s="26">
        <f>SUM(N149:O149)</f>
        <v>2.6150603666843754E-3</v>
      </c>
      <c r="R149" s="24">
        <f>(C149-C$3)*0.33*3/32768</f>
        <v>63.842975463867191</v>
      </c>
      <c r="S149" s="24">
        <f>(D149-D$3)*0.0011*3/32768</f>
        <v>5.7257913482666023</v>
      </c>
      <c r="T149" s="24">
        <f>(E149-E$3)*17.4*3/32768</f>
        <v>122.92520141601563</v>
      </c>
      <c r="U149" s="24">
        <f>(E149-E$3)*18.8*3/32768</f>
        <v>132.81573486328125</v>
      </c>
      <c r="V149" s="24">
        <f>SUM(R149:U149)</f>
        <v>325.30970309143066</v>
      </c>
    </row>
    <row r="150" spans="1:22" x14ac:dyDescent="0.55000000000000004">
      <c r="B150">
        <v>40</v>
      </c>
      <c r="C150">
        <v>2648942</v>
      </c>
      <c r="D150">
        <v>75977341</v>
      </c>
      <c r="E150">
        <v>104296</v>
      </c>
      <c r="F150">
        <v>209972</v>
      </c>
      <c r="G150">
        <v>40</v>
      </c>
      <c r="H150" s="24">
        <f>(C150-C149)*0.33*3/32768/300</f>
        <v>3.4765814208984377E-2</v>
      </c>
      <c r="I150" s="24">
        <f>(D150-D149)*0.0011*3/327680/30</f>
        <v>3.1831575622558593E-3</v>
      </c>
      <c r="J150" s="24">
        <f>(E150-E149)*17.4*3/327680/30</f>
        <v>1.0089111328125001E-2</v>
      </c>
      <c r="K150" s="24">
        <f>(F150-F149)*18.8*3/327680/30</f>
        <v>5.5468261718749995E-2</v>
      </c>
      <c r="L150" s="24">
        <f>SUM(H150:K150)</f>
        <v>0.10350634481811523</v>
      </c>
      <c r="N150" s="25">
        <f>(E150-E149)/(C150-C149+D150-D149)</f>
        <v>1.9333402594400172E-4</v>
      </c>
      <c r="O150" s="25">
        <f>(F150-F149)/(C150-C149+D150-D149)</f>
        <v>9.8376492780347818E-4</v>
      </c>
      <c r="P150" s="26">
        <f>SUM(N150:O150)</f>
        <v>1.17709895374748E-3</v>
      </c>
      <c r="R150" s="24">
        <f>(C150-C$3)*0.33*3/32768</f>
        <v>74.272719726562499</v>
      </c>
      <c r="S150" s="24">
        <f>(D150-D$3)*0.0011*3/32768</f>
        <v>6.6807386169433594</v>
      </c>
      <c r="T150" s="24">
        <f>(E150-E$3)*17.4*3/32768</f>
        <v>125.95193481445313</v>
      </c>
      <c r="U150" s="24">
        <f>(E150-E$3)*18.8*3/32768</f>
        <v>136.08599853515625</v>
      </c>
      <c r="V150" s="24">
        <f>SUM(R150:U150)</f>
        <v>342.99139169311525</v>
      </c>
    </row>
    <row r="151" spans="1:22" x14ac:dyDescent="0.55000000000000004">
      <c r="B151">
        <v>45</v>
      </c>
      <c r="C151">
        <v>3059972</v>
      </c>
      <c r="D151">
        <v>85395940</v>
      </c>
      <c r="E151">
        <v>145133</v>
      </c>
      <c r="F151">
        <v>252851</v>
      </c>
      <c r="G151">
        <v>45</v>
      </c>
      <c r="H151" s="24">
        <f>(C151-C150)*0.33*3/32768/300</f>
        <v>4.1394012451171872E-2</v>
      </c>
      <c r="I151" s="24">
        <f>(D151-D150)*0.0011*3/327680/30</f>
        <v>3.1617611389160162E-3</v>
      </c>
      <c r="J151" s="24">
        <f>(E151-E150)*17.4*3/327680/30</f>
        <v>0.21684686279296875</v>
      </c>
      <c r="K151" s="24">
        <f>(F151-F150)*18.8*3/327680/30</f>
        <v>0.24600988769531248</v>
      </c>
      <c r="L151" s="24">
        <f>SUM(H151:K151)</f>
        <v>0.50741252407836912</v>
      </c>
      <c r="N151" s="25">
        <f>(E151-E150)/(C151-C150+D151-D150)</f>
        <v>4.1544802962553314E-3</v>
      </c>
      <c r="O151" s="25">
        <f>(F151-F150)/(C151-C150+D151-D150)</f>
        <v>4.3622195710540041E-3</v>
      </c>
      <c r="P151" s="26">
        <f>SUM(N151:O151)</f>
        <v>8.5166998673093346E-3</v>
      </c>
      <c r="R151" s="24">
        <f>(C151-C$3)*0.33*3/32768</f>
        <v>86.690923461914068</v>
      </c>
      <c r="S151" s="24">
        <f>(D151-D$3)*0.0011*3/32768</f>
        <v>7.6292669586181656</v>
      </c>
      <c r="T151" s="24">
        <f>(E151-E$3)*17.4*3/32768</f>
        <v>191.00599365234373</v>
      </c>
      <c r="U151" s="24">
        <f>(E151-E$3)*18.8*3/32768</f>
        <v>206.37429199218752</v>
      </c>
      <c r="V151" s="24">
        <f>SUM(R151:U151)</f>
        <v>491.70047606506347</v>
      </c>
    </row>
    <row r="152" spans="1:22" x14ac:dyDescent="0.55000000000000004">
      <c r="B152">
        <v>50</v>
      </c>
      <c r="C152">
        <v>3498550</v>
      </c>
      <c r="D152">
        <v>94787032</v>
      </c>
      <c r="E152">
        <v>157213</v>
      </c>
      <c r="F152">
        <v>276318</v>
      </c>
      <c r="G152">
        <v>50</v>
      </c>
      <c r="H152" s="24">
        <f>(C152-C151)*0.33*3/32768/300</f>
        <v>4.4168316650390636E-2</v>
      </c>
      <c r="I152" s="24">
        <f>(D152-D151)*0.0011*3/327680/30</f>
        <v>3.1525272216796881E-3</v>
      </c>
      <c r="J152" s="24">
        <f>(E152-E151)*17.4*3/327680/30</f>
        <v>6.4145507812499988E-2</v>
      </c>
      <c r="K152" s="24">
        <f>(F152-F151)*18.8*3/327680/30</f>
        <v>0.13463732910156251</v>
      </c>
      <c r="L152" s="24">
        <f>SUM(H152:K152)</f>
        <v>0.24610368078613282</v>
      </c>
      <c r="N152" s="25">
        <f>(E152-E151)/(C152-C151+D152-D151)</f>
        <v>1.228932405665704E-3</v>
      </c>
      <c r="O152" s="25">
        <f>(F152-F151)/(C152-C151+D152-D151)</f>
        <v>2.3873639705096917E-3</v>
      </c>
      <c r="P152" s="26">
        <f>SUM(N152:O152)</f>
        <v>3.6162963761753957E-3</v>
      </c>
      <c r="R152" s="24">
        <f>(C152-C$3)*0.33*3/32768</f>
        <v>99.941418457031261</v>
      </c>
      <c r="S152" s="24">
        <f>(D152-D$3)*0.0011*3/32768</f>
        <v>8.575025125122071</v>
      </c>
      <c r="T152" s="24">
        <f>(E152-E$3)*17.4*3/32768</f>
        <v>210.24964599609373</v>
      </c>
      <c r="U152" s="24">
        <f>(E152-E$3)*18.8*3/32768</f>
        <v>227.16628417968752</v>
      </c>
      <c r="V152" s="24">
        <f>SUM(R152:U152)</f>
        <v>545.93237375793456</v>
      </c>
    </row>
    <row r="153" spans="1:22" x14ac:dyDescent="0.55000000000000004">
      <c r="B153">
        <v>55</v>
      </c>
      <c r="C153">
        <v>3903073</v>
      </c>
      <c r="D153">
        <v>104212108</v>
      </c>
      <c r="E153">
        <v>157290</v>
      </c>
      <c r="F153">
        <v>284369</v>
      </c>
      <c r="G153">
        <v>55</v>
      </c>
      <c r="H153" s="24">
        <f>(C153-C152)*0.33*3/32768/300</f>
        <v>4.0738705444335936E-2</v>
      </c>
      <c r="I153" s="24">
        <f>(D153-D152)*0.0011*3/327680/30</f>
        <v>3.1639354248046881E-3</v>
      </c>
      <c r="J153" s="24">
        <f>(E153-E152)*17.4*3/327680/30</f>
        <v>4.0887451171874994E-4</v>
      </c>
      <c r="K153" s="24">
        <f>(F153-F152)*18.8*3/327680/30</f>
        <v>4.6191040039062499E-2</v>
      </c>
      <c r="L153" s="24">
        <f>SUM(H153:K153)</f>
        <v>9.0502555419921873E-2</v>
      </c>
      <c r="N153" s="25">
        <f>(E153-E152)/(C153-C152+D153-D152)</f>
        <v>7.8334833394526064E-6</v>
      </c>
      <c r="O153" s="25">
        <f>(F153-F152)/(C153-C152+D153-D152)</f>
        <v>8.1905680994718091E-4</v>
      </c>
      <c r="P153" s="26">
        <f>SUM(N153:O153)</f>
        <v>8.2689029328663352E-4</v>
      </c>
      <c r="R153" s="24">
        <f>(C153-C$3)*0.33*3/32768</f>
        <v>112.16303009033204</v>
      </c>
      <c r="S153" s="24">
        <f>(D153-D$3)*0.0011*3/32768</f>
        <v>9.5242057525634767</v>
      </c>
      <c r="T153" s="24">
        <f>(E153-E$3)*17.4*3/32768</f>
        <v>210.37230834960934</v>
      </c>
      <c r="U153" s="24">
        <f>(E153-E$3)*18.8*3/32768</f>
        <v>227.29881591796877</v>
      </c>
      <c r="V153" s="24">
        <f>SUM(R153:U153)</f>
        <v>559.35836011047365</v>
      </c>
    </row>
    <row r="154" spans="1:22" x14ac:dyDescent="0.55000000000000004">
      <c r="B154">
        <v>60</v>
      </c>
      <c r="C154">
        <v>4397969</v>
      </c>
      <c r="D154">
        <v>113545142</v>
      </c>
      <c r="E154">
        <v>166423</v>
      </c>
      <c r="F154">
        <v>304985</v>
      </c>
      <c r="G154">
        <v>60</v>
      </c>
      <c r="H154" s="24">
        <f>(C154-C153)*0.33*3/32768/300</f>
        <v>4.9839990234375006E-2</v>
      </c>
      <c r="I154" s="24">
        <f>(D154-D153)*0.0011*3/327680/30</f>
        <v>3.1330375366210939E-3</v>
      </c>
      <c r="J154" s="24">
        <f>(E154-E153)*17.4*3/327680/30</f>
        <v>4.8496765136718745E-2</v>
      </c>
      <c r="K154" s="24">
        <f>(F154-F153)*18.8*3/327680/30</f>
        <v>0.11828027343749999</v>
      </c>
      <c r="L154" s="24">
        <f>SUM(H154:K154)</f>
        <v>0.21975006634521482</v>
      </c>
      <c r="N154" s="25">
        <f>(E154-E153)/(C154-C153+D154-D153)</f>
        <v>9.2929029816044679E-4</v>
      </c>
      <c r="O154" s="25">
        <f>(F154-F153)/(C154-C153+D154-D153)</f>
        <v>2.0976950385279505E-3</v>
      </c>
      <c r="P154" s="26">
        <f>SUM(N154:O154)</f>
        <v>3.026985336688397E-3</v>
      </c>
      <c r="R154" s="24">
        <f>(C154-C$3)*0.33*3/32768</f>
        <v>127.11502716064453</v>
      </c>
      <c r="S154" s="24">
        <f>(D154-D$3)*0.0011*3/32768</f>
        <v>10.464117013549807</v>
      </c>
      <c r="T154" s="24">
        <f>(E154-E$3)*17.4*3/32768</f>
        <v>224.92133789062498</v>
      </c>
      <c r="U154" s="24">
        <f>(E154-E$3)*18.8*3/32768</f>
        <v>243.01845703125002</v>
      </c>
      <c r="V154" s="24">
        <f>SUM(R154:U154)</f>
        <v>605.51893909606929</v>
      </c>
    </row>
    <row r="155" spans="1:22" x14ac:dyDescent="0.55000000000000004">
      <c r="B155">
        <v>65</v>
      </c>
      <c r="C155">
        <v>4859619</v>
      </c>
      <c r="D155">
        <v>122911456</v>
      </c>
      <c r="E155">
        <v>166423</v>
      </c>
      <c r="F155">
        <v>312995</v>
      </c>
      <c r="G155">
        <v>65</v>
      </c>
      <c r="H155" s="24">
        <f>(C155-C154)*0.33*3/32768/300</f>
        <v>4.6491851806640623E-2</v>
      </c>
      <c r="I155" s="24">
        <f>(D155-D154)*0.0011*3/327680/30</f>
        <v>3.1442094116210938E-3</v>
      </c>
      <c r="J155" s="24">
        <f>(E155-E154)*17.4*3/327680/30</f>
        <v>0</v>
      </c>
      <c r="K155" s="24">
        <f>(F155-F154)*18.8*3/327680/30</f>
        <v>4.5955810546875003E-2</v>
      </c>
      <c r="L155" s="24">
        <f>SUM(H155:K155)</f>
        <v>9.5591871765136727E-2</v>
      </c>
      <c r="N155" s="25">
        <f>(E155-E154)/(C155-C154+D155-D154)</f>
        <v>0</v>
      </c>
      <c r="O155" s="25">
        <f>(F155-F154)/(C155-C154+D155-D154)</f>
        <v>8.1502130044432402E-4</v>
      </c>
      <c r="P155" s="26">
        <f>SUM(N155:O155)</f>
        <v>8.1502130044432402E-4</v>
      </c>
      <c r="R155" s="24">
        <f>(C155-C$3)*0.33*3/32768</f>
        <v>141.06258270263672</v>
      </c>
      <c r="S155" s="24">
        <f>(D155-D$3)*0.0011*3/32768</f>
        <v>11.407379837036133</v>
      </c>
      <c r="T155" s="24">
        <f>(E155-E$3)*17.4*3/32768</f>
        <v>224.92133789062498</v>
      </c>
      <c r="U155" s="24">
        <f>(E155-E$3)*18.8*3/32768</f>
        <v>243.01845703125002</v>
      </c>
      <c r="V155" s="24">
        <f>SUM(R155:U155)</f>
        <v>620.40975746154788</v>
      </c>
    </row>
    <row r="156" spans="1:22" x14ac:dyDescent="0.55000000000000004">
      <c r="B156">
        <v>70</v>
      </c>
      <c r="C156">
        <v>5315101</v>
      </c>
      <c r="D156">
        <v>132283767</v>
      </c>
      <c r="E156">
        <v>166423</v>
      </c>
      <c r="F156">
        <v>320904</v>
      </c>
      <c r="G156">
        <v>70</v>
      </c>
      <c r="H156" s="24">
        <f>(C156-C155)*0.33*3/32768/300</f>
        <v>4.5870684814453125E-2</v>
      </c>
      <c r="I156" s="24">
        <f>(D156-D155)*0.0011*3/327680/30</f>
        <v>3.1462225646972661E-3</v>
      </c>
      <c r="J156" s="24">
        <f>(E156-E155)*17.4*3/327680/30</f>
        <v>0</v>
      </c>
      <c r="K156" s="24">
        <f>(F156-F155)*18.8*3/327680/30</f>
        <v>4.5376342773437502E-2</v>
      </c>
      <c r="L156" s="24">
        <f>SUM(H156:K156)</f>
        <v>9.4393250152587899E-2</v>
      </c>
      <c r="N156" s="25">
        <f>(E156-E155)/(C156-C155+D156-D155)</f>
        <v>0</v>
      </c>
      <c r="O156" s="25">
        <f>(F156-F155)/(C156-C155+D156-D155)</f>
        <v>8.0475850478332217E-4</v>
      </c>
      <c r="P156" s="26">
        <f>SUM(N156:O156)</f>
        <v>8.0475850478332217E-4</v>
      </c>
      <c r="R156" s="24">
        <f>(C156-C$3)*0.33*3/32768</f>
        <v>154.82378814697267</v>
      </c>
      <c r="S156" s="24">
        <f>(D156-D$3)*0.0011*3/32768</f>
        <v>12.351246606445311</v>
      </c>
      <c r="T156" s="24">
        <f>(E156-E$3)*17.4*3/32768</f>
        <v>224.92133789062498</v>
      </c>
      <c r="U156" s="24">
        <f>(E156-E$3)*18.8*3/32768</f>
        <v>243.01845703125002</v>
      </c>
      <c r="V156" s="24">
        <f>SUM(R156:U156)</f>
        <v>635.11482967529298</v>
      </c>
    </row>
    <row r="157" spans="1:22" x14ac:dyDescent="0.55000000000000004">
      <c r="B157">
        <v>75</v>
      </c>
      <c r="C157">
        <v>5808134</v>
      </c>
      <c r="D157">
        <v>141620861</v>
      </c>
      <c r="E157">
        <v>172486</v>
      </c>
      <c r="F157">
        <v>345524</v>
      </c>
      <c r="G157">
        <v>75</v>
      </c>
      <c r="H157" s="24">
        <f>(C157-C156)*0.33*3/32768/300</f>
        <v>4.9652371215820314E-2</v>
      </c>
      <c r="I157" s="24">
        <f>(D157-D156)*0.0011*3/327680/30</f>
        <v>3.1344004516601566E-3</v>
      </c>
      <c r="J157" s="24">
        <f>(E157-E156)*17.4*3/327680/30</f>
        <v>3.219488525390625E-2</v>
      </c>
      <c r="K157" s="24">
        <f>(F157-F156)*18.8*3/327680/30</f>
        <v>0.14125244140624998</v>
      </c>
      <c r="L157" s="24">
        <f>SUM(H157:K157)</f>
        <v>0.22623409832763669</v>
      </c>
      <c r="N157" s="25">
        <f>(E157-E156)/(C157-C156+D157-D156)</f>
        <v>6.1677738242852818E-4</v>
      </c>
      <c r="O157" s="25">
        <f>(F157-F156)/(C157-C156+D157-D156)</f>
        <v>2.5045454651806635E-3</v>
      </c>
      <c r="P157" s="26">
        <f>SUM(N157:O157)</f>
        <v>3.1213228476091918E-3</v>
      </c>
      <c r="R157" s="24">
        <f>(C157-C$3)*0.33*3/32768</f>
        <v>169.71949951171877</v>
      </c>
      <c r="S157" s="24">
        <f>(D157-D$3)*0.0011*3/32768</f>
        <v>13.29156674194336</v>
      </c>
      <c r="T157" s="24">
        <f>(E157-E$3)*17.4*3/32768</f>
        <v>234.57980346679688</v>
      </c>
      <c r="U157" s="24">
        <f>(E157-E$3)*18.8*3/32768</f>
        <v>253.45404052734375</v>
      </c>
      <c r="V157" s="24">
        <f>SUM(R157:U157)</f>
        <v>671.04491024780282</v>
      </c>
    </row>
    <row r="158" spans="1:22" x14ac:dyDescent="0.55000000000000004">
      <c r="B158">
        <v>80</v>
      </c>
      <c r="C158">
        <v>6268046</v>
      </c>
      <c r="D158">
        <v>150991056</v>
      </c>
      <c r="E158">
        <v>172563</v>
      </c>
      <c r="F158">
        <v>353572</v>
      </c>
      <c r="G158">
        <v>80</v>
      </c>
      <c r="H158" s="24">
        <f>(C158-C157)*0.33*3/32768/300</f>
        <v>4.6316821289062504E-2</v>
      </c>
      <c r="I158" s="24">
        <f>(D158-D157)*0.0011*3/327680/30</f>
        <v>3.1455122375488283E-3</v>
      </c>
      <c r="J158" s="24">
        <f>(E158-E157)*17.4*3/327680/30</f>
        <v>4.0887451171874994E-4</v>
      </c>
      <c r="K158" s="24">
        <f>(F158-F157)*18.8*3/327680/30</f>
        <v>4.6173828124999997E-2</v>
      </c>
      <c r="L158" s="24">
        <f>SUM(H158:K158)</f>
        <v>9.6045036163330072E-2</v>
      </c>
      <c r="N158" s="25">
        <f>(E158-E157)/(C158-C157+D158-D157)</f>
        <v>7.8330785209153873E-6</v>
      </c>
      <c r="O158" s="25">
        <f>(F158-F157)/(C158-C157+D158-D157)</f>
        <v>8.1870929787437711E-4</v>
      </c>
      <c r="P158" s="26">
        <f>SUM(N158:O158)</f>
        <v>8.2654237639529253E-4</v>
      </c>
      <c r="R158" s="24">
        <f>(C158-C$3)*0.33*3/32768</f>
        <v>183.61454589843748</v>
      </c>
      <c r="S158" s="24">
        <f>(D158-D$3)*0.0011*3/32768</f>
        <v>14.235220413208008</v>
      </c>
      <c r="T158" s="24">
        <f>(E158-E$3)*17.4*3/32768</f>
        <v>234.70246582031248</v>
      </c>
      <c r="U158" s="24">
        <f>(E158-E$3)*18.8*3/32768</f>
        <v>253.58657226562502</v>
      </c>
      <c r="V158" s="24">
        <f>SUM(R158:U158)</f>
        <v>686.13880439758304</v>
      </c>
    </row>
    <row r="159" spans="1:22" x14ac:dyDescent="0.55000000000000004">
      <c r="B159">
        <v>85</v>
      </c>
      <c r="C159">
        <v>6727814</v>
      </c>
      <c r="D159">
        <v>160361191</v>
      </c>
      <c r="E159">
        <v>172640</v>
      </c>
      <c r="F159">
        <v>361600</v>
      </c>
      <c r="G159">
        <v>85</v>
      </c>
      <c r="H159" s="24">
        <f>(C159-C158)*0.33*3/32768/300</f>
        <v>4.6302319335937502E-2</v>
      </c>
      <c r="I159" s="24">
        <f>(D159-D158)*0.0011*3/327680/30</f>
        <v>3.1454920959472655E-3</v>
      </c>
      <c r="J159" s="24">
        <f>(E159-E158)*17.4*3/327680/30</f>
        <v>4.0887451171874994E-4</v>
      </c>
      <c r="K159" s="24">
        <f>(F159-F158)*18.8*3/327680/30</f>
        <v>4.6059082031249997E-2</v>
      </c>
      <c r="L159" s="24">
        <f>SUM(H159:K159)</f>
        <v>9.5915767974853516E-2</v>
      </c>
      <c r="N159" s="25">
        <f>(E159-E158)/(C159-C158+D159-D158)</f>
        <v>7.8332410808122933E-6</v>
      </c>
      <c r="O159" s="25">
        <f>(F159-F158)/(C159-C158+D159-D158)</f>
        <v>8.1669168047741674E-4</v>
      </c>
      <c r="P159" s="26">
        <f>SUM(N159:O159)</f>
        <v>8.2452492155822902E-4</v>
      </c>
      <c r="R159" s="24">
        <f>(C159-C$3)*0.33*3/32768</f>
        <v>197.50524169921874</v>
      </c>
      <c r="S159" s="24">
        <f>(D159-D$3)*0.0011*3/32768</f>
        <v>15.178868041992189</v>
      </c>
      <c r="T159" s="24">
        <f>(E159-E$3)*17.4*3/32768</f>
        <v>234.82512817382809</v>
      </c>
      <c r="U159" s="24">
        <f>(E159-E$3)*18.8*3/32768</f>
        <v>253.71910400390627</v>
      </c>
      <c r="V159" s="24">
        <f>SUM(R159:U159)</f>
        <v>701.22834191894526</v>
      </c>
    </row>
    <row r="160" spans="1:22" x14ac:dyDescent="0.55000000000000004">
      <c r="B160">
        <v>90</v>
      </c>
      <c r="C160">
        <v>7233930</v>
      </c>
      <c r="D160">
        <v>169684817</v>
      </c>
      <c r="E160">
        <v>181917</v>
      </c>
      <c r="F160">
        <v>391109</v>
      </c>
      <c r="G160">
        <v>90</v>
      </c>
      <c r="H160" s="24">
        <f>(C160-C159)*0.33*3/32768/300</f>
        <v>5.0969934082031244E-2</v>
      </c>
      <c r="I160" s="24">
        <f>(D160-D159)*0.0011*3/327680/30</f>
        <v>3.1298793334960939E-3</v>
      </c>
      <c r="J160" s="24">
        <f>(E160-E159)*17.4*3/327680/30</f>
        <v>4.9261413574218746E-2</v>
      </c>
      <c r="K160" s="24">
        <f>(F160-F159)*18.8*3/327680/30</f>
        <v>0.1693021240234375</v>
      </c>
      <c r="L160" s="24">
        <f>SUM(H160:K160)</f>
        <v>0.27266335101318362</v>
      </c>
      <c r="N160" s="25">
        <f>(E160-E159)/(C160-C159+D160-D159)</f>
        <v>9.4376841223299654E-4</v>
      </c>
      <c r="O160" s="25">
        <f>(F160-F159)/(C160-C159+D160-D159)</f>
        <v>3.002011649949714E-3</v>
      </c>
      <c r="P160" s="26">
        <f>SUM(N160:O160)</f>
        <v>3.9457800621827107E-3</v>
      </c>
      <c r="R160" s="24">
        <f>(C160-C$3)*0.33*3/32768</f>
        <v>212.79622192382814</v>
      </c>
      <c r="S160" s="24">
        <f>(D160-D$3)*0.0011*3/32768</f>
        <v>16.117831842041014</v>
      </c>
      <c r="T160" s="24">
        <f>(E160-E$3)*17.4*3/32768</f>
        <v>249.60355224609373</v>
      </c>
      <c r="U160" s="24">
        <f>(E160-E$3)*18.8*3/32768</f>
        <v>269.68659667968751</v>
      </c>
      <c r="V160" s="24">
        <f>SUM(R160:U160)</f>
        <v>748.20420269165038</v>
      </c>
    </row>
    <row r="161" spans="1:22" x14ac:dyDescent="0.55000000000000004">
      <c r="B161">
        <v>95</v>
      </c>
      <c r="C161">
        <v>7698276</v>
      </c>
      <c r="D161">
        <v>179048361</v>
      </c>
      <c r="E161">
        <v>181994</v>
      </c>
      <c r="F161">
        <v>399432</v>
      </c>
      <c r="G161">
        <v>95</v>
      </c>
      <c r="H161" s="24">
        <f>(C161-C160)*0.33*3/32768/300</f>
        <v>4.6763360595703123E-2</v>
      </c>
      <c r="I161" s="24">
        <f>(D161-D160)*0.0011*3/327680/30</f>
        <v>3.1432795410156252E-3</v>
      </c>
      <c r="J161" s="24">
        <f>(E161-E160)*17.4*3/327680/30</f>
        <v>4.0887451171874994E-4</v>
      </c>
      <c r="K161" s="24">
        <f>(F161-F160)*18.8*3/327680/30</f>
        <v>4.7751586914062491E-2</v>
      </c>
      <c r="L161" s="24">
        <f>SUM(H161:K161)</f>
        <v>9.8067101562499981E-2</v>
      </c>
      <c r="N161" s="25">
        <f>(E161-E160)/(C161-C160+D161-D160)</f>
        <v>7.8348455263540794E-6</v>
      </c>
      <c r="O161" s="25">
        <f>(F161-F160)/(C161-C160+D161-D160)</f>
        <v>8.4687557553045465E-4</v>
      </c>
      <c r="P161" s="26">
        <f>SUM(N161:O161)</f>
        <v>8.5471042105680873E-4</v>
      </c>
      <c r="R161" s="24">
        <f>(C161-C$3)*0.33*3/32768</f>
        <v>226.82523010253905</v>
      </c>
      <c r="S161" s="24">
        <f>(D161-D$3)*0.0011*3/32768</f>
        <v>17.060815704345703</v>
      </c>
      <c r="T161" s="24">
        <f>(E161-E$3)*17.4*3/32768</f>
        <v>249.72621459960936</v>
      </c>
      <c r="U161" s="24">
        <f>(E161-E$3)*18.8*3/32768</f>
        <v>269.81912841796873</v>
      </c>
      <c r="V161" s="24">
        <f>SUM(R161:U161)</f>
        <v>763.43138882446283</v>
      </c>
    </row>
    <row r="162" spans="1:22" x14ac:dyDescent="0.55000000000000004">
      <c r="B162">
        <v>100</v>
      </c>
      <c r="C162">
        <v>8160873</v>
      </c>
      <c r="D162">
        <v>188413632</v>
      </c>
      <c r="E162">
        <v>182211</v>
      </c>
      <c r="F162">
        <v>409498</v>
      </c>
      <c r="G162">
        <v>100</v>
      </c>
      <c r="H162" s="24">
        <f>(C162-C161)*0.33*3/32768/300</f>
        <v>4.6587222290039067E-2</v>
      </c>
      <c r="I162" s="24">
        <f>(D162-D161)*0.0011*3/327680/30</f>
        <v>3.1438592834472654E-3</v>
      </c>
      <c r="J162" s="24">
        <f>(E162-E161)*17.4*3/327680/30</f>
        <v>1.1522827148437501E-3</v>
      </c>
      <c r="K162" s="24">
        <f>(F162-F161)*18.8*3/327680/30</f>
        <v>5.7751708984375004E-2</v>
      </c>
      <c r="L162" s="24">
        <f>SUM(H162:K162)</f>
        <v>0.10863507327270508</v>
      </c>
      <c r="N162" s="25">
        <f>(E162-E161)/(C162-C161+D162-D161)</f>
        <v>2.2080068637470506E-5</v>
      </c>
      <c r="O162" s="25">
        <f>(F162-F161)/(C162-C161+D162-D161)</f>
        <v>1.0242302806671804E-3</v>
      </c>
      <c r="P162" s="26">
        <f>SUM(N162:O162)</f>
        <v>1.0463103493046509E-3</v>
      </c>
      <c r="R162" s="24">
        <f>(C162-C$3)*0.33*3/32768</f>
        <v>240.80139678955078</v>
      </c>
      <c r="S162" s="24">
        <f>(D162-D$3)*0.0011*3/32768</f>
        <v>18.003973489379884</v>
      </c>
      <c r="T162" s="24">
        <f>(E162-E$3)*17.4*3/32768</f>
        <v>250.0718994140625</v>
      </c>
      <c r="U162" s="24">
        <f>(E162-E$3)*18.8*3/32768</f>
        <v>270.192626953125</v>
      </c>
      <c r="V162" s="24">
        <f>SUM(R162:U162)</f>
        <v>779.0698966461182</v>
      </c>
    </row>
    <row r="163" spans="1:22" x14ac:dyDescent="0.55000000000000004">
      <c r="B163">
        <v>105</v>
      </c>
      <c r="C163">
        <v>8706478</v>
      </c>
      <c r="D163">
        <v>197695816</v>
      </c>
      <c r="E163">
        <v>196887</v>
      </c>
      <c r="F163">
        <v>452279</v>
      </c>
      <c r="G163">
        <v>105</v>
      </c>
      <c r="H163" s="24">
        <f>(C163-C162)*0.33*3/32768/300</f>
        <v>5.4946792602539055E-2</v>
      </c>
      <c r="I163" s="24">
        <f>(D163-D162)*0.0011*3/327680/30</f>
        <v>3.1159675292968753E-3</v>
      </c>
      <c r="J163" s="24">
        <f>(E163-E162)*17.4*3/327680/30</f>
        <v>7.7930419921875008E-2</v>
      </c>
      <c r="K163" s="24">
        <f>(F163-F162)*18.8*3/327680/30</f>
        <v>0.24544763183593751</v>
      </c>
      <c r="L163" s="24">
        <f>SUM(H163:K163)</f>
        <v>0.38144081188964846</v>
      </c>
      <c r="N163" s="25">
        <f>(E163-E162)/(C163-C162+D163-D162)</f>
        <v>1.4933165537029743E-3</v>
      </c>
      <c r="O163" s="25">
        <f>(F163-F162)/(C163-C162+D163-D162)</f>
        <v>4.3530645600958666E-3</v>
      </c>
      <c r="P163" s="26">
        <f>SUM(N163:O163)</f>
        <v>5.8463811137988413E-3</v>
      </c>
      <c r="R163" s="24">
        <f>(C163-C$3)*0.33*3/32768</f>
        <v>257.28543457031253</v>
      </c>
      <c r="S163" s="24">
        <f>(D163-D$3)*0.0011*3/32768</f>
        <v>18.938763748168945</v>
      </c>
      <c r="T163" s="24">
        <f>(E163-E$3)*17.4*3/32768</f>
        <v>273.45102539062498</v>
      </c>
      <c r="U163" s="24">
        <f>(E163-E$3)*18.8*3/32768</f>
        <v>295.45283203125001</v>
      </c>
      <c r="V163" s="24">
        <f>SUM(R163:U163)</f>
        <v>845.12805574035633</v>
      </c>
    </row>
    <row r="164" spans="1:22" x14ac:dyDescent="0.55000000000000004">
      <c r="B164">
        <v>110</v>
      </c>
      <c r="C164">
        <v>9172046</v>
      </c>
      <c r="D164">
        <v>207060159</v>
      </c>
      <c r="E164">
        <v>196964</v>
      </c>
      <c r="F164">
        <v>460551</v>
      </c>
      <c r="G164">
        <v>110</v>
      </c>
      <c r="H164" s="24">
        <f>(C164-C163)*0.33*3/32768/300</f>
        <v>4.6886425781249998E-2</v>
      </c>
      <c r="I164" s="24">
        <f>(D164-D163)*0.0011*3/327680/30</f>
        <v>3.1435477600097656E-3</v>
      </c>
      <c r="J164" s="24">
        <f>(E164-E163)*17.4*3/327680/30</f>
        <v>4.0887451171874994E-4</v>
      </c>
      <c r="K164" s="24">
        <f>(F164-F163)*18.8*3/327680/30</f>
        <v>4.7458984374999999E-2</v>
      </c>
      <c r="L164" s="24">
        <f>SUM(H164:K164)</f>
        <v>9.7897832427978504E-2</v>
      </c>
      <c r="N164" s="25">
        <f>(E164-E163)/(C164-C163+D164-D163)</f>
        <v>7.8332347057872653E-6</v>
      </c>
      <c r="O164" s="25">
        <f>(F164-F163)/(C164-C163+D164-D163)</f>
        <v>8.4151321410743188E-4</v>
      </c>
      <c r="P164" s="26">
        <f>SUM(N164:O164)</f>
        <v>8.4934644881321918E-4</v>
      </c>
      <c r="R164" s="24">
        <f>(C164-C$3)*0.33*3/32768</f>
        <v>271.35136230468748</v>
      </c>
      <c r="S164" s="24">
        <f>(D164-D$3)*0.0011*3/32768</f>
        <v>19.881828076171878</v>
      </c>
      <c r="T164" s="24">
        <f>(E164-E$3)*17.4*3/32768</f>
        <v>273.57368774414061</v>
      </c>
      <c r="U164" s="24">
        <f>(E164-E$3)*18.8*3/32768</f>
        <v>295.58536376953123</v>
      </c>
      <c r="V164" s="24">
        <f>SUM(R164:U164)</f>
        <v>860.39224189453114</v>
      </c>
    </row>
    <row r="165" spans="1:22" x14ac:dyDescent="0.55000000000000004">
      <c r="B165">
        <v>115</v>
      </c>
      <c r="C165">
        <v>9639766</v>
      </c>
      <c r="D165">
        <v>216422444</v>
      </c>
      <c r="E165">
        <v>197181</v>
      </c>
      <c r="F165">
        <v>472135</v>
      </c>
      <c r="G165">
        <v>115</v>
      </c>
      <c r="H165" s="24">
        <f>(C165-C164)*0.33*3/32768/300</f>
        <v>4.7103149414062503E-2</v>
      </c>
      <c r="I165" s="24">
        <f>(D165-D164)*0.0011*3/32768/300</f>
        <v>3.1428569030761723E-3</v>
      </c>
      <c r="J165" s="24">
        <f>(E165-E164)*17.4*3/32768/300</f>
        <v>1.1522827148437499E-3</v>
      </c>
      <c r="K165" s="24">
        <f>(F165-F164)*18.8*3/327680/30</f>
        <v>6.6460937500000011E-2</v>
      </c>
      <c r="L165" s="24">
        <f>SUM(H165:K165)</f>
        <v>0.11785922653198244</v>
      </c>
      <c r="N165" s="25">
        <f>(E165-E164)/(C165-C164+D165-D164)</f>
        <v>2.2075268527330354E-5</v>
      </c>
      <c r="O165" s="25">
        <f>(F165-F164)/(C165-C164+D165-D164)</f>
        <v>1.1784327678368424E-3</v>
      </c>
      <c r="P165" s="26">
        <f>SUM(N165:O165)</f>
        <v>1.2005080363641728E-3</v>
      </c>
      <c r="R165" s="24">
        <f>(C165-C$3)*0.33*3/32768</f>
        <v>285.48230712890626</v>
      </c>
      <c r="S165" s="24">
        <f>(D165-D$3)*0.0011*3/32768</f>
        <v>20.82468514709473</v>
      </c>
      <c r="T165" s="24">
        <f>(E165-E$3)*17.4*3/32768</f>
        <v>273.91937255859369</v>
      </c>
      <c r="U165" s="24">
        <f>(E165-E$3)*18.8*3/32768</f>
        <v>295.9588623046875</v>
      </c>
      <c r="V165" s="24">
        <f>SUM(R165:U165)</f>
        <v>876.18522713928223</v>
      </c>
    </row>
    <row r="166" spans="1:22" x14ac:dyDescent="0.55000000000000004">
      <c r="L166" s="21">
        <f>AVERAGE(L144:L165)</f>
        <v>0.18418357217545944</v>
      </c>
    </row>
    <row r="169" spans="1:22" s="4" customFormat="1" x14ac:dyDescent="0.55000000000000004">
      <c r="A169" s="8"/>
      <c r="C169" s="9" t="s">
        <v>1183</v>
      </c>
      <c r="D169" s="9"/>
      <c r="E169" s="9"/>
      <c r="F169" s="9"/>
      <c r="H169" s="10"/>
      <c r="I169" s="10"/>
      <c r="J169" s="10"/>
      <c r="K169" s="10"/>
      <c r="L169" s="11"/>
      <c r="N169" s="12"/>
      <c r="O169" s="13"/>
      <c r="P169" s="13"/>
      <c r="R169" s="14"/>
      <c r="S169" s="14"/>
      <c r="T169" s="14"/>
      <c r="U169" s="14"/>
      <c r="V169" s="15"/>
    </row>
    <row r="170" spans="1:22" s="4" customFormat="1" x14ac:dyDescent="0.55000000000000004">
      <c r="A170" s="8"/>
      <c r="C170" s="4" t="s">
        <v>1184</v>
      </c>
      <c r="D170" s="4" t="s">
        <v>1185</v>
      </c>
      <c r="E170" s="4" t="s">
        <v>1186</v>
      </c>
      <c r="F170" s="4" t="s">
        <v>1187</v>
      </c>
      <c r="H170" s="10" t="s">
        <v>1188</v>
      </c>
      <c r="I170" s="10"/>
      <c r="J170" s="10"/>
      <c r="K170" s="10"/>
      <c r="L170" s="11"/>
      <c r="N170" s="12" t="s">
        <v>1189</v>
      </c>
      <c r="O170" s="13"/>
      <c r="P170" s="13"/>
      <c r="R170" s="16" t="s">
        <v>1190</v>
      </c>
      <c r="S170" s="17"/>
      <c r="T170" s="17"/>
      <c r="U170" s="17"/>
      <c r="V170" s="18"/>
    </row>
    <row r="171" spans="1:22" ht="15.75" customHeight="1" x14ac:dyDescent="0.55000000000000004">
      <c r="A171" s="19" t="s">
        <v>1201</v>
      </c>
      <c r="B171">
        <v>5</v>
      </c>
      <c r="C171">
        <v>180445</v>
      </c>
      <c r="D171">
        <v>9649779</v>
      </c>
      <c r="E171">
        <v>31592</v>
      </c>
      <c r="F171">
        <v>86952</v>
      </c>
      <c r="G171" t="s">
        <v>1192</v>
      </c>
      <c r="H171" s="21" t="s">
        <v>1177</v>
      </c>
      <c r="I171" s="21" t="s">
        <v>1178</v>
      </c>
      <c r="J171" s="21" t="s">
        <v>1193</v>
      </c>
      <c r="K171" s="21" t="s">
        <v>1194</v>
      </c>
      <c r="L171" s="21" t="s">
        <v>1195</v>
      </c>
      <c r="M171" s="21" t="s">
        <v>1192</v>
      </c>
      <c r="N171" s="22" t="s">
        <v>1193</v>
      </c>
      <c r="O171" s="22" t="s">
        <v>1194</v>
      </c>
      <c r="P171" s="23" t="s">
        <v>1195</v>
      </c>
      <c r="Q171" s="21"/>
      <c r="R171" s="21" t="s">
        <v>1177</v>
      </c>
      <c r="S171" s="21" t="s">
        <v>1178</v>
      </c>
      <c r="T171" s="21" t="s">
        <v>1193</v>
      </c>
      <c r="U171" s="21" t="s">
        <v>1194</v>
      </c>
      <c r="V171" s="21" t="s">
        <v>1195</v>
      </c>
    </row>
    <row r="172" spans="1:22" x14ac:dyDescent="0.55000000000000004">
      <c r="A172" s="19"/>
      <c r="B172">
        <v>10</v>
      </c>
      <c r="C172">
        <v>521529</v>
      </c>
      <c r="D172">
        <v>19138522</v>
      </c>
      <c r="E172">
        <v>35759</v>
      </c>
      <c r="F172">
        <v>106012</v>
      </c>
      <c r="G172">
        <v>10</v>
      </c>
      <c r="H172" s="24">
        <f>(C172-C171)*0.33*3/32768/300</f>
        <v>3.4349890136718755E-2</v>
      </c>
      <c r="I172" s="24">
        <f>(D172-D171)*0.0011*3/327680/30</f>
        <v>3.1853080139160159E-3</v>
      </c>
      <c r="J172" s="24">
        <f>(E172-E171)*17.4*3/327680/30</f>
        <v>2.2127014160156246E-2</v>
      </c>
      <c r="K172" s="24">
        <f>(F172-F171)*18.8*3/327680/30</f>
        <v>0.10935302734374999</v>
      </c>
      <c r="L172" s="24">
        <f>SUM(H172:K172)</f>
        <v>0.16901523965454102</v>
      </c>
      <c r="M172">
        <v>10</v>
      </c>
      <c r="N172" s="25">
        <f>(E172-E171)/(C172-C171+D172-D171)</f>
        <v>4.2391386949129422E-4</v>
      </c>
      <c r="O172" s="25">
        <f>(F172-F171)/(C172-C171+D172-D171)</f>
        <v>1.9389964848821855E-3</v>
      </c>
      <c r="P172" s="26">
        <f>SUM(N172:O172)</f>
        <v>2.3629103543734795E-3</v>
      </c>
      <c r="Q172">
        <v>10</v>
      </c>
      <c r="R172" s="24">
        <f>(C172-C$3)*0.33*3/32768</f>
        <v>9.9984622192382826</v>
      </c>
      <c r="S172" s="24">
        <f>(D172-D$3)*0.0011*3/32768</f>
        <v>0.95661438903808593</v>
      </c>
      <c r="T172" s="24">
        <f>(E172-E$3)*17.4*3/32768</f>
        <v>16.771289062499999</v>
      </c>
      <c r="U172" s="24">
        <f>(E172-E$3)*18.8*3/32768</f>
        <v>18.120703124999999</v>
      </c>
      <c r="V172" s="24">
        <f>SUM(R172:U172)</f>
        <v>45.847068795776366</v>
      </c>
    </row>
    <row r="173" spans="1:22" x14ac:dyDescent="0.55000000000000004">
      <c r="A173" s="19"/>
      <c r="B173">
        <v>15</v>
      </c>
      <c r="C173">
        <v>841513</v>
      </c>
      <c r="D173">
        <v>28648437</v>
      </c>
      <c r="E173">
        <v>37659</v>
      </c>
      <c r="F173">
        <v>115340</v>
      </c>
      <c r="G173">
        <v>15</v>
      </c>
      <c r="H173" s="24">
        <f>(C173-C172)*0.33*3/32768/300</f>
        <v>3.2224951171875002E-2</v>
      </c>
      <c r="I173" s="24">
        <f>(D173-D172)*0.0011*3/327680/30</f>
        <v>3.1924153137207036E-3</v>
      </c>
      <c r="J173" s="24">
        <f>(E173-E172)*17.4*3/327680/30</f>
        <v>1.0089111328125001E-2</v>
      </c>
      <c r="K173" s="24">
        <f>(F173-F172)*18.8*3/327680/30</f>
        <v>5.3517578125E-2</v>
      </c>
      <c r="L173" s="24">
        <f>SUM(H173:K173)</f>
        <v>9.9024055938720712E-2</v>
      </c>
      <c r="M173">
        <v>15</v>
      </c>
      <c r="N173" s="25">
        <f>(E173-E172)/(C173-C172+D173-D172)</f>
        <v>1.9328784558213669E-4</v>
      </c>
      <c r="O173" s="25">
        <f>(F173-F172)/(C173-C172+D173-D172)</f>
        <v>9.48941591363248E-4</v>
      </c>
      <c r="P173" s="26">
        <f>SUM(N173:O173)</f>
        <v>1.1422294369453846E-3</v>
      </c>
      <c r="Q173">
        <v>15</v>
      </c>
      <c r="R173" s="24">
        <f>(C173-C$3)*0.33*3/32768</f>
        <v>19.665947570800782</v>
      </c>
      <c r="S173" s="24">
        <f>(D173-D$3)*0.0011*3/32768</f>
        <v>1.914338983154297</v>
      </c>
      <c r="T173" s="24">
        <f>(E173-E$3)*17.4*3/32768</f>
        <v>19.798022460937499</v>
      </c>
      <c r="U173" s="24">
        <f>(E173-E$3)*18.8*3/32768</f>
        <v>21.390966796875002</v>
      </c>
      <c r="V173" s="24">
        <f>SUM(R173:U173)</f>
        <v>62.769275811767585</v>
      </c>
    </row>
    <row r="174" spans="1:22" x14ac:dyDescent="0.55000000000000004">
      <c r="A174" s="19"/>
      <c r="B174">
        <v>20</v>
      </c>
      <c r="C174">
        <v>1267337</v>
      </c>
      <c r="D174">
        <v>38052126</v>
      </c>
      <c r="E174">
        <v>115690</v>
      </c>
      <c r="F174">
        <v>156340</v>
      </c>
      <c r="G174">
        <v>20</v>
      </c>
      <c r="H174" s="24">
        <f>(C174-C173)*0.33*3/32768/300</f>
        <v>4.288388671875E-2</v>
      </c>
      <c r="I174" s="24">
        <f>(D174-D173)*0.0011*3/327680/30</f>
        <v>3.1567559509277344E-3</v>
      </c>
      <c r="J174" s="24">
        <f>(E174-E173)*17.4*3/327680/30</f>
        <v>0.4143491821289062</v>
      </c>
      <c r="K174" s="24">
        <f>(F174-F173)*18.8*3/327680/30</f>
        <v>0.2352294921875</v>
      </c>
      <c r="L174" s="24">
        <f>SUM(H174:K174)</f>
        <v>0.69561931698608392</v>
      </c>
      <c r="M174">
        <v>20</v>
      </c>
      <c r="N174" s="25">
        <f>(E174-E173)/(C174-C173+D174-D173)</f>
        <v>7.938440083450727E-3</v>
      </c>
      <c r="O174" s="25">
        <f>(F174-F173)/(C174-C173+D174-D173)</f>
        <v>4.1711120377988208E-3</v>
      </c>
      <c r="P174" s="26">
        <f>SUM(N174:O174)</f>
        <v>1.2109552121249548E-2</v>
      </c>
      <c r="Q174">
        <v>20</v>
      </c>
      <c r="R174" s="24">
        <f>(C174-C$3)*0.33*3/32768</f>
        <v>32.531113586425782</v>
      </c>
      <c r="S174" s="24">
        <f>(D174-D$3)*0.0011*3/32768</f>
        <v>2.8613657684326173</v>
      </c>
      <c r="T174" s="24">
        <f>(E174-E$3)*17.4*3/32768</f>
        <v>144.10277709960937</v>
      </c>
      <c r="U174" s="24">
        <f>(E174-E$3)*18.8*3/32768</f>
        <v>155.69725341796874</v>
      </c>
      <c r="V174" s="24">
        <f>SUM(R174:U174)</f>
        <v>335.19250987243652</v>
      </c>
    </row>
    <row r="175" spans="1:22" x14ac:dyDescent="0.55000000000000004">
      <c r="A175" s="19"/>
      <c r="B175">
        <v>25</v>
      </c>
      <c r="C175">
        <v>1666355</v>
      </c>
      <c r="D175">
        <v>47482943</v>
      </c>
      <c r="E175">
        <v>128451</v>
      </c>
      <c r="F175">
        <v>173046</v>
      </c>
      <c r="G175">
        <v>25</v>
      </c>
      <c r="H175" s="24">
        <f>(C175-C174)*0.33*3/32768/300</f>
        <v>4.0184307861328122E-2</v>
      </c>
      <c r="I175" s="24">
        <f>(D175-D174)*0.0011*3/327680/30</f>
        <v>3.1658626403808592E-3</v>
      </c>
      <c r="J175" s="24">
        <f>(E175-E174)*17.4*3/327680/30</f>
        <v>6.7761657714843743E-2</v>
      </c>
      <c r="K175" s="24">
        <f>(F175-F174)*18.8*3/327680/30</f>
        <v>9.5847412109375002E-2</v>
      </c>
      <c r="L175" s="24">
        <f>SUM(H175:K175)</f>
        <v>0.20695924032592772</v>
      </c>
      <c r="M175">
        <v>25</v>
      </c>
      <c r="N175" s="25">
        <f>(E175-E174)/(C175-C174+D175-D174)</f>
        <v>1.298190661389535E-3</v>
      </c>
      <c r="O175" s="25">
        <f>(F175-F174)/(C175-C174+D175-D174)</f>
        <v>1.6995198800386782E-3</v>
      </c>
      <c r="P175" s="26">
        <f>SUM(N175:O175)</f>
        <v>2.9977105414282132E-3</v>
      </c>
      <c r="Q175">
        <v>25</v>
      </c>
      <c r="R175" s="24">
        <f>(C175-C$3)*0.33*3/32768</f>
        <v>44.586405944824222</v>
      </c>
      <c r="S175" s="24">
        <f>(D175-D$3)*0.0011*3/32768</f>
        <v>3.8111245605468755</v>
      </c>
      <c r="T175" s="24">
        <f>(E175-E$3)*17.4*3/32768</f>
        <v>164.43127441406247</v>
      </c>
      <c r="U175" s="24">
        <f>(E175-E$3)*18.8*3/32768</f>
        <v>177.661376953125</v>
      </c>
      <c r="V175" s="24">
        <f>SUM(R175:U175)</f>
        <v>390.49018187255854</v>
      </c>
    </row>
    <row r="176" spans="1:22" x14ac:dyDescent="0.55000000000000004">
      <c r="A176" s="19"/>
      <c r="B176">
        <v>30</v>
      </c>
      <c r="C176">
        <v>2036484</v>
      </c>
      <c r="D176">
        <v>56940451</v>
      </c>
      <c r="E176">
        <v>130352</v>
      </c>
      <c r="F176">
        <v>183951</v>
      </c>
      <c r="G176">
        <v>30</v>
      </c>
      <c r="H176" s="24">
        <f>(C176-C175)*0.33*3/32768/300</f>
        <v>3.7274954223632813E-2</v>
      </c>
      <c r="I176" s="24">
        <f>(D176-D175)*0.0011*3/327680/30</f>
        <v>3.1748226318359376E-3</v>
      </c>
      <c r="J176" s="24">
        <f>(E176-E175)*17.4*3/327680/30</f>
        <v>1.0094421386718748E-2</v>
      </c>
      <c r="K176" s="24">
        <f>(F176-F175)*18.8*3/327680/30</f>
        <v>6.2565307617187496E-2</v>
      </c>
      <c r="L176" s="24">
        <f>SUM(H176:K176)</f>
        <v>0.11310950585937499</v>
      </c>
      <c r="M176">
        <v>30</v>
      </c>
      <c r="N176" s="25">
        <f>(E176-E175)/(C176-C175+D176-D175)</f>
        <v>1.9343408797048569E-4</v>
      </c>
      <c r="O176" s="25">
        <f>(F176-F175)/(C176-C175+D176-D175)</f>
        <v>1.109625843933796E-3</v>
      </c>
      <c r="P176" s="26">
        <f>SUM(N176:O176)</f>
        <v>1.3030599319042817E-3</v>
      </c>
      <c r="Q176">
        <v>30</v>
      </c>
      <c r="R176" s="24">
        <f>(C176-C$3)*0.33*3/32768</f>
        <v>55.768892211914064</v>
      </c>
      <c r="S176" s="24">
        <f>(D176-D$3)*0.0011*3/32768</f>
        <v>4.7635713500976564</v>
      </c>
      <c r="T176" s="24">
        <f>(E176-E$3)*17.4*3/32768</f>
        <v>167.4596008300781</v>
      </c>
      <c r="U176" s="24">
        <f>(E176-E$3)*18.8*3/32768</f>
        <v>180.93336181640626</v>
      </c>
      <c r="V176" s="24">
        <f>SUM(R176:U176)</f>
        <v>408.92542620849611</v>
      </c>
    </row>
    <row r="177" spans="2:22" x14ac:dyDescent="0.55000000000000004">
      <c r="B177">
        <v>35</v>
      </c>
      <c r="C177">
        <v>2466393</v>
      </c>
      <c r="D177">
        <v>66340493</v>
      </c>
      <c r="E177">
        <v>174098</v>
      </c>
      <c r="F177">
        <v>217525</v>
      </c>
      <c r="G177">
        <v>35</v>
      </c>
      <c r="H177" s="24">
        <f>(C177-C176)*0.33*3/32768/300</f>
        <v>4.3295278930664066E-2</v>
      </c>
      <c r="I177" s="24">
        <f>(D177-D176)*0.0011*3/327680/30</f>
        <v>3.1555316772460939E-3</v>
      </c>
      <c r="J177" s="24">
        <f>(E177-E176)*17.4*3/327680/30</f>
        <v>0.23229382324218747</v>
      </c>
      <c r="K177" s="24">
        <f>(F177-F176)*18.8*3/327680/30</f>
        <v>0.19262426757812501</v>
      </c>
      <c r="L177" s="24">
        <f>SUM(H177:K177)</f>
        <v>0.47136890142822263</v>
      </c>
      <c r="N177" s="25">
        <f>(E177-E176)/(C177-C176+D177-D176)</f>
        <v>4.4502765069734324E-3</v>
      </c>
      <c r="O177" s="25">
        <f>(F177-F176)/(C177-C176+D177-D176)</f>
        <v>3.4154798940503367E-3</v>
      </c>
      <c r="P177" s="26">
        <f>SUM(N177:O177)</f>
        <v>7.8657564010237695E-3</v>
      </c>
      <c r="R177" s="24">
        <f>(C177-C$3)*0.33*3/32768</f>
        <v>68.757475891113273</v>
      </c>
      <c r="S177" s="24">
        <f>(D177-D$3)*0.0011*3/32768</f>
        <v>5.7102308532714847</v>
      </c>
      <c r="T177" s="24">
        <f>(E177-E$3)*17.4*3/32768</f>
        <v>237.14774780273436</v>
      </c>
      <c r="U177" s="24">
        <f>(E177-E$3)*18.8*3/32768</f>
        <v>256.22860107421877</v>
      </c>
      <c r="V177" s="24">
        <f>SUM(R177:U177)</f>
        <v>567.84405562133793</v>
      </c>
    </row>
    <row r="178" spans="2:22" x14ac:dyDescent="0.55000000000000004">
      <c r="B178">
        <v>40</v>
      </c>
      <c r="C178">
        <v>2820633</v>
      </c>
      <c r="D178">
        <v>75814762</v>
      </c>
      <c r="E178">
        <v>174098</v>
      </c>
      <c r="F178">
        <v>225410</v>
      </c>
      <c r="G178">
        <v>40</v>
      </c>
      <c r="H178" s="24">
        <f>(C178-C177)*0.33*3/32768/300</f>
        <v>3.5674804687500006E-2</v>
      </c>
      <c r="I178" s="24">
        <f>(D178-D177)*0.0011*3/327680/30</f>
        <v>3.1804491882324224E-3</v>
      </c>
      <c r="J178" s="24">
        <f>(E178-E177)*17.4*3/327680/30</f>
        <v>0</v>
      </c>
      <c r="K178" s="24">
        <f>(F178-F177)*18.8*3/327680/30</f>
        <v>4.5238647460937503E-2</v>
      </c>
      <c r="L178" s="24">
        <f>SUM(H178:K178)</f>
        <v>8.4093901336669941E-2</v>
      </c>
      <c r="N178" s="25">
        <f>(E178-E177)/(C178-C177+D178-D177)</f>
        <v>0</v>
      </c>
      <c r="O178" s="25">
        <f>(F178-F177)/(C178-C177+D178-D177)</f>
        <v>8.0225800271434863E-4</v>
      </c>
      <c r="P178" s="26">
        <f>SUM(N178:O178)</f>
        <v>8.0225800271434863E-4</v>
      </c>
      <c r="R178" s="24">
        <f>(C178-C$3)*0.33*3/32768</f>
        <v>79.45991729736329</v>
      </c>
      <c r="S178" s="24">
        <f>(D178-D$3)*0.0011*3/32768</f>
        <v>6.6643656097412114</v>
      </c>
      <c r="T178" s="24">
        <f>(E178-E$3)*17.4*3/32768</f>
        <v>237.14774780273436</v>
      </c>
      <c r="U178" s="24">
        <f>(E178-E$3)*18.8*3/32768</f>
        <v>256.22860107421877</v>
      </c>
      <c r="V178" s="24">
        <f>SUM(R178:U178)</f>
        <v>579.50063178405765</v>
      </c>
    </row>
    <row r="179" spans="2:22" x14ac:dyDescent="0.55000000000000004">
      <c r="B179">
        <v>45</v>
      </c>
      <c r="C179">
        <v>3230537</v>
      </c>
      <c r="D179">
        <v>85232923</v>
      </c>
      <c r="E179">
        <v>207711</v>
      </c>
      <c r="F179">
        <v>254592</v>
      </c>
      <c r="G179">
        <v>45</v>
      </c>
      <c r="H179" s="24">
        <f>(C179-C178)*0.33*3/32768/300</f>
        <v>4.1280615234375005E-2</v>
      </c>
      <c r="I179" s="24">
        <f>(D179-D178)*0.0011*3/327680/30</f>
        <v>3.1616141052246091E-3</v>
      </c>
      <c r="J179" s="24">
        <f>(E179-E178)*17.4*3/327680/30</f>
        <v>0.17848699951171873</v>
      </c>
      <c r="K179" s="24">
        <f>(F179-F178)*18.8*3/327680/30</f>
        <v>0.16742602539062498</v>
      </c>
      <c r="L179" s="24">
        <f>SUM(H179:K179)</f>
        <v>0.39035525424194328</v>
      </c>
      <c r="N179" s="25">
        <f>(E179-E178)/(C179-C178+D179-D178)</f>
        <v>3.420103550393694E-3</v>
      </c>
      <c r="O179" s="25">
        <f>(F179-F178)/(C179-C178+D179-D178)</f>
        <v>2.9692518313625318E-3</v>
      </c>
      <c r="P179" s="26">
        <f>SUM(N179:O179)</f>
        <v>6.3893553817562258E-3</v>
      </c>
      <c r="R179" s="24">
        <f>(C179-C$3)*0.33*3/32768</f>
        <v>91.844101867675789</v>
      </c>
      <c r="S179" s="24">
        <f>(D179-D$3)*0.0011*3/32768</f>
        <v>7.612849841308595</v>
      </c>
      <c r="T179" s="24">
        <f>(E179-E$3)*17.4*3/32768</f>
        <v>290.69384765624994</v>
      </c>
      <c r="U179" s="24">
        <f>(E179-E$3)*18.8*3/32768</f>
        <v>314.0830078125</v>
      </c>
      <c r="V179" s="24">
        <f>SUM(R179:U179)</f>
        <v>704.23380717773432</v>
      </c>
    </row>
    <row r="180" spans="2:22" x14ac:dyDescent="0.55000000000000004">
      <c r="B180">
        <v>50</v>
      </c>
      <c r="C180">
        <v>3674716</v>
      </c>
      <c r="D180">
        <v>94616525</v>
      </c>
      <c r="E180">
        <v>215675</v>
      </c>
      <c r="F180">
        <v>273688</v>
      </c>
      <c r="G180">
        <v>50</v>
      </c>
      <c r="H180" s="24">
        <f>(C180-C179)*0.33*3/32768/300</f>
        <v>4.4732382202148438E-2</v>
      </c>
      <c r="I180" s="24">
        <f>(D180-D179)*0.0011*3/327680/30</f>
        <v>3.1500128784179688E-3</v>
      </c>
      <c r="J180" s="24">
        <f>(E180-E179)*17.4*3/327680/30</f>
        <v>4.2289306640624996E-2</v>
      </c>
      <c r="K180" s="24">
        <f>(F180-F179)*18.8*3/327680/30</f>
        <v>0.10955957031249999</v>
      </c>
      <c r="L180" s="24">
        <f>SUM(H180:K180)</f>
        <v>0.1997312720336914</v>
      </c>
      <c r="N180" s="25">
        <f>(E180-E179)/(C180-C179+D180-D179)</f>
        <v>8.1035586771825707E-4</v>
      </c>
      <c r="O180" s="25">
        <f>(F180-F179)/(C180-C179+D180-D179)</f>
        <v>1.943063240827202E-3</v>
      </c>
      <c r="P180" s="26">
        <f>SUM(N180:O180)</f>
        <v>2.7534191085454591E-3</v>
      </c>
      <c r="R180" s="24">
        <f>(C180-C$3)*0.33*3/32768</f>
        <v>105.26381652832032</v>
      </c>
      <c r="S180" s="24">
        <f>(D180-D$3)*0.0011*3/32768</f>
        <v>8.5578537048339847</v>
      </c>
      <c r="T180" s="24">
        <f>(E180-E$3)*17.4*3/32768</f>
        <v>303.38063964843747</v>
      </c>
      <c r="U180" s="24">
        <f>(E180-E$3)*18.8*3/32768</f>
        <v>327.79057617187505</v>
      </c>
      <c r="V180" s="24">
        <f>SUM(R180:U180)</f>
        <v>744.9928860534668</v>
      </c>
    </row>
    <row r="181" spans="2:22" x14ac:dyDescent="0.55000000000000004">
      <c r="B181">
        <v>55</v>
      </c>
      <c r="C181">
        <v>4100742</v>
      </c>
      <c r="D181">
        <v>104020213</v>
      </c>
      <c r="E181">
        <v>215753</v>
      </c>
      <c r="F181">
        <v>281737</v>
      </c>
      <c r="G181">
        <v>55</v>
      </c>
      <c r="H181" s="24">
        <f>(C181-C180)*0.33*3/32768/300</f>
        <v>4.2904229736328132E-2</v>
      </c>
      <c r="I181" s="24">
        <f>(D181-D180)*0.0011*3/327680/30</f>
        <v>3.1567556152343754E-3</v>
      </c>
      <c r="J181" s="24">
        <f>(E181-E180)*17.4*3/327680/30</f>
        <v>4.1418457031249997E-4</v>
      </c>
      <c r="K181" s="24">
        <f>(F181-F180)*18.8*3/327680/30</f>
        <v>4.61795654296875E-2</v>
      </c>
      <c r="L181" s="24">
        <f>SUM(H181:K181)</f>
        <v>9.2654735351562503E-2</v>
      </c>
      <c r="N181" s="25">
        <f>(E181-E180)/(C181-C180+D181-D180)</f>
        <v>7.9351240534566934E-6</v>
      </c>
      <c r="O181" s="25">
        <f>(F181-F180)/(C181-C180+D181-D180)</f>
        <v>8.188437629009349E-4</v>
      </c>
      <c r="P181" s="26">
        <f>SUM(N181:O181)</f>
        <v>8.2677888695439157E-4</v>
      </c>
      <c r="R181" s="24">
        <f>(C181-C$3)*0.33*3/32768</f>
        <v>118.13508544921876</v>
      </c>
      <c r="S181" s="24">
        <f>(D181-D$3)*0.0011*3/32768</f>
        <v>9.5048803894042972</v>
      </c>
      <c r="T181" s="24">
        <f>(E181-E$3)*17.4*3/32768</f>
        <v>303.5048950195312</v>
      </c>
      <c r="U181" s="24">
        <f>(E181-E$3)*18.8*3/32768</f>
        <v>327.92482910156252</v>
      </c>
      <c r="V181" s="24">
        <f>SUM(R181:U181)</f>
        <v>759.06968995971681</v>
      </c>
    </row>
    <row r="182" spans="2:22" x14ac:dyDescent="0.55000000000000004">
      <c r="B182">
        <v>60</v>
      </c>
      <c r="C182">
        <v>4622063</v>
      </c>
      <c r="D182">
        <v>113328556</v>
      </c>
      <c r="E182">
        <v>224966</v>
      </c>
      <c r="F182">
        <v>302749</v>
      </c>
      <c r="G182">
        <v>60</v>
      </c>
      <c r="H182" s="24">
        <f>(C182-C181)*0.33*3/32768/300</f>
        <v>5.2501199340820315E-2</v>
      </c>
      <c r="I182" s="24">
        <f>(D182-D181)*0.0011*3/327680/30</f>
        <v>3.1247489318847661E-3</v>
      </c>
      <c r="J182" s="24">
        <f>(E182-E181)*17.4*3/327680/30</f>
        <v>4.8921569824218754E-2</v>
      </c>
      <c r="K182" s="24">
        <f>(F182-F181)*18.8*3/327680/30</f>
        <v>0.12055224609375001</v>
      </c>
      <c r="L182" s="24">
        <f>SUM(H182:K182)</f>
        <v>0.22509976419067385</v>
      </c>
      <c r="N182" s="25">
        <f>(E182-E181)/(C182-C181+D182-D181)</f>
        <v>9.3726499705381586E-4</v>
      </c>
      <c r="O182" s="25">
        <f>(F182-F181)/(C182-C181+D182-D181)</f>
        <v>2.1376112143812851E-3</v>
      </c>
      <c r="P182" s="26">
        <f>SUM(N182:O182)</f>
        <v>3.074876211435101E-3</v>
      </c>
      <c r="R182" s="24">
        <f>(C182-C$3)*0.33*3/32768</f>
        <v>133.88544525146486</v>
      </c>
      <c r="S182" s="24">
        <f>(D182-D$3)*0.0011*3/32768</f>
        <v>10.442305068969727</v>
      </c>
      <c r="T182" s="24">
        <f>(E182-E$3)*17.4*3/32768</f>
        <v>318.18136596679682</v>
      </c>
      <c r="U182" s="24">
        <f>(E182-E$3)*18.8*3/32768</f>
        <v>343.78216552734375</v>
      </c>
      <c r="V182" s="24">
        <f>SUM(R182:U182)</f>
        <v>806.29128181457509</v>
      </c>
    </row>
    <row r="183" spans="2:22" x14ac:dyDescent="0.55000000000000004">
      <c r="B183">
        <v>65</v>
      </c>
      <c r="C183">
        <v>5104250</v>
      </c>
      <c r="D183">
        <v>122675978</v>
      </c>
      <c r="E183">
        <v>224966</v>
      </c>
      <c r="F183">
        <v>310855</v>
      </c>
      <c r="G183">
        <v>65</v>
      </c>
      <c r="H183" s="24">
        <f>(C183-C182)*0.33*3/32768/300</f>
        <v>4.8560092163085947E-2</v>
      </c>
      <c r="I183" s="24">
        <f>(D183-D182)*0.0011*3/327680/30</f>
        <v>3.137867492675782E-3</v>
      </c>
      <c r="J183" s="24">
        <f>(E183-E182)*17.4*3/327680/30</f>
        <v>0</v>
      </c>
      <c r="K183" s="24">
        <f>(F183-F182)*18.8*3/327680/30</f>
        <v>4.6506591796875003E-2</v>
      </c>
      <c r="L183" s="24">
        <f>SUM(H183:K183)</f>
        <v>9.8204551452636735E-2</v>
      </c>
      <c r="N183" s="25">
        <f>(E183-E182)/(C183-C182+D183-D182)</f>
        <v>0</v>
      </c>
      <c r="O183" s="25">
        <f>(F183-F182)/(C183-C182+D183-D182)</f>
        <v>8.2465131624258911E-4</v>
      </c>
      <c r="P183" s="26">
        <f>SUM(N183:O183)</f>
        <v>8.2465131624258911E-4</v>
      </c>
      <c r="R183" s="24">
        <f>(C183-C$3)*0.33*3/32768</f>
        <v>148.45347290039064</v>
      </c>
      <c r="S183" s="24">
        <f>(D183-D$3)*0.0011*3/32768</f>
        <v>11.383665316772461</v>
      </c>
      <c r="T183" s="24">
        <f>(E183-E$3)*17.4*3/32768</f>
        <v>318.18136596679682</v>
      </c>
      <c r="U183" s="24">
        <f>(E183-E$3)*18.8*3/32768</f>
        <v>343.78216552734375</v>
      </c>
      <c r="V183" s="24">
        <f>SUM(R183:U183)</f>
        <v>821.80066971130373</v>
      </c>
    </row>
    <row r="184" spans="2:22" x14ac:dyDescent="0.55000000000000004">
      <c r="B184">
        <v>70</v>
      </c>
      <c r="C184">
        <v>5580250</v>
      </c>
      <c r="D184">
        <v>132029653</v>
      </c>
      <c r="E184">
        <v>224966</v>
      </c>
      <c r="F184">
        <v>318871</v>
      </c>
      <c r="G184">
        <v>70</v>
      </c>
      <c r="H184" s="24">
        <f>(C184-C183)*0.33*3/32768/300</f>
        <v>4.7937011718749999E-2</v>
      </c>
      <c r="I184" s="24">
        <f>(D184-D183)*0.0011*3/327680/30</f>
        <v>3.1399665832519534E-3</v>
      </c>
      <c r="J184" s="24">
        <f>(E184-E183)*17.4*3/327680/30</f>
        <v>0</v>
      </c>
      <c r="K184" s="24">
        <f>(F184-F183)*18.8*3/327680/30</f>
        <v>4.5990234375000008E-2</v>
      </c>
      <c r="L184" s="24">
        <f>SUM(H184:K184)</f>
        <v>9.7067212677001968E-2</v>
      </c>
      <c r="N184" s="25">
        <f>(E184-E183)/(C184-C183+D184-D183)</f>
        <v>0</v>
      </c>
      <c r="O184" s="25">
        <f>(F184-F183)/(C184-C183+D184-D183)</f>
        <v>8.1548983053864954E-4</v>
      </c>
      <c r="P184" s="26">
        <f>SUM(N184:O184)</f>
        <v>8.1548983053864954E-4</v>
      </c>
      <c r="R184" s="24">
        <f>(C184-C$3)*0.33*3/32768</f>
        <v>162.83457641601564</v>
      </c>
      <c r="S184" s="24">
        <f>(D184-D$3)*0.0011*3/32768</f>
        <v>12.325655291748049</v>
      </c>
      <c r="T184" s="24">
        <f>(E184-E$3)*17.4*3/32768</f>
        <v>318.18136596679682</v>
      </c>
      <c r="U184" s="24">
        <f>(E184-E$3)*18.8*3/32768</f>
        <v>343.78216552734375</v>
      </c>
      <c r="V184" s="24">
        <f>SUM(R184:U184)</f>
        <v>837.12376320190424</v>
      </c>
    </row>
    <row r="185" spans="2:22" x14ac:dyDescent="0.55000000000000004">
      <c r="B185">
        <v>75</v>
      </c>
      <c r="C185">
        <v>6103216</v>
      </c>
      <c r="D185">
        <v>141336759</v>
      </c>
      <c r="E185">
        <v>237251</v>
      </c>
      <c r="F185">
        <v>341512</v>
      </c>
      <c r="G185">
        <v>75</v>
      </c>
      <c r="H185" s="24">
        <f>(C185-C184)*0.33*3/32768/300</f>
        <v>5.266686401367187E-2</v>
      </c>
      <c r="I185" s="24">
        <f>(D185-D184)*0.0011*3/327680/30</f>
        <v>3.124333679199219E-3</v>
      </c>
      <c r="J185" s="24">
        <f>(E185-E184)*17.4*3/327680/30</f>
        <v>6.5234069824218741E-2</v>
      </c>
      <c r="K185" s="24">
        <f>(F185-F184)*18.8*3/327680/30</f>
        <v>0.12989831542968749</v>
      </c>
      <c r="L185" s="24">
        <f>SUM(H185:K185)</f>
        <v>0.2509235829467773</v>
      </c>
      <c r="N185" s="25">
        <f>(E185-E184)/(C185-C184+D185-D184)</f>
        <v>1.2497365227843703E-3</v>
      </c>
      <c r="O185" s="25">
        <f>(F185-F184)/(C185-C184+D185-D184)</f>
        <v>2.3032384706846501E-3</v>
      </c>
      <c r="P185" s="26">
        <f>SUM(N185:O185)</f>
        <v>3.5529749934690201E-3</v>
      </c>
      <c r="R185" s="24">
        <f>(C185-C$3)*0.33*3/32768</f>
        <v>178.63463562011719</v>
      </c>
      <c r="S185" s="24">
        <f>(D185-D$3)*0.0011*3/32768</f>
        <v>13.262955395507813</v>
      </c>
      <c r="T185" s="24">
        <f>(E185-E$3)*17.4*3/32768</f>
        <v>337.75158691406244</v>
      </c>
      <c r="U185" s="24">
        <f>(E185-E$3)*18.8*3/32768</f>
        <v>364.927001953125</v>
      </c>
      <c r="V185" s="24">
        <f>SUM(R185:U185)</f>
        <v>894.57617988281243</v>
      </c>
    </row>
    <row r="186" spans="2:22" x14ac:dyDescent="0.55000000000000004">
      <c r="B186">
        <v>80</v>
      </c>
      <c r="C186">
        <v>6584901</v>
      </c>
      <c r="D186">
        <v>150685010</v>
      </c>
      <c r="E186">
        <v>237329</v>
      </c>
      <c r="F186">
        <v>349537</v>
      </c>
      <c r="G186">
        <v>80</v>
      </c>
      <c r="H186" s="24">
        <f>(C186-C185)*0.33*3/32768/300</f>
        <v>4.8509536743164064E-2</v>
      </c>
      <c r="I186" s="24">
        <f>(D186-D185)*0.0011*3/327680/30</f>
        <v>3.1381457824707034E-3</v>
      </c>
      <c r="J186" s="24">
        <f>(E186-E185)*17.4*3/327680/30</f>
        <v>4.1418457031249997E-4</v>
      </c>
      <c r="K186" s="24">
        <f>(F186-F185)*18.8*3/327680/30</f>
        <v>4.6041870117187501E-2</v>
      </c>
      <c r="L186" s="24">
        <f>SUM(H186:K186)</f>
        <v>9.8103737213134756E-2</v>
      </c>
      <c r="N186" s="25">
        <f>(E186-E185)/(C186-C185+D186-D185)</f>
        <v>7.934944846029516E-6</v>
      </c>
      <c r="O186" s="25">
        <f>(F186-F185)/(C186-C185+D186-D185)</f>
        <v>8.1638374858188296E-4</v>
      </c>
      <c r="P186" s="26">
        <f>SUM(N186:O186)</f>
        <v>8.2431869342791252E-4</v>
      </c>
      <c r="R186" s="24">
        <f>(C186-C$3)*0.33*3/32768</f>
        <v>193.1874966430664</v>
      </c>
      <c r="S186" s="24">
        <f>(D186-D$3)*0.0011*3/32768</f>
        <v>14.204399130249024</v>
      </c>
      <c r="T186" s="24">
        <f>(E186-E$3)*17.4*3/32768</f>
        <v>337.87584228515624</v>
      </c>
      <c r="U186" s="24">
        <f>(E186-E$3)*18.8*3/32768</f>
        <v>365.06125488281253</v>
      </c>
      <c r="V186" s="24">
        <f>SUM(R186:U186)</f>
        <v>910.32899294128424</v>
      </c>
    </row>
    <row r="187" spans="2:22" x14ac:dyDescent="0.55000000000000004">
      <c r="B187">
        <v>85</v>
      </c>
      <c r="C187">
        <v>7066187</v>
      </c>
      <c r="D187">
        <v>160033859</v>
      </c>
      <c r="E187">
        <v>237407</v>
      </c>
      <c r="F187">
        <v>357586</v>
      </c>
      <c r="G187">
        <v>85</v>
      </c>
      <c r="H187" s="24">
        <f>(C187-C186)*0.33*3/32768/300</f>
        <v>4.8469354248046874E-2</v>
      </c>
      <c r="I187" s="24">
        <f>(D187-D186)*0.0011*3/327680/30</f>
        <v>3.1383465270996098E-3</v>
      </c>
      <c r="J187" s="24">
        <f>(E187-E186)*17.4*3/327680/30</f>
        <v>4.1418457031249997E-4</v>
      </c>
      <c r="K187" s="24">
        <f>(F187-F186)*18.8*3/327680/30</f>
        <v>4.61795654296875E-2</v>
      </c>
      <c r="L187" s="24">
        <f>SUM(H187:K187)</f>
        <v>9.820145077514647E-2</v>
      </c>
      <c r="N187" s="25">
        <f>(E187-E186)/(C187-C186+D187-D186)</f>
        <v>7.9347842120174342E-6</v>
      </c>
      <c r="O187" s="25">
        <f>(F187-F186)/(C187-C186+D187-D186)</f>
        <v>8.1880869387856829E-4</v>
      </c>
      <c r="P187" s="26">
        <f>SUM(N187:O187)</f>
        <v>8.2674347809058568E-4</v>
      </c>
      <c r="R187" s="24">
        <f>(C187-C$3)*0.33*3/32768</f>
        <v>207.72830291748051</v>
      </c>
      <c r="S187" s="24">
        <f>(D187-D$3)*0.0011*3/32768</f>
        <v>15.145903088378907</v>
      </c>
      <c r="T187" s="24">
        <f>(E187-E$3)*17.4*3/32768</f>
        <v>338.00009765624998</v>
      </c>
      <c r="U187" s="24">
        <f>(E187-E$3)*18.8*3/32768</f>
        <v>365.19550781250001</v>
      </c>
      <c r="V187" s="24">
        <f>SUM(R187:U187)</f>
        <v>926.06981147460942</v>
      </c>
    </row>
    <row r="188" spans="2:22" x14ac:dyDescent="0.55000000000000004">
      <c r="B188">
        <v>90</v>
      </c>
      <c r="C188">
        <v>7586663</v>
      </c>
      <c r="D188">
        <v>169343341</v>
      </c>
      <c r="E188">
        <v>243766</v>
      </c>
      <c r="F188">
        <v>385869</v>
      </c>
      <c r="G188">
        <v>90</v>
      </c>
      <c r="H188" s="24">
        <f>(C188-C187)*0.33*3/32768/300</f>
        <v>5.2416101074218756E-2</v>
      </c>
      <c r="I188" s="24">
        <f>(D188-D187)*0.0011*3/327680/30</f>
        <v>3.1251312866210938E-3</v>
      </c>
      <c r="J188" s="24">
        <f>(E188-E187)*17.4*3/327680/30</f>
        <v>3.3766662597656247E-2</v>
      </c>
      <c r="K188" s="24">
        <f>(F188-F187)*18.8*3/327680/30</f>
        <v>0.16226818847656252</v>
      </c>
      <c r="L188" s="24">
        <f>SUM(H188:K188)</f>
        <v>0.25157608343505861</v>
      </c>
      <c r="N188" s="25">
        <f>(E188-E187)/(C188-C187+D188-D187)</f>
        <v>6.4690001727372591E-4</v>
      </c>
      <c r="O188" s="25">
        <f>(F188-F187)/(C188-C187+D188-D187)</f>
        <v>2.8772249077768184E-3</v>
      </c>
      <c r="P188" s="26">
        <f>SUM(N188:O188)</f>
        <v>3.5241249250505444E-3</v>
      </c>
      <c r="R188" s="24">
        <f>(C188-C$3)*0.33*3/32768</f>
        <v>223.45313323974614</v>
      </c>
      <c r="S188" s="24">
        <f>(D188-D$3)*0.0011*3/32768</f>
        <v>16.083442474365235</v>
      </c>
      <c r="T188" s="24">
        <f>(E188-E$3)*17.4*3/32768</f>
        <v>348.13009643554682</v>
      </c>
      <c r="U188" s="24">
        <f>(E188-E$3)*18.8*3/32768</f>
        <v>376.14056396484375</v>
      </c>
      <c r="V188" s="24">
        <f>SUM(R188:U188)</f>
        <v>963.80723611450196</v>
      </c>
    </row>
    <row r="189" spans="2:22" x14ac:dyDescent="0.55000000000000004">
      <c r="B189">
        <v>95</v>
      </c>
      <c r="C189">
        <v>8069568</v>
      </c>
      <c r="D189">
        <v>178688392</v>
      </c>
      <c r="E189">
        <v>243843</v>
      </c>
      <c r="F189">
        <v>394459</v>
      </c>
      <c r="G189">
        <v>95</v>
      </c>
      <c r="H189" s="24">
        <f>(C189-C188)*0.33*3/32768/300</f>
        <v>4.8632400512695309E-2</v>
      </c>
      <c r="I189" s="24">
        <f>(D189-D188)*0.0011*3/327680/30</f>
        <v>3.1370715637207029E-3</v>
      </c>
      <c r="J189" s="24">
        <f>(E189-E188)*17.4*3/327680/30</f>
        <v>4.0887451171874994E-4</v>
      </c>
      <c r="K189" s="24">
        <f>(F189-F188)*18.8*3/327680/30</f>
        <v>4.9283447265624995E-2</v>
      </c>
      <c r="L189" s="24">
        <f>SUM(H189:K189)</f>
        <v>0.10146179385375975</v>
      </c>
      <c r="N189" s="25">
        <f>(E189-E188)/(C189-C188+D189-D188)</f>
        <v>7.8347929111607746E-6</v>
      </c>
      <c r="O189" s="25">
        <f>(F189-F188)/(C189-C188+D189-D188)</f>
        <v>8.7403728710222148E-4</v>
      </c>
      <c r="P189" s="26">
        <f>SUM(N189:O189)</f>
        <v>8.8187208001338222E-4</v>
      </c>
      <c r="R189" s="24">
        <f>(C189-C$3)*0.33*3/32768</f>
        <v>238.04285339355471</v>
      </c>
      <c r="S189" s="24">
        <f>(D189-D$3)*0.0011*3/32768</f>
        <v>17.024563943481446</v>
      </c>
      <c r="T189" s="24">
        <f>(E189-E$3)*17.4*3/32768</f>
        <v>348.25275878906245</v>
      </c>
      <c r="U189" s="24">
        <f>(E189-E$3)*18.8*3/32768</f>
        <v>376.27309570312502</v>
      </c>
      <c r="V189" s="24">
        <f>SUM(R189:U189)</f>
        <v>979.59327182922368</v>
      </c>
    </row>
    <row r="190" spans="2:22" x14ac:dyDescent="0.55000000000000004">
      <c r="B190">
        <v>100</v>
      </c>
      <c r="C190">
        <v>8553005</v>
      </c>
      <c r="D190">
        <v>188034685</v>
      </c>
      <c r="E190">
        <v>244060</v>
      </c>
      <c r="F190">
        <v>408102</v>
      </c>
      <c r="G190">
        <v>100</v>
      </c>
      <c r="H190" s="24">
        <f>(C190-C189)*0.33*3/32768/300</f>
        <v>4.8685977172851572E-2</v>
      </c>
      <c r="I190" s="24">
        <f>(D190-D189)*0.0011*3/327680/30</f>
        <v>3.137488494873047E-3</v>
      </c>
      <c r="J190" s="24">
        <f>(E190-E189)*17.4*3/327680/30</f>
        <v>1.1522827148437501E-3</v>
      </c>
      <c r="K190" s="24">
        <f>(F190-F189)*18.8*3/327680/30</f>
        <v>7.82740478515625E-2</v>
      </c>
      <c r="L190" s="24">
        <f>SUM(H190:K190)</f>
        <v>0.13124979623413086</v>
      </c>
      <c r="N190" s="25">
        <f>(E190-E189)/(C190-C189+D190-D189)</f>
        <v>2.2075886112843384E-5</v>
      </c>
      <c r="O190" s="25">
        <f>(F190-F189)/(C190-C189+D190-D189)</f>
        <v>1.3879323236752178E-3</v>
      </c>
      <c r="P190" s="26">
        <f>SUM(N190:O190)</f>
        <v>1.4100082097880612E-3</v>
      </c>
      <c r="R190" s="24">
        <f>(C190-C$3)*0.33*3/32768</f>
        <v>252.64864654541017</v>
      </c>
      <c r="S190" s="24">
        <f>(D190-D$3)*0.0011*3/32768</f>
        <v>17.965810491943358</v>
      </c>
      <c r="T190" s="24">
        <f>(E190-E$3)*17.4*3/32768</f>
        <v>348.59844360351559</v>
      </c>
      <c r="U190" s="24">
        <f>(E190-E$3)*18.8*3/32768</f>
        <v>376.6465942382813</v>
      </c>
      <c r="V190" s="24">
        <f>SUM(R190:U190)</f>
        <v>995.85949487915036</v>
      </c>
    </row>
    <row r="191" spans="2:22" x14ac:dyDescent="0.55000000000000004">
      <c r="B191">
        <v>105</v>
      </c>
      <c r="C191">
        <v>9120121</v>
      </c>
      <c r="D191">
        <v>197297526</v>
      </c>
      <c r="E191">
        <v>253697</v>
      </c>
      <c r="F191">
        <v>444838</v>
      </c>
      <c r="G191">
        <v>105</v>
      </c>
      <c r="H191" s="24">
        <f>(C191-C190)*0.33*3/32768/300</f>
        <v>5.711312255859375E-2</v>
      </c>
      <c r="I191" s="24">
        <f>(D191-D190)*0.0011*3/327680/30</f>
        <v>3.1094742126464847E-3</v>
      </c>
      <c r="J191" s="24">
        <f>(E191-E190)*17.4*3/327680/30</f>
        <v>5.1173034667968749E-2</v>
      </c>
      <c r="K191" s="24">
        <f>(F191-F190)*18.8*3/327680/30</f>
        <v>0.21076562500000001</v>
      </c>
      <c r="L191" s="24">
        <f>SUM(H191:K191)</f>
        <v>0.32216125643920901</v>
      </c>
      <c r="N191" s="25">
        <f>(E191-E190)/(C191-C190+D191-D190)</f>
        <v>9.8037051433693951E-4</v>
      </c>
      <c r="O191" s="25">
        <f>(F191-F190)/(C191-C190+D191-D190)</f>
        <v>3.7371475785702825E-3</v>
      </c>
      <c r="P191" s="26">
        <f>SUM(N191:O191)</f>
        <v>4.7175180929072223E-3</v>
      </c>
      <c r="R191" s="24">
        <f>(C191-C$3)*0.33*3/32768</f>
        <v>269.78258331298827</v>
      </c>
      <c r="S191" s="24">
        <f>(D191-D$3)*0.0011*3/32768</f>
        <v>18.898652755737306</v>
      </c>
      <c r="T191" s="24">
        <f>(E191-E$3)*17.4*3/32768</f>
        <v>363.95035400390623</v>
      </c>
      <c r="U191" s="24">
        <f>(E191-E$3)*18.8*3/32768</f>
        <v>393.23371582031245</v>
      </c>
      <c r="V191" s="24">
        <f>SUM(R191:U191)</f>
        <v>1045.8653058929442</v>
      </c>
    </row>
    <row r="192" spans="2:22" x14ac:dyDescent="0.55000000000000004">
      <c r="B192">
        <v>110</v>
      </c>
      <c r="C192">
        <v>9603677</v>
      </c>
      <c r="D192">
        <v>206641814</v>
      </c>
      <c r="E192">
        <v>253774</v>
      </c>
      <c r="F192">
        <v>452889</v>
      </c>
      <c r="G192">
        <v>110</v>
      </c>
      <c r="H192" s="24">
        <f>(C192-C191)*0.33*3/32768/300</f>
        <v>4.8697961425781255E-2</v>
      </c>
      <c r="I192" s="24">
        <f>(D192-D191)*0.0011*3/327680/30</f>
        <v>3.1368154296874998E-3</v>
      </c>
      <c r="J192" s="24">
        <f>(E192-E191)*17.4*3/327680/30</f>
        <v>4.0887451171874994E-4</v>
      </c>
      <c r="K192" s="24">
        <f>(F192-F191)*18.8*3/327680/30</f>
        <v>4.6191040039062499E-2</v>
      </c>
      <c r="L192" s="24">
        <f>SUM(H192:K192)</f>
        <v>9.8434691406249997E-2</v>
      </c>
      <c r="N192" s="25">
        <f>(E192-E191)/(C192-C191+D192-D191)</f>
        <v>7.8348821979673267E-6</v>
      </c>
      <c r="O192" s="25">
        <f>(F192-F191)/(C192-C191+D192-D191)</f>
        <v>8.1920307241344081E-4</v>
      </c>
      <c r="P192" s="26">
        <f>SUM(N192:O192)</f>
        <v>8.2703795461140813E-4</v>
      </c>
      <c r="R192" s="24">
        <f>(C192-C$3)*0.33*3/32768</f>
        <v>284.39197174072262</v>
      </c>
      <c r="S192" s="24">
        <f>(D192-D$3)*0.0011*3/32768</f>
        <v>19.839697384643557</v>
      </c>
      <c r="T192" s="24">
        <f>(E192-E$3)*17.4*3/32768</f>
        <v>364.07301635742186</v>
      </c>
      <c r="U192" s="24">
        <f>(E192-E$3)*18.8*3/32768</f>
        <v>393.36624755859378</v>
      </c>
      <c r="V192" s="24">
        <f>SUM(R192:U192)</f>
        <v>1061.6709330413819</v>
      </c>
    </row>
    <row r="193" spans="1:22" x14ac:dyDescent="0.55000000000000004">
      <c r="B193">
        <v>115</v>
      </c>
      <c r="C193">
        <v>10089817</v>
      </c>
      <c r="D193">
        <v>215983556</v>
      </c>
      <c r="E193">
        <v>253991</v>
      </c>
      <c r="F193">
        <v>462401</v>
      </c>
      <c r="G193">
        <v>115</v>
      </c>
      <c r="H193" s="24">
        <f>(C193-C192)*0.33*3/32768/300</f>
        <v>4.8958190917968755E-2</v>
      </c>
      <c r="I193" s="24">
        <f>(D193-D192)*0.0011*3/32768/300</f>
        <v>3.1359607543945318E-3</v>
      </c>
      <c r="J193" s="24">
        <f>(E193-E192)*17.4*3/32768/300</f>
        <v>1.1522827148437499E-3</v>
      </c>
      <c r="K193" s="24">
        <f>(F193-F192)*18.8*3/327680/30</f>
        <v>5.457324218750001E-2</v>
      </c>
      <c r="L193" s="24">
        <f>SUM(H193:K193)</f>
        <v>0.10781967657470705</v>
      </c>
      <c r="N193" s="25">
        <f>(E193-E192)/(C193-C192+D193-D192)</f>
        <v>2.2080037184003633E-5</v>
      </c>
      <c r="O193" s="25">
        <f>(F193-F192)/(C193-C192+D193-D192)</f>
        <v>9.6785858845273071E-4</v>
      </c>
      <c r="P193" s="26">
        <f>SUM(N193:O193)</f>
        <v>9.8993862563673436E-4</v>
      </c>
      <c r="R193" s="24">
        <f>(C193-C$3)*0.33*3/32768</f>
        <v>299.07942901611329</v>
      </c>
      <c r="S193" s="24">
        <f>(D193-D$3)*0.0011*3/32768</f>
        <v>20.780485610961914</v>
      </c>
      <c r="T193" s="24">
        <f>(E193-E$3)*17.4*3/32768</f>
        <v>364.41870117187494</v>
      </c>
      <c r="U193" s="24">
        <f>(E193-E$3)*18.8*3/32768</f>
        <v>393.73974609375</v>
      </c>
      <c r="V193" s="24">
        <f>SUM(R193:U193)</f>
        <v>1078.0183618927001</v>
      </c>
    </row>
    <row r="194" spans="1:22" x14ac:dyDescent="0.55000000000000004">
      <c r="L194" s="21">
        <f>AVERAGE(L172:L193)</f>
        <v>0.20010159183432838</v>
      </c>
    </row>
    <row r="197" spans="1:22" s="4" customFormat="1" x14ac:dyDescent="0.55000000000000004">
      <c r="A197" s="8"/>
      <c r="C197" s="9" t="s">
        <v>1183</v>
      </c>
      <c r="D197" s="9"/>
      <c r="E197" s="9"/>
      <c r="F197" s="9"/>
      <c r="H197" s="10"/>
      <c r="I197" s="10"/>
      <c r="J197" s="10"/>
      <c r="K197" s="10"/>
      <c r="L197" s="11"/>
      <c r="N197" s="12"/>
      <c r="O197" s="13"/>
      <c r="P197" s="13"/>
      <c r="R197" s="14"/>
      <c r="S197" s="14"/>
      <c r="T197" s="14"/>
      <c r="U197" s="14"/>
      <c r="V197" s="15"/>
    </row>
    <row r="198" spans="1:22" s="4" customFormat="1" x14ac:dyDescent="0.55000000000000004">
      <c r="A198" s="8"/>
      <c r="C198" s="4" t="s">
        <v>1184</v>
      </c>
      <c r="D198" s="4" t="s">
        <v>1185</v>
      </c>
      <c r="E198" s="4" t="s">
        <v>1186</v>
      </c>
      <c r="F198" s="4" t="s">
        <v>1187</v>
      </c>
      <c r="H198" s="10" t="s">
        <v>1188</v>
      </c>
      <c r="I198" s="10"/>
      <c r="J198" s="10"/>
      <c r="K198" s="10"/>
      <c r="L198" s="11"/>
      <c r="N198" s="12" t="s">
        <v>1189</v>
      </c>
      <c r="O198" s="13"/>
      <c r="P198" s="13"/>
      <c r="R198" s="16" t="s">
        <v>1190</v>
      </c>
      <c r="S198" s="17"/>
      <c r="T198" s="17"/>
      <c r="U198" s="17"/>
      <c r="V198" s="18"/>
    </row>
    <row r="199" spans="1:22" ht="15.75" customHeight="1" x14ac:dyDescent="0.55000000000000004">
      <c r="A199" s="19" t="s">
        <v>1202</v>
      </c>
      <c r="B199">
        <v>5</v>
      </c>
      <c r="C199">
        <v>168034</v>
      </c>
      <c r="D199">
        <v>9662284</v>
      </c>
      <c r="E199">
        <v>20242</v>
      </c>
      <c r="F199">
        <v>88216</v>
      </c>
      <c r="G199" t="s">
        <v>1192</v>
      </c>
      <c r="H199" s="21" t="s">
        <v>1177</v>
      </c>
      <c r="I199" s="21" t="s">
        <v>1178</v>
      </c>
      <c r="J199" s="21" t="s">
        <v>1193</v>
      </c>
      <c r="K199" s="21" t="s">
        <v>1194</v>
      </c>
      <c r="L199" s="21" t="s">
        <v>1195</v>
      </c>
      <c r="M199" s="21" t="s">
        <v>1192</v>
      </c>
      <c r="N199" s="22" t="s">
        <v>1193</v>
      </c>
      <c r="O199" s="22" t="s">
        <v>1194</v>
      </c>
      <c r="P199" s="23" t="s">
        <v>1195</v>
      </c>
      <c r="Q199" s="21"/>
      <c r="R199" s="21" t="s">
        <v>1177</v>
      </c>
      <c r="S199" s="21" t="s">
        <v>1178</v>
      </c>
      <c r="T199" s="21" t="s">
        <v>1193</v>
      </c>
      <c r="U199" s="21" t="s">
        <v>1194</v>
      </c>
      <c r="V199" s="21" t="s">
        <v>1195</v>
      </c>
    </row>
    <row r="200" spans="1:22" x14ac:dyDescent="0.55000000000000004">
      <c r="A200" s="19"/>
      <c r="B200">
        <v>10</v>
      </c>
      <c r="C200">
        <v>525126</v>
      </c>
      <c r="D200">
        <v>19132801</v>
      </c>
      <c r="E200">
        <v>25453</v>
      </c>
      <c r="F200">
        <v>109945</v>
      </c>
      <c r="G200">
        <v>10</v>
      </c>
      <c r="H200" s="24">
        <f>(C200-C199)*0.33*3/32768/300</f>
        <v>3.5962023925781253E-2</v>
      </c>
      <c r="I200" s="24">
        <f>(D200-D199)*0.0011*3/327680/30</f>
        <v>3.1791896667480468E-3</v>
      </c>
      <c r="J200" s="24">
        <f>(E200-E199)*17.4*3/327680/30</f>
        <v>2.7670715332031245E-2</v>
      </c>
      <c r="K200" s="24">
        <f>(F200-F199)*18.8*3/327680/30</f>
        <v>0.12466589355468752</v>
      </c>
      <c r="L200" s="24">
        <f>SUM(H200:K200)</f>
        <v>0.19147782247924805</v>
      </c>
      <c r="M200">
        <v>10</v>
      </c>
      <c r="N200" s="25">
        <f>(E200-E199)/(C200-C199+D200-D199)</f>
        <v>5.3024087547642569E-4</v>
      </c>
      <c r="O200" s="25">
        <f>(F200-F199)/(C200-C199+D200-D199)</f>
        <v>2.2110159246262239E-3</v>
      </c>
      <c r="P200" s="26">
        <f>SUM(N200:O200)</f>
        <v>2.7412568001026496E-3</v>
      </c>
      <c r="Q200">
        <v>10</v>
      </c>
      <c r="R200" s="24">
        <f>(C200-C$3)*0.33*3/32768</f>
        <v>10.10713623046875</v>
      </c>
      <c r="S200" s="24">
        <f>(D200-D$3)*0.0011*3/32768</f>
        <v>0.95603823852539072</v>
      </c>
      <c r="T200" s="24">
        <f>(E200-E$3)*17.4*3/32768</f>
        <v>0.35364990234374999</v>
      </c>
      <c r="U200" s="24">
        <f>(E200-E$3)*18.8*3/32768</f>
        <v>0.38210449218750003</v>
      </c>
      <c r="V200" s="24">
        <f>SUM(R200:U200)</f>
        <v>11.798928863525392</v>
      </c>
    </row>
    <row r="201" spans="1:22" x14ac:dyDescent="0.55000000000000004">
      <c r="A201" s="19"/>
      <c r="B201">
        <v>15</v>
      </c>
      <c r="C201">
        <v>934732</v>
      </c>
      <c r="D201">
        <v>28551387</v>
      </c>
      <c r="E201">
        <v>74105</v>
      </c>
      <c r="F201">
        <v>135473</v>
      </c>
      <c r="G201">
        <v>15</v>
      </c>
      <c r="H201" s="24">
        <f>(C201-C200)*0.33*3/32768/300</f>
        <v>4.1250604248046878E-2</v>
      </c>
      <c r="I201" s="24">
        <f>(D201-D200)*0.0011*3/327680/30</f>
        <v>3.1617567749023441E-3</v>
      </c>
      <c r="J201" s="24">
        <f>(E201-E200)*17.4*3/327680/30</f>
        <v>0.25834497070312501</v>
      </c>
      <c r="K201" s="24">
        <f>(F201-F200)*18.8*3/327680/30</f>
        <v>0.1464619140625</v>
      </c>
      <c r="L201" s="24">
        <f>SUM(H201:K201)</f>
        <v>0.4492192457885742</v>
      </c>
      <c r="M201">
        <v>15</v>
      </c>
      <c r="N201" s="25">
        <f>(E201-E200)/(C201-C200+D201-D200)</f>
        <v>4.9502492421800472E-3</v>
      </c>
      <c r="O201" s="25">
        <f>(F201-F200)/(C201-C200+D201-D200)</f>
        <v>2.5974258541143682E-3</v>
      </c>
      <c r="P201" s="26">
        <f>SUM(N201:O201)</f>
        <v>7.5476750962944154E-3</v>
      </c>
      <c r="Q201">
        <v>15</v>
      </c>
      <c r="R201" s="24">
        <f>(C201-C$3)*0.33*3/32768</f>
        <v>22.482317504882815</v>
      </c>
      <c r="S201" s="24">
        <f>(D201-D$3)*0.0011*3/32768</f>
        <v>1.9045652709960939</v>
      </c>
      <c r="T201" s="24">
        <f>(E201-E$3)*17.4*3/32768</f>
        <v>77.857141113281244</v>
      </c>
      <c r="U201" s="24">
        <f>(E201-E$3)*18.8*3/32768</f>
        <v>84.121508789062503</v>
      </c>
      <c r="V201" s="24">
        <f>SUM(R201:U201)</f>
        <v>186.36553267822268</v>
      </c>
    </row>
    <row r="202" spans="1:22" x14ac:dyDescent="0.55000000000000004">
      <c r="A202" s="19"/>
      <c r="B202">
        <v>20</v>
      </c>
      <c r="C202">
        <v>1417303</v>
      </c>
      <c r="D202">
        <v>37898627</v>
      </c>
      <c r="E202">
        <v>179782</v>
      </c>
      <c r="F202">
        <v>191196</v>
      </c>
      <c r="G202">
        <v>20</v>
      </c>
      <c r="H202" s="24">
        <f>(C202-C201)*0.33*3/32768/300</f>
        <v>4.8598764038085933E-2</v>
      </c>
      <c r="I202" s="24">
        <f>(D202-D201)*0.0011*3/327680/30</f>
        <v>3.1378063964843748E-3</v>
      </c>
      <c r="J202" s="24">
        <f>(E202-E201)*17.4*3/327680/30</f>
        <v>0.56115106201171872</v>
      </c>
      <c r="K202" s="24">
        <f>(F202-F201)*18.8*3/327680/30</f>
        <v>0.31969982910156253</v>
      </c>
      <c r="L202" s="24">
        <f>SUM(H202:K202)</f>
        <v>0.93258746154785155</v>
      </c>
      <c r="M202">
        <v>20</v>
      </c>
      <c r="N202" s="25">
        <f>(E202-E201)/(C202-C201+D202-D201)</f>
        <v>1.0750664483783055E-2</v>
      </c>
      <c r="O202" s="25">
        <f>(F202-F201)/(C202-C201+D202-D201)</f>
        <v>5.6687763376121877E-3</v>
      </c>
      <c r="P202" s="26">
        <f>SUM(N202:O202)</f>
        <v>1.6419440821395244E-2</v>
      </c>
      <c r="Q202">
        <v>20</v>
      </c>
      <c r="R202" s="24">
        <f>(C202-C$3)*0.33*3/32768</f>
        <v>37.061946716308597</v>
      </c>
      <c r="S202" s="24">
        <f>(D202-D$3)*0.0011*3/32768</f>
        <v>2.8459071899414066</v>
      </c>
      <c r="T202" s="24">
        <f>(E202-E$3)*17.4*3/32768</f>
        <v>246.20245971679685</v>
      </c>
      <c r="U202" s="24">
        <f>(E202-E$3)*18.8*3/32768</f>
        <v>266.01185302734376</v>
      </c>
      <c r="V202" s="24">
        <f>SUM(R202:U202)</f>
        <v>552.12216665039068</v>
      </c>
    </row>
    <row r="203" spans="1:22" x14ac:dyDescent="0.55000000000000004">
      <c r="A203" s="19"/>
      <c r="B203">
        <v>25</v>
      </c>
      <c r="C203">
        <v>1847673</v>
      </c>
      <c r="D203">
        <v>47295920</v>
      </c>
      <c r="E203">
        <v>194909</v>
      </c>
      <c r="F203">
        <v>211972</v>
      </c>
      <c r="G203">
        <v>25</v>
      </c>
      <c r="H203" s="24">
        <f>(C203-C202)*0.33*3/32768/300</f>
        <v>4.3341705322265632E-2</v>
      </c>
      <c r="I203" s="24">
        <f>(D203-D202)*0.0011*3/327680/30</f>
        <v>3.1546088562011717E-3</v>
      </c>
      <c r="J203" s="24">
        <f>(E203-E202)*17.4*3/327680/30</f>
        <v>8.0325256347656235E-2</v>
      </c>
      <c r="K203" s="24">
        <f>(F203-F202)*18.8*3/327680/30</f>
        <v>0.11919824218749998</v>
      </c>
      <c r="L203" s="24">
        <f>SUM(H203:K203)</f>
        <v>0.246019812713623</v>
      </c>
      <c r="M203">
        <v>25</v>
      </c>
      <c r="N203" s="25">
        <f>(E203-E202)/(C203-C202+D203-D202)</f>
        <v>1.5392265689208105E-3</v>
      </c>
      <c r="O203" s="25">
        <f>(F203-F202)/(C203-C202+D203-D202)</f>
        <v>2.1140326036820757E-3</v>
      </c>
      <c r="P203" s="26">
        <f>SUM(N203:O203)</f>
        <v>3.6532591726028863E-3</v>
      </c>
      <c r="Q203">
        <v>25</v>
      </c>
      <c r="R203" s="24">
        <f>(C203-C$3)*0.33*3/32768</f>
        <v>50.064458312988279</v>
      </c>
      <c r="S203" s="24">
        <f>(D203-D$3)*0.0011*3/32768</f>
        <v>3.7922898468017578</v>
      </c>
      <c r="T203" s="24">
        <f>(E203-E$3)*17.4*3/32768</f>
        <v>270.30003662109374</v>
      </c>
      <c r="U203" s="24">
        <f>(E203-E$3)*18.8*3/32768</f>
        <v>292.04831542968748</v>
      </c>
      <c r="V203" s="24">
        <f>SUM(R203:U203)</f>
        <v>616.20510021057123</v>
      </c>
    </row>
    <row r="204" spans="1:22" x14ac:dyDescent="0.55000000000000004">
      <c r="A204" s="19"/>
      <c r="B204">
        <v>30</v>
      </c>
      <c r="C204">
        <v>2240064</v>
      </c>
      <c r="D204">
        <v>56733095</v>
      </c>
      <c r="E204">
        <v>196809</v>
      </c>
      <c r="F204">
        <v>222727</v>
      </c>
      <c r="G204">
        <v>30</v>
      </c>
      <c r="H204" s="24">
        <f>(C204-C203)*0.33*3/32768/300</f>
        <v>3.9516915893554681E-2</v>
      </c>
      <c r="I204" s="24">
        <f>(D204-D203)*0.0011*3/327680/30</f>
        <v>3.1679969787597657E-3</v>
      </c>
      <c r="J204" s="24">
        <f>(E204-E203)*17.4*3/327680/30</f>
        <v>1.0089111328125001E-2</v>
      </c>
      <c r="K204" s="24">
        <f>(F204-F203)*18.8*3/327680/30</f>
        <v>6.1704711914062495E-2</v>
      </c>
      <c r="L204" s="24">
        <f>SUM(H204:K204)</f>
        <v>0.11447873611450193</v>
      </c>
      <c r="M204">
        <v>30</v>
      </c>
      <c r="N204" s="25">
        <f>(E204-E203)/(C204-C203+D204-D203)</f>
        <v>1.9329439366905923E-4</v>
      </c>
      <c r="O204" s="25">
        <f>(F204-F203)/(C204-C203+D204-D203)</f>
        <v>1.0941480020582801E-3</v>
      </c>
      <c r="P204" s="26">
        <f>SUM(N204:O204)</f>
        <v>1.2874423957273393E-3</v>
      </c>
      <c r="Q204">
        <v>30</v>
      </c>
      <c r="R204" s="24">
        <f>(C204-C$3)*0.33*3/32768</f>
        <v>61.919533081054695</v>
      </c>
      <c r="S204" s="24">
        <f>(D204-D$3)*0.0011*3/32768</f>
        <v>4.7426889404296872</v>
      </c>
      <c r="T204" s="24">
        <f>(E204-E$3)*17.4*3/32768</f>
        <v>273.32677001953124</v>
      </c>
      <c r="U204" s="24">
        <f>(E204-E$3)*18.8*3/32768</f>
        <v>295.31857910156248</v>
      </c>
      <c r="V204" s="24">
        <f>SUM(R204:U204)</f>
        <v>635.30757114257813</v>
      </c>
    </row>
    <row r="205" spans="1:22" x14ac:dyDescent="0.55000000000000004">
      <c r="B205">
        <v>35</v>
      </c>
      <c r="C205">
        <v>2741553</v>
      </c>
      <c r="D205">
        <v>66061320</v>
      </c>
      <c r="E205">
        <v>242138</v>
      </c>
      <c r="F205">
        <v>260647</v>
      </c>
      <c r="G205">
        <v>35</v>
      </c>
      <c r="H205" s="24">
        <f>(C205-C204)*0.33*3/32768/300</f>
        <v>5.0503958129882814E-2</v>
      </c>
      <c r="I205" s="24">
        <f>(D205-D204)*0.0011*3/327680/30</f>
        <v>3.1314231872558596E-3</v>
      </c>
      <c r="J205" s="24">
        <f>(E205-E204)*17.4*3/327680/30</f>
        <v>0.24069964599609373</v>
      </c>
      <c r="K205" s="24">
        <f>(F205-F204)*18.8*3/327680/30</f>
        <v>0.21755859375</v>
      </c>
      <c r="L205" s="24">
        <f>SUM(H205:K205)</f>
        <v>0.51189362106323244</v>
      </c>
      <c r="N205" s="25">
        <f>(E205-E204)/(C205-C204+D205-D204)</f>
        <v>4.6114261310145951E-3</v>
      </c>
      <c r="O205" s="25">
        <f>(F205-F204)/(C205-C204+D205-D204)</f>
        <v>3.8576910782958693E-3</v>
      </c>
      <c r="P205" s="26">
        <f>SUM(N205:O205)</f>
        <v>8.4691172093104648E-3</v>
      </c>
      <c r="R205" s="24">
        <f>(C205-C$3)*0.33*3/32768</f>
        <v>77.070720520019535</v>
      </c>
      <c r="S205" s="24">
        <f>(D205-D$3)*0.0011*3/32768</f>
        <v>5.6821158966064456</v>
      </c>
      <c r="T205" s="24">
        <f>(E205-E$3)*17.4*3/32768</f>
        <v>345.53666381835933</v>
      </c>
      <c r="U205" s="24">
        <f>(E205-E$3)*18.8*3/32768</f>
        <v>373.33846435546877</v>
      </c>
      <c r="V205" s="24">
        <f>SUM(R205:U205)</f>
        <v>801.6279645904541</v>
      </c>
    </row>
    <row r="206" spans="1:22" x14ac:dyDescent="0.55000000000000004">
      <c r="B206">
        <v>40</v>
      </c>
      <c r="C206">
        <v>3203082</v>
      </c>
      <c r="D206">
        <v>75427369</v>
      </c>
      <c r="E206">
        <v>266335</v>
      </c>
      <c r="F206">
        <v>278076</v>
      </c>
      <c r="G206">
        <v>40</v>
      </c>
      <c r="H206" s="24">
        <f>(C206-C205)*0.33*3/32768/300</f>
        <v>4.6479666137695316E-2</v>
      </c>
      <c r="I206" s="24">
        <f>(D206-D205)*0.0011*3/327680/30</f>
        <v>3.1441204528808598E-3</v>
      </c>
      <c r="J206" s="24">
        <f>(E206-E205)*17.4*3/327680/30</f>
        <v>0.12848748779296876</v>
      </c>
      <c r="K206" s="24">
        <f>(F206-F205)*18.8*3/327680/30</f>
        <v>9.9995483398437515E-2</v>
      </c>
      <c r="L206" s="24">
        <f>SUM(H206:K206)</f>
        <v>0.27810675778198246</v>
      </c>
      <c r="N206" s="25">
        <f>(E206-E205)/(C206-C205+D206-D205)</f>
        <v>2.4621529333066603E-3</v>
      </c>
      <c r="O206" s="25">
        <f>(F206-F205)/(C206-C205+D206-D205)</f>
        <v>1.7734786739927173E-3</v>
      </c>
      <c r="P206" s="26">
        <f>SUM(N206:O206)</f>
        <v>4.2356316072993776E-3</v>
      </c>
      <c r="R206" s="24">
        <f>(C206-C$3)*0.33*3/32768</f>
        <v>91.014620361328127</v>
      </c>
      <c r="S206" s="24">
        <f>(D206-D$3)*0.0011*3/32768</f>
        <v>6.6253520324707038</v>
      </c>
      <c r="T206" s="24">
        <f>(E206-E$3)*17.4*3/32768</f>
        <v>384.08291015624997</v>
      </c>
      <c r="U206" s="24">
        <f>(E206-E$3)*18.8*3/32768</f>
        <v>414.98613281250005</v>
      </c>
      <c r="V206" s="24">
        <f>SUM(R206:U206)</f>
        <v>896.70901536254883</v>
      </c>
    </row>
    <row r="207" spans="1:22" x14ac:dyDescent="0.55000000000000004">
      <c r="B207">
        <v>45</v>
      </c>
      <c r="C207">
        <v>3694662</v>
      </c>
      <c r="D207">
        <v>84765665</v>
      </c>
      <c r="E207">
        <v>312730</v>
      </c>
      <c r="F207">
        <v>317721</v>
      </c>
      <c r="G207">
        <v>45</v>
      </c>
      <c r="H207" s="24">
        <f>(C207-C206)*0.33*3/32768/300</f>
        <v>4.9506042480468748E-2</v>
      </c>
      <c r="I207" s="24">
        <f>(D207-D206)*0.0011*3/327680/30</f>
        <v>3.1348039550781258E-3</v>
      </c>
      <c r="J207" s="24">
        <f>(E207-E206)*17.4*3/327680/30</f>
        <v>0.24636016845703121</v>
      </c>
      <c r="K207" s="24">
        <f>(F207-F206)*18.8*3/327680/30</f>
        <v>0.22745544433593748</v>
      </c>
      <c r="L207" s="24">
        <f>SUM(H207:K207)</f>
        <v>0.52645645922851558</v>
      </c>
      <c r="N207" s="25">
        <f>(E207-E206)/(C207-C206+D207-D206)</f>
        <v>4.7197950411581998E-3</v>
      </c>
      <c r="O207" s="25">
        <f>(F207-F206)/(C207-C206+D207-D206)</f>
        <v>4.0331129304174334E-3</v>
      </c>
      <c r="P207" s="26">
        <f>SUM(N207:O207)</f>
        <v>8.7529079715756332E-3</v>
      </c>
      <c r="R207" s="24">
        <f>(C207-C$3)*0.33*3/32768</f>
        <v>105.86643310546876</v>
      </c>
      <c r="S207" s="24">
        <f>(D207-D$3)*0.0011*3/32768</f>
        <v>7.5657932189941413</v>
      </c>
      <c r="T207" s="24">
        <f>(E207-E$3)*17.4*3/32768</f>
        <v>457.99096069335934</v>
      </c>
      <c r="U207" s="24">
        <f>(E207-E$3)*18.8*3/32768</f>
        <v>494.8408081054688</v>
      </c>
      <c r="V207" s="24">
        <f>SUM(R207:U207)</f>
        <v>1066.2639951232909</v>
      </c>
    </row>
    <row r="208" spans="1:22" x14ac:dyDescent="0.55000000000000004">
      <c r="B208">
        <v>50</v>
      </c>
      <c r="C208">
        <v>4186898</v>
      </c>
      <c r="D208">
        <v>94102056</v>
      </c>
      <c r="E208">
        <v>340956</v>
      </c>
      <c r="F208">
        <v>343076</v>
      </c>
      <c r="G208">
        <v>50</v>
      </c>
      <c r="H208" s="24">
        <f>(C208-C207)*0.33*3/32768/300</f>
        <v>4.9572106933593749E-2</v>
      </c>
      <c r="I208" s="24">
        <f>(D208-D207)*0.0011*3/327680/30</f>
        <v>3.1341644592285159E-3</v>
      </c>
      <c r="J208" s="24">
        <f>(E208-E207)*17.4*3/327680/30</f>
        <v>0.14988171386718749</v>
      </c>
      <c r="K208" s="24">
        <f>(F208-F207)*18.8*3/327680/30</f>
        <v>0.14546936035156252</v>
      </c>
      <c r="L208" s="24">
        <f>SUM(H208:K208)</f>
        <v>0.34805734561157231</v>
      </c>
      <c r="N208" s="25">
        <f>(E208-E207)/(C208-C207+D208-D207)</f>
        <v>2.8718151579055751E-3</v>
      </c>
      <c r="O208" s="25">
        <f>(F208-F207)/(C208-C207+D208-D207)</f>
        <v>2.5797092513532155E-3</v>
      </c>
      <c r="P208" s="26">
        <f>SUM(N208:O208)</f>
        <v>5.451524409258791E-3</v>
      </c>
      <c r="R208" s="24">
        <f>(C208-C$3)*0.33*3/32768</f>
        <v>120.73806518554689</v>
      </c>
      <c r="S208" s="24">
        <f>(D208-D$3)*0.0011*3/32768</f>
        <v>8.5060425567626972</v>
      </c>
      <c r="T208" s="24">
        <f>(E208-E$3)*17.4*3/32768</f>
        <v>502.95547485351563</v>
      </c>
      <c r="U208" s="24">
        <f>(E208-E$3)*18.8*3/32768</f>
        <v>543.42315673828125</v>
      </c>
      <c r="V208" s="24">
        <f>SUM(R208:U208)</f>
        <v>1175.6227393341064</v>
      </c>
    </row>
    <row r="209" spans="2:22" x14ac:dyDescent="0.55000000000000004">
      <c r="B209">
        <v>55</v>
      </c>
      <c r="C209">
        <v>4623853</v>
      </c>
      <c r="D209">
        <v>103493563</v>
      </c>
      <c r="E209">
        <v>341033</v>
      </c>
      <c r="F209">
        <v>351124</v>
      </c>
      <c r="G209">
        <v>55</v>
      </c>
      <c r="H209" s="24">
        <f>(C209-C208)*0.33*3/32768/300</f>
        <v>4.4004867553710934E-2</v>
      </c>
      <c r="I209" s="24">
        <f>(D209-D208)*0.0011*3/327680/30</f>
        <v>3.1526665344238283E-3</v>
      </c>
      <c r="J209" s="24">
        <f>(E209-E208)*17.4*3/327680/30</f>
        <v>4.0887451171874994E-4</v>
      </c>
      <c r="K209" s="24">
        <f>(F209-F208)*18.8*3/327680/30</f>
        <v>4.6173828124999997E-2</v>
      </c>
      <c r="L209" s="24">
        <f>SUM(H209:K209)</f>
        <v>9.3740236724853515E-2</v>
      </c>
      <c r="N209" s="25">
        <f>(E209-E208)/(C209-C208+D209-D208)</f>
        <v>7.8343895514883211E-6</v>
      </c>
      <c r="O209" s="25">
        <f>(F209-F208)/(C209-C208+D209-D208)</f>
        <v>8.1884632610880524E-4</v>
      </c>
      <c r="P209" s="26">
        <f>SUM(N209:O209)</f>
        <v>8.2668071566029361E-4</v>
      </c>
      <c r="R209" s="24">
        <f>(C209-C$3)*0.33*3/32768</f>
        <v>133.93952545166016</v>
      </c>
      <c r="S209" s="24">
        <f>(D209-D$3)*0.0011*3/32768</f>
        <v>9.4518425170898439</v>
      </c>
      <c r="T209" s="24">
        <f>(E209-E$3)*17.4*3/32768</f>
        <v>503.0781372070312</v>
      </c>
      <c r="U209" s="24">
        <f>(E209-E$3)*18.8*3/32768</f>
        <v>543.55568847656252</v>
      </c>
      <c r="V209" s="24">
        <f>SUM(R209:U209)</f>
        <v>1190.0251936523437</v>
      </c>
    </row>
    <row r="210" spans="2:22" x14ac:dyDescent="0.55000000000000004">
      <c r="B210">
        <v>60</v>
      </c>
      <c r="C210">
        <v>5138103</v>
      </c>
      <c r="D210">
        <v>112807035</v>
      </c>
      <c r="E210">
        <v>347097</v>
      </c>
      <c r="F210">
        <v>370690</v>
      </c>
      <c r="G210">
        <v>60</v>
      </c>
      <c r="H210" s="24">
        <f>(C210-C209)*0.33*3/32768/300</f>
        <v>5.1789093017578128E-2</v>
      </c>
      <c r="I210" s="24">
        <f>(D210-D209)*0.0011*3/327680/30</f>
        <v>3.1264707031250002E-3</v>
      </c>
      <c r="J210" s="24">
        <f>(E210-E209)*17.4*3/327680/30</f>
        <v>3.2200195312499999E-2</v>
      </c>
      <c r="K210" s="24">
        <f>(F210-F209)*18.8*3/327680/30</f>
        <v>0.112256103515625</v>
      </c>
      <c r="L210" s="24">
        <f>SUM(H210:K210)</f>
        <v>0.1993718625488281</v>
      </c>
      <c r="N210" s="25">
        <f>(E210-E209)/(C210-C209+D210-D209)</f>
        <v>6.1703007065116414E-4</v>
      </c>
      <c r="O210" s="25">
        <f>(F210-F209)/(C210-C209+D210-D209)</f>
        <v>1.9908988064578953E-3</v>
      </c>
      <c r="P210" s="26">
        <f>SUM(N210:O210)</f>
        <v>2.6079288771090597E-3</v>
      </c>
      <c r="R210" s="24">
        <f>(C210-C$3)*0.33*3/32768</f>
        <v>149.4762533569336</v>
      </c>
      <c r="S210" s="24">
        <f>(D210-D$3)*0.0011*3/32768</f>
        <v>10.389783728027345</v>
      </c>
      <c r="T210" s="24">
        <f>(E210-E$3)*17.4*3/32768</f>
        <v>512.73819580078123</v>
      </c>
      <c r="U210" s="24">
        <f>(E210-E$3)*18.8*3/32768</f>
        <v>553.99299316406245</v>
      </c>
      <c r="V210" s="24">
        <f>SUM(R210:U210)</f>
        <v>1226.5972260498047</v>
      </c>
    </row>
    <row r="211" spans="2:22" x14ac:dyDescent="0.55000000000000004">
      <c r="B211">
        <v>65</v>
      </c>
      <c r="C211">
        <v>5633597</v>
      </c>
      <c r="D211">
        <v>122141407</v>
      </c>
      <c r="E211">
        <v>347314</v>
      </c>
      <c r="F211">
        <v>379807</v>
      </c>
      <c r="G211">
        <v>65</v>
      </c>
      <c r="H211" s="24">
        <f>(C211-C210)*0.33*3/32768/300</f>
        <v>4.9900213623046884E-2</v>
      </c>
      <c r="I211" s="24">
        <f>(D211-D210)*0.0011*3/327680/30</f>
        <v>3.1334866943359381E-3</v>
      </c>
      <c r="J211" s="24">
        <f>(E211-E210)*17.4*3/327680/30</f>
        <v>1.1522827148437501E-3</v>
      </c>
      <c r="K211" s="24">
        <f>(F211-F210)*18.8*3/327680/30</f>
        <v>5.2307006835937503E-2</v>
      </c>
      <c r="L211" s="24">
        <f>SUM(H211:K211)</f>
        <v>0.10649298986816408</v>
      </c>
      <c r="N211" s="25">
        <f>(E211-E210)/(C211-C210+D211-D210)</f>
        <v>2.2075580684416246E-5</v>
      </c>
      <c r="O211" s="25">
        <f>(F211-F210)/(C211-C210+D211-D210)</f>
        <v>9.2747958110517476E-4</v>
      </c>
      <c r="P211" s="26">
        <f>SUM(N211:O211)</f>
        <v>9.4955516178959099E-4</v>
      </c>
      <c r="R211" s="24">
        <f>(C211-C$3)*0.33*3/32768</f>
        <v>164.44631744384765</v>
      </c>
      <c r="S211" s="24">
        <f>(D211-D$3)*0.0011*3/32768</f>
        <v>11.329829736328126</v>
      </c>
      <c r="T211" s="24">
        <f>(E211-E$3)*17.4*3/32768</f>
        <v>513.08388061523431</v>
      </c>
      <c r="U211" s="24">
        <f>(E211-E$3)*18.8*3/32768</f>
        <v>554.36649169921884</v>
      </c>
      <c r="V211" s="24">
        <f>SUM(R211:U211)</f>
        <v>1243.226519494629</v>
      </c>
    </row>
    <row r="212" spans="2:22" x14ac:dyDescent="0.55000000000000004">
      <c r="B212">
        <v>70</v>
      </c>
      <c r="C212">
        <v>6114887</v>
      </c>
      <c r="D212">
        <v>131487805</v>
      </c>
      <c r="E212">
        <v>347392</v>
      </c>
      <c r="F212">
        <v>387856</v>
      </c>
      <c r="G212">
        <v>70</v>
      </c>
      <c r="H212" s="24">
        <f>(C212-C211)*0.33*3/32768/300</f>
        <v>4.8469757080078127E-2</v>
      </c>
      <c r="I212" s="24">
        <f>(D212-D211)*0.0011*3/327680/30</f>
        <v>3.1375237426757813E-3</v>
      </c>
      <c r="J212" s="24">
        <f>(E212-E211)*17.4*3/327680/30</f>
        <v>4.1418457031249997E-4</v>
      </c>
      <c r="K212" s="24">
        <f>(F212-F211)*18.8*3/327680/30</f>
        <v>4.61795654296875E-2</v>
      </c>
      <c r="L212" s="24">
        <f>SUM(H212:K212)</f>
        <v>9.8201030822753901E-2</v>
      </c>
      <c r="N212" s="25">
        <f>(E212-E211)/(C212-C211+D212-D211)</f>
        <v>7.9367598971395924E-6</v>
      </c>
      <c r="O212" s="25">
        <f>(F212-F211)/(C212-C211+D212-D211)</f>
        <v>8.1901256938559709E-4</v>
      </c>
      <c r="P212" s="26">
        <f>SUM(N212:O212)</f>
        <v>8.2694932928273671E-4</v>
      </c>
      <c r="R212" s="24">
        <f>(C212-C$3)*0.33*3/32768</f>
        <v>178.9872445678711</v>
      </c>
      <c r="S212" s="24">
        <f>(D212-D$3)*0.0011*3/32768</f>
        <v>12.271086859130859</v>
      </c>
      <c r="T212" s="24">
        <f>(E212-E$3)*17.4*3/32768</f>
        <v>513.2081359863281</v>
      </c>
      <c r="U212" s="24">
        <f>(E212-E$3)*18.8*3/32768</f>
        <v>554.5007446289062</v>
      </c>
      <c r="V212" s="24">
        <f>SUM(R212:U212)</f>
        <v>1258.9672120422363</v>
      </c>
    </row>
    <row r="213" spans="2:22" x14ac:dyDescent="0.55000000000000004">
      <c r="B213">
        <v>75</v>
      </c>
      <c r="C213">
        <v>6617277</v>
      </c>
      <c r="D213">
        <v>140815253</v>
      </c>
      <c r="E213">
        <v>350595</v>
      </c>
      <c r="F213">
        <v>409036</v>
      </c>
      <c r="G213">
        <v>75</v>
      </c>
      <c r="H213" s="24">
        <f>(C213-C212)*0.33*3/32768/300</f>
        <v>5.059469604492188E-2</v>
      </c>
      <c r="I213" s="24">
        <f>(D213-D212)*0.0011*3/327680/30</f>
        <v>3.1311623535156255E-3</v>
      </c>
      <c r="J213" s="24">
        <f>(E213-E212)*17.4*3/327680/30</f>
        <v>1.7008117675781247E-2</v>
      </c>
      <c r="K213" s="24">
        <f>(F213-F212)*18.8*3/327680/30</f>
        <v>0.12151611328124999</v>
      </c>
      <c r="L213" s="24">
        <f>SUM(H213:K213)</f>
        <v>0.19225008935546872</v>
      </c>
      <c r="N213" s="25">
        <f>(E213-E212)/(C213-C212+D213-D212)</f>
        <v>3.2584463752098456E-4</v>
      </c>
      <c r="O213" s="25">
        <f>(F213-F212)/(C213-C212+D213-D212)</f>
        <v>2.1546641969074159E-3</v>
      </c>
      <c r="P213" s="26">
        <f>SUM(N213:O213)</f>
        <v>2.4805088344284003E-3</v>
      </c>
      <c r="R213" s="24">
        <f>(C213-C$3)*0.33*3/32768</f>
        <v>194.16565338134765</v>
      </c>
      <c r="S213" s="24">
        <f>(D213-D$3)*0.0011*3/32768</f>
        <v>13.210435565185549</v>
      </c>
      <c r="T213" s="24">
        <f>(E213-E$3)*17.4*3/32768</f>
        <v>518.31057128906241</v>
      </c>
      <c r="U213" s="24">
        <f>(E213-E$3)*18.8*3/32768</f>
        <v>560.01372070312505</v>
      </c>
      <c r="V213" s="24">
        <f>SUM(R213:U213)</f>
        <v>1285.7003809387206</v>
      </c>
    </row>
    <row r="214" spans="2:22" x14ac:dyDescent="0.55000000000000004">
      <c r="B214">
        <v>80</v>
      </c>
      <c r="C214">
        <v>7098539</v>
      </c>
      <c r="D214">
        <v>150161600</v>
      </c>
      <c r="E214">
        <v>350672</v>
      </c>
      <c r="F214">
        <v>417063</v>
      </c>
      <c r="G214">
        <v>80</v>
      </c>
      <c r="H214" s="24">
        <f>(C214-C213)*0.33*3/32768/300</f>
        <v>4.8466937255859384E-2</v>
      </c>
      <c r="I214" s="24">
        <f>(D214-D213)*0.0011*3/327680/30</f>
        <v>3.1375066223144534E-3</v>
      </c>
      <c r="J214" s="24">
        <f>(E214-E213)*17.4*3/327680/30</f>
        <v>4.0887451171874994E-4</v>
      </c>
      <c r="K214" s="24">
        <f>(F214-F213)*18.8*3/327680/30</f>
        <v>4.6053344726562508E-2</v>
      </c>
      <c r="L214" s="24">
        <f>SUM(H214:K214)</f>
        <v>9.8066663116455094E-2</v>
      </c>
      <c r="N214" s="25">
        <f>(E214-E213)/(C214-C213+D214-D213)</f>
        <v>7.8350695474351906E-6</v>
      </c>
      <c r="O214" s="25">
        <f>(F214-F213)/(C214-C213+D214-D213)</f>
        <v>8.1678056178262684E-4</v>
      </c>
      <c r="P214" s="26">
        <f>SUM(N214:O214)</f>
        <v>8.2461563133006202E-4</v>
      </c>
      <c r="R214" s="24">
        <f>(C214-C$3)*0.33*3/32768</f>
        <v>208.70573455810546</v>
      </c>
      <c r="S214" s="24">
        <f>(D214-D$3)*0.0011*3/32768</f>
        <v>14.151687551879885</v>
      </c>
      <c r="T214" s="24">
        <f>(E214-E$3)*17.4*3/32768</f>
        <v>518.4332336425781</v>
      </c>
      <c r="U214" s="24">
        <f>(E214-E$3)*18.8*3/32768</f>
        <v>560.1462524414062</v>
      </c>
      <c r="V214" s="24">
        <f>SUM(R214:U214)</f>
        <v>1301.4369081939697</v>
      </c>
    </row>
    <row r="215" spans="2:22" x14ac:dyDescent="0.55000000000000004">
      <c r="B215">
        <v>85</v>
      </c>
      <c r="C215">
        <v>7586400</v>
      </c>
      <c r="D215">
        <v>159503691</v>
      </c>
      <c r="E215">
        <v>350959</v>
      </c>
      <c r="F215">
        <v>430824</v>
      </c>
      <c r="G215">
        <v>85</v>
      </c>
      <c r="H215" s="24">
        <f>(C215-C214)*0.33*3/32768/300</f>
        <v>4.9131509399414061E-2</v>
      </c>
      <c r="I215" s="24">
        <f>(D215-D214)*0.0011*3/327680/30</f>
        <v>3.1360779113769532E-3</v>
      </c>
      <c r="J215" s="24">
        <f>(E215-E214)*17.4*3/327680/30</f>
        <v>1.5239868164062499E-3</v>
      </c>
      <c r="K215" s="24">
        <f>(F215-F214)*18.8*3/327680/30</f>
        <v>7.8951049804687506E-2</v>
      </c>
      <c r="L215" s="24">
        <f>SUM(H215:K215)</f>
        <v>0.13274262393188477</v>
      </c>
      <c r="N215" s="25">
        <f>(E215-E214)/(C215-C214+D215-D214)</f>
        <v>2.9196480308347385E-5</v>
      </c>
      <c r="O215" s="25">
        <f>(F215-F214)/(C215-C214+D215-D214)</f>
        <v>1.3999051063525031E-3</v>
      </c>
      <c r="P215" s="26">
        <f>SUM(N215:O215)</f>
        <v>1.4291015866608504E-3</v>
      </c>
      <c r="R215" s="24">
        <f>(C215-C$3)*0.33*3/32768</f>
        <v>223.4451873779297</v>
      </c>
      <c r="S215" s="24">
        <f>(D215-D$3)*0.0011*3/32768</f>
        <v>15.09251092529297</v>
      </c>
      <c r="T215" s="24">
        <f>(E215-E$3)*17.4*3/32768</f>
        <v>518.89042968749993</v>
      </c>
      <c r="U215" s="24">
        <f>(E215-E$3)*18.8*3/32768</f>
        <v>560.64023437500009</v>
      </c>
      <c r="V215" s="24">
        <f>SUM(R215:U215)</f>
        <v>1318.0683623657228</v>
      </c>
    </row>
    <row r="216" spans="2:22" x14ac:dyDescent="0.55000000000000004">
      <c r="B216">
        <v>90</v>
      </c>
      <c r="C216">
        <v>8109676</v>
      </c>
      <c r="D216">
        <v>168809932</v>
      </c>
      <c r="E216">
        <v>357753</v>
      </c>
      <c r="F216">
        <v>459878</v>
      </c>
      <c r="G216">
        <v>90</v>
      </c>
      <c r="H216" s="24">
        <f>(C216-C215)*0.33*3/32768/300</f>
        <v>5.2698083496093756E-2</v>
      </c>
      <c r="I216" s="24">
        <f>(D216-D215)*0.0011*3/327680/30</f>
        <v>3.1240433044433594E-3</v>
      </c>
      <c r="J216" s="24">
        <f>(E216-E215)*17.4*3/327680/30</f>
        <v>3.6076538085937498E-2</v>
      </c>
      <c r="K216" s="24">
        <f>(F216-F215)*18.8*3/327680/30</f>
        <v>0.166691650390625</v>
      </c>
      <c r="L216" s="24">
        <f>SUM(H216:K216)</f>
        <v>0.25859031527709964</v>
      </c>
      <c r="N216" s="25">
        <f>(E216-E215)/(C216-C215+D216-D215)</f>
        <v>6.9118350372658188E-4</v>
      </c>
      <c r="O216" s="25">
        <f>(F216-F215)/(C216-C215+D216-D215)</f>
        <v>2.9557912153771139E-3</v>
      </c>
      <c r="P216" s="26">
        <f>SUM(N216:O216)</f>
        <v>3.6469747191036957E-3</v>
      </c>
      <c r="R216" s="24">
        <f>(C216-C$3)*0.33*3/32768</f>
        <v>239.25461242675783</v>
      </c>
      <c r="S216" s="24">
        <f>(D216-D$3)*0.0011*3/32768</f>
        <v>16.029723916625976</v>
      </c>
      <c r="T216" s="24">
        <f>(E216-E$3)*17.4*3/32768</f>
        <v>529.7133911132812</v>
      </c>
      <c r="U216" s="24">
        <f>(E216-E$3)*18.8*3/32768</f>
        <v>572.33400878906252</v>
      </c>
      <c r="V216" s="24">
        <f>SUM(R216:U216)</f>
        <v>1357.3317362457274</v>
      </c>
    </row>
    <row r="217" spans="2:22" x14ac:dyDescent="0.55000000000000004">
      <c r="B217">
        <v>95</v>
      </c>
      <c r="C217">
        <v>8593558</v>
      </c>
      <c r="D217">
        <v>178156151</v>
      </c>
      <c r="E217">
        <v>358040</v>
      </c>
      <c r="F217">
        <v>468671</v>
      </c>
      <c r="G217">
        <v>95</v>
      </c>
      <c r="H217" s="24">
        <f>(C217-C216)*0.33*3/32768/300</f>
        <v>4.8730792236328126E-2</v>
      </c>
      <c r="I217" s="24">
        <f>(D217-D216)*0.0011*3/327680/30</f>
        <v>3.137463653564453E-3</v>
      </c>
      <c r="J217" s="24">
        <f>(E217-E216)*17.4*3/327680/30</f>
        <v>1.5239868164062499E-3</v>
      </c>
      <c r="K217" s="24">
        <f>(F217-F216)*18.8*3/327680/30</f>
        <v>5.0448120117187495E-2</v>
      </c>
      <c r="L217" s="24">
        <f>SUM(H217:K217)</f>
        <v>0.10384036282348633</v>
      </c>
      <c r="N217" s="25">
        <f>(E217-E216)/(C217-C216+D217-D216)</f>
        <v>2.9196037761972131E-5</v>
      </c>
      <c r="O217" s="25">
        <f>(F217-F216)/(C217-C216+D217-D216)</f>
        <v>8.9449742174571752E-4</v>
      </c>
      <c r="P217" s="26">
        <f>SUM(N217:O217)</f>
        <v>9.2369345950768966E-4</v>
      </c>
      <c r="R217" s="24">
        <f>(C217-C$3)*0.33*3/32768</f>
        <v>253.87385009765626</v>
      </c>
      <c r="S217" s="24">
        <f>(D217-D$3)*0.0011*3/32768</f>
        <v>16.970963012695314</v>
      </c>
      <c r="T217" s="24">
        <f>(E217-E$3)*17.4*3/32768</f>
        <v>530.17058715820303</v>
      </c>
      <c r="U217" s="24">
        <f>(E217-E$3)*18.8*3/32768</f>
        <v>572.8279907226563</v>
      </c>
      <c r="V217" s="24">
        <f>SUM(R217:U217)</f>
        <v>1373.843390991211</v>
      </c>
    </row>
    <row r="218" spans="2:22" x14ac:dyDescent="0.55000000000000004">
      <c r="B218">
        <v>100</v>
      </c>
      <c r="C218">
        <v>9082022</v>
      </c>
      <c r="D218">
        <v>187497583</v>
      </c>
      <c r="E218">
        <v>362550</v>
      </c>
      <c r="F218">
        <v>479771</v>
      </c>
      <c r="G218">
        <v>100</v>
      </c>
      <c r="H218" s="24">
        <f>(C218-C217)*0.33*3/32768/300</f>
        <v>4.9192236328125E-2</v>
      </c>
      <c r="I218" s="24">
        <f>(D218-D217)*0.0011*3/327680/30</f>
        <v>3.1358566894531255E-3</v>
      </c>
      <c r="J218" s="24">
        <f>(E218-E217)*17.4*3/327680/30</f>
        <v>2.39483642578125E-2</v>
      </c>
      <c r="K218" s="24">
        <f>(F218-F217)*18.8*3/327680/30</f>
        <v>6.3684082031250006E-2</v>
      </c>
      <c r="L218" s="24">
        <f>SUM(H218:K218)</f>
        <v>0.13996053930664062</v>
      </c>
      <c r="N218" s="25">
        <f>(E218-E217)/(C218-C217+D218-D217)</f>
        <v>4.5880444716810842E-4</v>
      </c>
      <c r="O218" s="25">
        <f>(F218-F217)/(C218-C217+D218-D217)</f>
        <v>1.1292082846044353E-3</v>
      </c>
      <c r="P218" s="26">
        <f>SUM(N218:O218)</f>
        <v>1.5880127317725438E-3</v>
      </c>
      <c r="R218" s="24">
        <f>(C218-C$3)*0.33*3/32768</f>
        <v>268.63152099609374</v>
      </c>
      <c r="S218" s="24">
        <f>(D218-D$3)*0.0011*3/32768</f>
        <v>17.911720019531252</v>
      </c>
      <c r="T218" s="24">
        <f>(E218-E$3)*17.4*3/32768</f>
        <v>537.35509643554678</v>
      </c>
      <c r="U218" s="24">
        <f>(E218-E$3)*18.8*3/32768</f>
        <v>580.5905639648438</v>
      </c>
      <c r="V218" s="24">
        <f>SUM(R218:U218)</f>
        <v>1404.4889014160156</v>
      </c>
    </row>
    <row r="219" spans="2:22" x14ac:dyDescent="0.55000000000000004">
      <c r="B219">
        <v>105</v>
      </c>
      <c r="C219">
        <v>9659791</v>
      </c>
      <c r="D219">
        <v>196749586</v>
      </c>
      <c r="E219">
        <v>381110</v>
      </c>
      <c r="F219">
        <v>520817</v>
      </c>
      <c r="G219">
        <v>105</v>
      </c>
      <c r="H219" s="24">
        <f>(C219-C218)*0.33*3/32768/300</f>
        <v>5.8185964965820319E-2</v>
      </c>
      <c r="I219" s="24">
        <f>(D219-D218)*0.0011*3/327680/30</f>
        <v>3.1058359680175784E-3</v>
      </c>
      <c r="J219" s="24">
        <f>(E219-E218)*17.4*3/327680/30</f>
        <v>9.8554687500000002E-2</v>
      </c>
      <c r="K219" s="24">
        <f>(F219-F218)*18.8*3/327680/30</f>
        <v>0.23549340820312503</v>
      </c>
      <c r="L219" s="24">
        <f>SUM(H219:K219)</f>
        <v>0.3953398966369629</v>
      </c>
      <c r="N219" s="25">
        <f>(E219-E218)/(C219-C218+D219-D218)</f>
        <v>1.8881414543490938E-3</v>
      </c>
      <c r="O219" s="25">
        <f>(F219-F218)/(C219-C218+D219-D218)</f>
        <v>4.1756817960782811E-3</v>
      </c>
      <c r="P219" s="26">
        <f>SUM(N219:O219)</f>
        <v>6.0638232504273745E-3</v>
      </c>
      <c r="R219" s="24">
        <f>(C219-C$3)*0.33*3/32768</f>
        <v>286.08731048583985</v>
      </c>
      <c r="S219" s="24">
        <f>(D219-D$3)*0.0011*3/32768</f>
        <v>18.843470809936523</v>
      </c>
      <c r="T219" s="24">
        <f>(E219-E$3)*17.4*3/32768</f>
        <v>566.92150268554678</v>
      </c>
      <c r="U219" s="24">
        <f>(E219-E$3)*18.8*3/32768</f>
        <v>612.5358764648438</v>
      </c>
      <c r="V219" s="24">
        <f>SUM(R219:U219)</f>
        <v>1484.3881604461669</v>
      </c>
    </row>
    <row r="220" spans="2:22" x14ac:dyDescent="0.55000000000000004">
      <c r="B220">
        <v>110</v>
      </c>
      <c r="C220">
        <v>10145954</v>
      </c>
      <c r="D220">
        <v>206091021</v>
      </c>
      <c r="E220">
        <v>381188</v>
      </c>
      <c r="F220">
        <v>528866</v>
      </c>
      <c r="G220">
        <v>110</v>
      </c>
      <c r="H220" s="24">
        <f>(C220-C219)*0.33*3/32768/300</f>
        <v>4.8960507202148437E-2</v>
      </c>
      <c r="I220" s="24">
        <f>(D220-D219)*0.0011*3/327680/30</f>
        <v>3.1358576965332037E-3</v>
      </c>
      <c r="J220" s="24">
        <f>(E220-E219)*17.4*3/327680/30</f>
        <v>4.1418457031249997E-4</v>
      </c>
      <c r="K220" s="24">
        <f>(F220-F219)*18.8*3/327680/30</f>
        <v>4.61795654296875E-2</v>
      </c>
      <c r="L220" s="24">
        <f>SUM(H220:K220)</f>
        <v>9.8690114898681638E-2</v>
      </c>
      <c r="N220" s="25">
        <f>(E220-E219)/(C220-C219+D220-D219)</f>
        <v>7.9368325810640606E-6</v>
      </c>
      <c r="O220" s="25">
        <f>(F220-F219)/(C220-C219+D220-D219)</f>
        <v>8.1902006980749513E-4</v>
      </c>
      <c r="P220" s="26">
        <f>SUM(N220:O220)</f>
        <v>8.2695690238855917E-4</v>
      </c>
      <c r="R220" s="24">
        <f>(C220-C$3)*0.33*3/32768</f>
        <v>300.77546264648436</v>
      </c>
      <c r="S220" s="24">
        <f>(D220-D$3)*0.0011*3/32768</f>
        <v>19.784228118896486</v>
      </c>
      <c r="T220" s="24">
        <f>(E220-E$3)*17.4*3/32768</f>
        <v>567.04575805664058</v>
      </c>
      <c r="U220" s="24">
        <f>(E220-E$3)*18.8*3/32768</f>
        <v>612.67012939453127</v>
      </c>
      <c r="V220" s="24">
        <f>SUM(R220:U220)</f>
        <v>1500.2755782165527</v>
      </c>
    </row>
    <row r="221" spans="2:22" x14ac:dyDescent="0.55000000000000004">
      <c r="B221">
        <v>115</v>
      </c>
      <c r="C221">
        <v>10633068</v>
      </c>
      <c r="D221">
        <v>215431655</v>
      </c>
      <c r="E221">
        <v>383113</v>
      </c>
      <c r="F221">
        <v>538805</v>
      </c>
      <c r="G221">
        <v>115</v>
      </c>
      <c r="H221" s="24">
        <f>(C221-C220)*0.33*3/32768/300</f>
        <v>4.9056280517578127E-2</v>
      </c>
      <c r="I221" s="24">
        <f>(D221-D220)*0.0011*3/32768/300</f>
        <v>3.135588806152344E-3</v>
      </c>
      <c r="J221" s="24">
        <f>(E221-E220)*17.4*3/32768/300</f>
        <v>1.022186279296875E-2</v>
      </c>
      <c r="K221" s="24">
        <f>(F221-F220)*18.8*3/327680/30</f>
        <v>5.7023071289062505E-2</v>
      </c>
      <c r="L221" s="24">
        <f>SUM(H221:K221)</f>
        <v>0.11943680340576172</v>
      </c>
      <c r="N221" s="25">
        <f>(E221-E220)/(C221-C220+D221-D220)</f>
        <v>1.9587396827838889E-4</v>
      </c>
      <c r="O221" s="25">
        <f>(F221-F220)/(C221-C220+D221-D220)</f>
        <v>1.0113201925812507E-3</v>
      </c>
      <c r="P221" s="26">
        <f>SUM(N221:O221)</f>
        <v>1.2071941608596396E-3</v>
      </c>
      <c r="R221" s="24">
        <f>(C221-C$3)*0.33*3/32768</f>
        <v>315.49234680175783</v>
      </c>
      <c r="S221" s="24">
        <f>(D221-D$3)*0.0011*3/32768</f>
        <v>20.724904760742188</v>
      </c>
      <c r="T221" s="24">
        <f>(E221-E$3)*17.4*3/32768</f>
        <v>570.1123168945312</v>
      </c>
      <c r="U221" s="24">
        <f>(E221-E$3)*18.8*3/32768</f>
        <v>615.98342285156252</v>
      </c>
      <c r="V221" s="24">
        <f>SUM(R221:U221)</f>
        <v>1522.3129913085936</v>
      </c>
    </row>
    <row r="222" spans="2:22" x14ac:dyDescent="0.55000000000000004">
      <c r="L222" s="21">
        <f>AVERAGE(L200:L221)</f>
        <v>0.25613730868391565</v>
      </c>
    </row>
    <row r="225" spans="1:22" s="4" customFormat="1" x14ac:dyDescent="0.55000000000000004">
      <c r="A225" s="8"/>
      <c r="C225" s="9" t="s">
        <v>1183</v>
      </c>
      <c r="D225" s="9"/>
      <c r="E225" s="9"/>
      <c r="F225" s="9"/>
      <c r="H225" s="10"/>
      <c r="I225" s="10"/>
      <c r="J225" s="10"/>
      <c r="K225" s="10"/>
      <c r="L225" s="11"/>
      <c r="N225" s="12"/>
      <c r="O225" s="13"/>
      <c r="P225" s="13"/>
      <c r="R225" s="14"/>
      <c r="S225" s="14"/>
      <c r="T225" s="14"/>
      <c r="U225" s="14"/>
      <c r="V225" s="15"/>
    </row>
    <row r="226" spans="1:22" s="4" customFormat="1" x14ac:dyDescent="0.55000000000000004">
      <c r="A226" s="8"/>
      <c r="C226" s="4" t="s">
        <v>1184</v>
      </c>
      <c r="D226" s="4" t="s">
        <v>1185</v>
      </c>
      <c r="E226" s="4" t="s">
        <v>1186</v>
      </c>
      <c r="F226" s="4" t="s">
        <v>1187</v>
      </c>
      <c r="H226" s="10" t="s">
        <v>1188</v>
      </c>
      <c r="I226" s="10"/>
      <c r="J226" s="10"/>
      <c r="K226" s="10"/>
      <c r="L226" s="11"/>
      <c r="N226" s="12" t="s">
        <v>1189</v>
      </c>
      <c r="O226" s="13"/>
      <c r="P226" s="13"/>
      <c r="R226" s="16" t="s">
        <v>1190</v>
      </c>
      <c r="S226" s="17"/>
      <c r="T226" s="17"/>
      <c r="U226" s="17"/>
      <c r="V226" s="18"/>
    </row>
    <row r="227" spans="1:22" ht="15.75" customHeight="1" x14ac:dyDescent="0.55000000000000004">
      <c r="A227" s="19" t="s">
        <v>1203</v>
      </c>
      <c r="B227">
        <v>5</v>
      </c>
      <c r="C227">
        <v>185115</v>
      </c>
      <c r="D227">
        <v>9644883</v>
      </c>
      <c r="E227">
        <v>24197</v>
      </c>
      <c r="F227">
        <v>97370</v>
      </c>
      <c r="G227" t="s">
        <v>1192</v>
      </c>
      <c r="H227" s="21" t="s">
        <v>1177</v>
      </c>
      <c r="I227" s="21" t="s">
        <v>1178</v>
      </c>
      <c r="J227" s="21" t="s">
        <v>1193</v>
      </c>
      <c r="K227" s="21" t="s">
        <v>1194</v>
      </c>
      <c r="L227" s="21" t="s">
        <v>1195</v>
      </c>
      <c r="M227" s="21" t="s">
        <v>1192</v>
      </c>
      <c r="N227" s="22" t="s">
        <v>1193</v>
      </c>
      <c r="O227" s="22" t="s">
        <v>1194</v>
      </c>
      <c r="P227" s="23" t="s">
        <v>1195</v>
      </c>
      <c r="Q227" s="21"/>
      <c r="R227" s="21" t="s">
        <v>1177</v>
      </c>
      <c r="S227" s="21" t="s">
        <v>1178</v>
      </c>
      <c r="T227" s="21" t="s">
        <v>1193</v>
      </c>
      <c r="U227" s="21" t="s">
        <v>1194</v>
      </c>
      <c r="V227" s="21" t="s">
        <v>1195</v>
      </c>
    </row>
    <row r="228" spans="1:22" x14ac:dyDescent="0.55000000000000004">
      <c r="A228" s="19"/>
      <c r="B228">
        <v>10</v>
      </c>
      <c r="C228">
        <v>590510</v>
      </c>
      <c r="D228">
        <v>19067132</v>
      </c>
      <c r="E228">
        <v>63123</v>
      </c>
      <c r="F228">
        <v>134182</v>
      </c>
      <c r="G228">
        <v>10</v>
      </c>
      <c r="H228" s="24">
        <f>(C228-C227)*0.33*3/32768/300</f>
        <v>4.0826522827148444E-2</v>
      </c>
      <c r="I228" s="24">
        <f>(D228-D227)*0.0011*3/327680/30</f>
        <v>3.1629864196777348E-3</v>
      </c>
      <c r="J228" s="24">
        <f>(E228-E227)*17.4*3/327680/30</f>
        <v>0.20669934082031247</v>
      </c>
      <c r="K228" s="24">
        <f>(F228-F227)*18.8*3/327680/30</f>
        <v>0.21120166015625</v>
      </c>
      <c r="L228" s="24">
        <f>SUM(H228:K228)</f>
        <v>0.46189051022338867</v>
      </c>
      <c r="M228">
        <v>10</v>
      </c>
      <c r="N228" s="25">
        <f>(E228-E227)/(C228-C227+D228-D227)</f>
        <v>3.9608679353871591E-3</v>
      </c>
      <c r="O228" s="25">
        <f>(F228-F227)/(C228-C227+D228-D227)</f>
        <v>3.745760428440428E-3</v>
      </c>
      <c r="P228" s="26">
        <f>SUM(N228:O228)</f>
        <v>7.7066283638275871E-3</v>
      </c>
      <c r="Q228">
        <v>10</v>
      </c>
      <c r="R228" s="24">
        <f>(C228-C$3)*0.33*3/32768</f>
        <v>12.082543945312501</v>
      </c>
      <c r="S228" s="24">
        <f>(D228-D$3)*0.0011*3/32768</f>
        <v>0.94942484436035168</v>
      </c>
      <c r="T228" s="24">
        <f>(E228-E$3)*17.4*3/32768</f>
        <v>60.362622070312497</v>
      </c>
      <c r="U228" s="24">
        <f>(E228-E$3)*18.8*3/32768</f>
        <v>65.219384765624994</v>
      </c>
      <c r="V228" s="24">
        <f>SUM(R228:U228)</f>
        <v>138.61397562561035</v>
      </c>
    </row>
    <row r="229" spans="1:22" x14ac:dyDescent="0.55000000000000004">
      <c r="A229" s="19"/>
      <c r="B229">
        <v>15</v>
      </c>
      <c r="C229">
        <v>946781</v>
      </c>
      <c r="D229">
        <v>28538713</v>
      </c>
      <c r="E229">
        <v>77941</v>
      </c>
      <c r="F229">
        <v>148404</v>
      </c>
      <c r="G229">
        <v>15</v>
      </c>
      <c r="H229" s="24">
        <f>(C229-C228)*0.33*3/32768/300</f>
        <v>3.5879342651367191E-2</v>
      </c>
      <c r="I229" s="24">
        <f>(D229-D228)*0.0011*3/327680/30</f>
        <v>3.179546844482422E-3</v>
      </c>
      <c r="J229" s="24">
        <f>(E229-E228)*17.4*3/327680/30</f>
        <v>7.8684448242187496E-2</v>
      </c>
      <c r="K229" s="24">
        <f>(F229-F228)*18.8*3/327680/30</f>
        <v>8.1595947265624996E-2</v>
      </c>
      <c r="L229" s="24">
        <f>SUM(H229:K229)</f>
        <v>0.1993392850036621</v>
      </c>
      <c r="M229">
        <v>15</v>
      </c>
      <c r="N229" s="25">
        <f>(E229-E228)/(C229-C228+D229-D228)</f>
        <v>1.5077557130489959E-3</v>
      </c>
      <c r="O229" s="25">
        <f>(F229-F228)/(C229-C228+D229-D228)</f>
        <v>1.4471117391674194E-3</v>
      </c>
      <c r="P229" s="26">
        <f>SUM(N229:O229)</f>
        <v>2.9548674522164153E-3</v>
      </c>
      <c r="Q229">
        <v>15</v>
      </c>
      <c r="R229" s="24">
        <f>(C229-C$3)*0.33*3/32768</f>
        <v>22.846346740722655</v>
      </c>
      <c r="S229" s="24">
        <f>(D229-D$3)*0.0011*3/32768</f>
        <v>1.9032888977050781</v>
      </c>
      <c r="T229" s="24">
        <f>(E229-E$3)*17.4*3/32768</f>
        <v>83.967956542968736</v>
      </c>
      <c r="U229" s="24">
        <f>(E229-E$3)*18.8*3/32768</f>
        <v>90.7239990234375</v>
      </c>
      <c r="V229" s="24">
        <f>SUM(R229:U229)</f>
        <v>199.44159120483397</v>
      </c>
    </row>
    <row r="230" spans="1:22" x14ac:dyDescent="0.55000000000000004">
      <c r="A230" s="19"/>
      <c r="B230">
        <v>20</v>
      </c>
      <c r="C230">
        <v>1329915</v>
      </c>
      <c r="D230">
        <v>37983280</v>
      </c>
      <c r="E230">
        <v>121424</v>
      </c>
      <c r="F230">
        <v>175840</v>
      </c>
      <c r="G230">
        <v>20</v>
      </c>
      <c r="H230" s="24">
        <f>(C230-C229)*0.33*3/32768/300</f>
        <v>3.8584661865234376E-2</v>
      </c>
      <c r="I230" s="24">
        <f>(D230-D229)*0.0011*3/327680/30</f>
        <v>3.170478424072266E-3</v>
      </c>
      <c r="J230" s="24">
        <f>(E230-E229)*17.4*3/327680/30</f>
        <v>0.23089727783203121</v>
      </c>
      <c r="K230" s="24">
        <f>(F230-F229)*18.8*3/327680/30</f>
        <v>0.15740869140625</v>
      </c>
      <c r="L230" s="24">
        <f>SUM(H230:K230)</f>
        <v>0.4300611095275878</v>
      </c>
      <c r="M230">
        <v>20</v>
      </c>
      <c r="N230" s="25">
        <f>(E230-E229)/(C230-C229+D230-D229)</f>
        <v>4.4245342832469163E-3</v>
      </c>
      <c r="O230" s="25">
        <f>(F230-F229)/(C230-C229+D230-D229)</f>
        <v>2.7917007243097852E-3</v>
      </c>
      <c r="P230" s="26">
        <f>SUM(N230:O230)</f>
        <v>7.2162350075567015E-3</v>
      </c>
      <c r="Q230">
        <v>20</v>
      </c>
      <c r="R230" s="24">
        <f>(C230-C$3)*0.33*3/32768</f>
        <v>34.421745300292969</v>
      </c>
      <c r="S230" s="24">
        <f>(D230-D$3)*0.0011*3/32768</f>
        <v>2.8544324249267579</v>
      </c>
      <c r="T230" s="24">
        <f>(E230-E$3)*17.4*3/32768</f>
        <v>153.23713989257811</v>
      </c>
      <c r="U230" s="24">
        <f>(E230-E$3)*18.8*3/32768</f>
        <v>165.56656494140626</v>
      </c>
      <c r="V230" s="24">
        <f>SUM(R230:U230)</f>
        <v>356.07988255920407</v>
      </c>
    </row>
    <row r="231" spans="1:22" x14ac:dyDescent="0.55000000000000004">
      <c r="A231" s="19"/>
      <c r="B231">
        <v>25</v>
      </c>
      <c r="C231">
        <v>1733398</v>
      </c>
      <c r="D231">
        <v>47409581</v>
      </c>
      <c r="E231">
        <v>140482</v>
      </c>
      <c r="F231">
        <v>191837</v>
      </c>
      <c r="G231">
        <v>25</v>
      </c>
      <c r="H231" s="24">
        <f>(C231-C230)*0.33*3/32768/300</f>
        <v>4.0633969116210943E-2</v>
      </c>
      <c r="I231" s="24">
        <f>(D231-D230)*0.0011*3/327680/30</f>
        <v>3.164346649169922E-3</v>
      </c>
      <c r="J231" s="24">
        <f>(E231-E230)*17.4*3/327680/30</f>
        <v>0.10119909667968748</v>
      </c>
      <c r="K231" s="24">
        <f>(F231-F230)*18.8*3/327680/30</f>
        <v>9.1779663085937505E-2</v>
      </c>
      <c r="L231" s="24">
        <f>SUM(H231:K231)</f>
        <v>0.23677707553100585</v>
      </c>
      <c r="M231">
        <v>25</v>
      </c>
      <c r="N231" s="25">
        <f>(E231-E230)/(C231-C230+D231-D230)</f>
        <v>1.9388015036749535E-3</v>
      </c>
      <c r="O231" s="25">
        <f>(F231-F230)/(C231-C230+D231-D230)</f>
        <v>1.6274009683223964E-3</v>
      </c>
      <c r="P231" s="26">
        <f>SUM(N231:O231)</f>
        <v>3.5662024719973501E-3</v>
      </c>
      <c r="Q231">
        <v>25</v>
      </c>
      <c r="R231" s="24">
        <f>(C231-C$3)*0.33*3/32768</f>
        <v>46.611936035156248</v>
      </c>
      <c r="S231" s="24">
        <f>(D231-D$3)*0.0011*3/32768</f>
        <v>3.8037364196777341</v>
      </c>
      <c r="T231" s="24">
        <f>(E231-E$3)*17.4*3/32768</f>
        <v>183.59686889648435</v>
      </c>
      <c r="U231" s="24">
        <f>(E231-E$3)*18.8*3/32768</f>
        <v>198.36903076171876</v>
      </c>
      <c r="V231" s="24">
        <f>SUM(R231:U231)</f>
        <v>432.38157211303712</v>
      </c>
    </row>
    <row r="232" spans="1:22" x14ac:dyDescent="0.55000000000000004">
      <c r="A232" s="19"/>
      <c r="B232">
        <v>30</v>
      </c>
      <c r="C232">
        <v>2104101</v>
      </c>
      <c r="D232">
        <v>56868518</v>
      </c>
      <c r="E232">
        <v>142382</v>
      </c>
      <c r="F232">
        <v>201763</v>
      </c>
      <c r="G232">
        <v>30</v>
      </c>
      <c r="H232" s="24">
        <f>(C232-C231)*0.33*3/32768/300</f>
        <v>3.7332760620117193E-2</v>
      </c>
      <c r="I232" s="24">
        <f>(D232-D231)*0.0011*3/327680/30</f>
        <v>3.1753023376464846E-3</v>
      </c>
      <c r="J232" s="24">
        <f>(E232-E231)*17.4*3/327680/30</f>
        <v>1.0089111328125001E-2</v>
      </c>
      <c r="K232" s="24">
        <f>(F232-F231)*18.8*3/327680/30</f>
        <v>5.6948486328124999E-2</v>
      </c>
      <c r="L232" s="24">
        <f>SUM(H232:K232)</f>
        <v>0.10754566061401369</v>
      </c>
      <c r="M232">
        <v>30</v>
      </c>
      <c r="N232" s="25">
        <f>(E232-E231)/(C232-C231+D232-D231)</f>
        <v>1.9329293850029096E-4</v>
      </c>
      <c r="O232" s="25">
        <f>(F232-F231)/(C232-C231+D232-D231)</f>
        <v>1.0098030039757306E-3</v>
      </c>
      <c r="P232" s="26">
        <f>SUM(N232:O232)</f>
        <v>1.2030959424760217E-3</v>
      </c>
      <c r="Q232">
        <v>30</v>
      </c>
      <c r="R232" s="24">
        <f>(C232-C$3)*0.33*3/32768</f>
        <v>57.81176422119141</v>
      </c>
      <c r="S232" s="24">
        <f>(D232-D$3)*0.0011*3/32768</f>
        <v>4.7563271209716804</v>
      </c>
      <c r="T232" s="24">
        <f>(E232-E$3)*17.4*3/32768</f>
        <v>186.62360229492185</v>
      </c>
      <c r="U232" s="24">
        <f>(E232-E$3)*18.8*3/32768</f>
        <v>201.63929443359376</v>
      </c>
      <c r="V232" s="24">
        <f>SUM(R232:U232)</f>
        <v>450.8309880706787</v>
      </c>
    </row>
    <row r="233" spans="1:22" x14ac:dyDescent="0.55000000000000004">
      <c r="B233">
        <v>35</v>
      </c>
      <c r="C233">
        <v>2534251</v>
      </c>
      <c r="D233">
        <v>66268476</v>
      </c>
      <c r="E233">
        <v>186325</v>
      </c>
      <c r="F233">
        <v>235279</v>
      </c>
      <c r="G233">
        <v>35</v>
      </c>
      <c r="H233" s="24">
        <f>(C233-C232)*0.33*3/32768/300</f>
        <v>4.3319549560546872E-2</v>
      </c>
      <c r="I233" s="24">
        <f>(D233-D232)*0.0011*3/327680/30</f>
        <v>3.155503479003906E-3</v>
      </c>
      <c r="J233" s="24">
        <f>(E233-E232)*17.4*3/327680/30</f>
        <v>0.2333399047851562</v>
      </c>
      <c r="K233" s="24">
        <f>(F233-F232)*18.8*3/327680/30</f>
        <v>0.19229150390625002</v>
      </c>
      <c r="L233" s="24">
        <f>SUM(H233:K233)</f>
        <v>0.47210646173095705</v>
      </c>
      <c r="N233" s="25">
        <f>(E233-E232)/(C233-C232+D233-D232)</f>
        <v>4.4702459016726977E-3</v>
      </c>
      <c r="O233" s="25">
        <f>(F233-F232)/(C233-C232+D233-D232)</f>
        <v>3.4095251038950944E-3</v>
      </c>
      <c r="P233" s="26">
        <f>SUM(N233:O233)</f>
        <v>7.8797710055677917E-3</v>
      </c>
      <c r="R233" s="24">
        <f>(C233-C$3)*0.33*3/32768</f>
        <v>70.807629089355473</v>
      </c>
      <c r="S233" s="24">
        <f>(D233-D$3)*0.0011*3/32768</f>
        <v>5.7029781646728512</v>
      </c>
      <c r="T233" s="24">
        <f>(E233-E$3)*17.4*3/32768</f>
        <v>256.62557373046872</v>
      </c>
      <c r="U233" s="24">
        <f>(E233-E$3)*18.8*3/32768</f>
        <v>277.27360839843755</v>
      </c>
      <c r="V233" s="24">
        <f>SUM(R233:U233)</f>
        <v>610.4097893829346</v>
      </c>
    </row>
    <row r="234" spans="1:22" x14ac:dyDescent="0.55000000000000004">
      <c r="B234">
        <v>40</v>
      </c>
      <c r="C234">
        <v>2889732</v>
      </c>
      <c r="D234">
        <v>75743087</v>
      </c>
      <c r="E234">
        <v>186325</v>
      </c>
      <c r="F234">
        <v>243164</v>
      </c>
      <c r="G234">
        <v>40</v>
      </c>
      <c r="H234" s="24">
        <f>(C234-C233)*0.33*3/32768/300</f>
        <v>3.5799783325195317E-2</v>
      </c>
      <c r="I234" s="24">
        <f>(D234-D233)*0.0011*3/327680/30</f>
        <v>3.1805639953613285E-3</v>
      </c>
      <c r="J234" s="24">
        <f>(E234-E233)*17.4*3/327680/30</f>
        <v>0</v>
      </c>
      <c r="K234" s="24">
        <f>(F234-F233)*18.8*3/327680/30</f>
        <v>4.5238647460937503E-2</v>
      </c>
      <c r="L234" s="24">
        <f>SUM(H234:K234)</f>
        <v>8.4218994781494139E-2</v>
      </c>
      <c r="N234" s="25">
        <f>(E234-E233)/(C234-C233+D234-D233)</f>
        <v>0</v>
      </c>
      <c r="O234" s="25">
        <f>(F234-F233)/(C234-C233+D234-D233)</f>
        <v>8.021288101881447E-4</v>
      </c>
      <c r="P234" s="26">
        <f>SUM(N234:O234)</f>
        <v>8.021288101881447E-4</v>
      </c>
      <c r="R234" s="24">
        <f>(C234-C$3)*0.33*3/32768</f>
        <v>81.547564086914065</v>
      </c>
      <c r="S234" s="24">
        <f>(D234-D$3)*0.0011*3/32768</f>
        <v>6.6571473632812506</v>
      </c>
      <c r="T234" s="24">
        <f>(E234-E$3)*17.4*3/32768</f>
        <v>256.62557373046872</v>
      </c>
      <c r="U234" s="24">
        <f>(E234-E$3)*18.8*3/32768</f>
        <v>277.27360839843755</v>
      </c>
      <c r="V234" s="24">
        <f>SUM(R234:U234)</f>
        <v>622.10389357910162</v>
      </c>
    </row>
    <row r="235" spans="1:22" x14ac:dyDescent="0.55000000000000004">
      <c r="B235">
        <v>45</v>
      </c>
      <c r="C235">
        <v>3245125</v>
      </c>
      <c r="D235">
        <v>85217791</v>
      </c>
      <c r="E235">
        <v>186325</v>
      </c>
      <c r="F235">
        <v>251073</v>
      </c>
      <c r="G235">
        <v>45</v>
      </c>
      <c r="H235" s="24">
        <f>(C235-C234)*0.33*3/32768/300</f>
        <v>3.5790921020507814E-2</v>
      </c>
      <c r="I235" s="24">
        <f>(D235-D234)*0.0011*3/327680/30</f>
        <v>3.18059521484375E-3</v>
      </c>
      <c r="J235" s="24">
        <f>(E235-E234)*17.4*3/327680/30</f>
        <v>0</v>
      </c>
      <c r="K235" s="24">
        <f>(F235-F234)*18.8*3/327680/30</f>
        <v>4.5376342773437502E-2</v>
      </c>
      <c r="L235" s="24">
        <f>SUM(H235:K235)</f>
        <v>8.4347859008789064E-2</v>
      </c>
      <c r="N235" s="25">
        <f>(E235-E234)/(C235-C234+D235-D234)</f>
        <v>0</v>
      </c>
      <c r="O235" s="25">
        <f>(F235-F234)/(C235-C234+D235-D234)</f>
        <v>8.0456988369494219E-4</v>
      </c>
      <c r="P235" s="26">
        <f>SUM(N235:O235)</f>
        <v>8.0456988369494219E-4</v>
      </c>
      <c r="R235" s="24">
        <f>(C235-C$3)*0.33*3/32768</f>
        <v>92.284840393066418</v>
      </c>
      <c r="S235" s="24">
        <f>(D235-D$3)*0.0011*3/32768</f>
        <v>7.6113259277343754</v>
      </c>
      <c r="T235" s="24">
        <f>(E235-E$3)*17.4*3/32768</f>
        <v>256.62557373046872</v>
      </c>
      <c r="U235" s="24">
        <f>(E235-E$3)*18.8*3/32768</f>
        <v>277.27360839843755</v>
      </c>
      <c r="V235" s="24">
        <f>SUM(R235:U235)</f>
        <v>633.79534844970703</v>
      </c>
    </row>
    <row r="236" spans="1:22" x14ac:dyDescent="0.55000000000000004">
      <c r="B236">
        <v>50</v>
      </c>
      <c r="C236">
        <v>3600781</v>
      </c>
      <c r="D236">
        <v>94692156</v>
      </c>
      <c r="E236">
        <v>186325</v>
      </c>
      <c r="F236">
        <v>259159</v>
      </c>
      <c r="G236">
        <v>50</v>
      </c>
      <c r="H236" s="24">
        <f>(C236-C235)*0.33*3/32768/300</f>
        <v>3.5817407226562507E-2</v>
      </c>
      <c r="I236" s="24">
        <f>(D236-D235)*0.0011*3/327680/30</f>
        <v>3.1804814147949221E-3</v>
      </c>
      <c r="J236" s="24">
        <f>(E236-E235)*17.4*3/327680/30</f>
        <v>0</v>
      </c>
      <c r="K236" s="24">
        <f>(F236-F235)*18.8*3/327680/30</f>
        <v>4.6391845703125004E-2</v>
      </c>
      <c r="L236" s="24">
        <f>SUM(H236:K236)</f>
        <v>8.5389734344482437E-2</v>
      </c>
      <c r="N236" s="25">
        <f>(E236-E235)/(C236-C235+D236-D235)</f>
        <v>0</v>
      </c>
      <c r="O236" s="25">
        <f>(F236-F235)/(C236-C235+D236-D235)</f>
        <v>8.225821694582341E-4</v>
      </c>
      <c r="P236" s="26">
        <f>SUM(N236:O236)</f>
        <v>8.225821694582341E-4</v>
      </c>
      <c r="R236" s="24">
        <f>(C236-C$3)*0.33*3/32768</f>
        <v>103.03006256103515</v>
      </c>
      <c r="S236" s="24">
        <f>(D236-D$3)*0.0011*3/32768</f>
        <v>8.5654703521728521</v>
      </c>
      <c r="T236" s="24">
        <f>(E236-E$3)*17.4*3/32768</f>
        <v>256.62557373046872</v>
      </c>
      <c r="U236" s="24">
        <f>(E236-E$3)*18.8*3/32768</f>
        <v>277.27360839843755</v>
      </c>
      <c r="V236" s="24">
        <f>SUM(R236:U236)</f>
        <v>645.49471504211419</v>
      </c>
    </row>
    <row r="237" spans="1:22" x14ac:dyDescent="0.55000000000000004">
      <c r="B237">
        <v>55</v>
      </c>
      <c r="C237">
        <v>3956769</v>
      </c>
      <c r="D237">
        <v>104166384</v>
      </c>
      <c r="E237">
        <v>186325</v>
      </c>
      <c r="F237">
        <v>267069</v>
      </c>
      <c r="G237">
        <v>55</v>
      </c>
      <c r="H237" s="24">
        <f>(C237-C236)*0.33*3/32768/300</f>
        <v>3.5850842285156247E-2</v>
      </c>
      <c r="I237" s="24">
        <f>(D237-D236)*0.0011*3/327680/30</f>
        <v>3.1804354248046876E-3</v>
      </c>
      <c r="J237" s="24">
        <f>(E237-E236)*17.4*3/327680/30</f>
        <v>0</v>
      </c>
      <c r="K237" s="24">
        <f>(F237-F236)*18.8*3/327680/30</f>
        <v>4.5382080078125005E-2</v>
      </c>
      <c r="L237" s="24">
        <f>SUM(H237:K237)</f>
        <v>8.4413357788085938E-2</v>
      </c>
      <c r="N237" s="25">
        <f>(E237-E236)/(C237-C236+D237-D236)</f>
        <v>0</v>
      </c>
      <c r="O237" s="25">
        <f>(F237-F236)/(C237-C236+D237-D236)</f>
        <v>8.046618711124964E-4</v>
      </c>
      <c r="P237" s="26">
        <f>SUM(N237:O237)</f>
        <v>8.046618711124964E-4</v>
      </c>
      <c r="R237" s="24">
        <f>(C237-C$3)*0.33*3/32768</f>
        <v>113.78531524658203</v>
      </c>
      <c r="S237" s="24">
        <f>(D237-D$3)*0.0011*3/32768</f>
        <v>9.5196009796142569</v>
      </c>
      <c r="T237" s="24">
        <f>(E237-E$3)*17.4*3/32768</f>
        <v>256.62557373046872</v>
      </c>
      <c r="U237" s="24">
        <f>(E237-E$3)*18.8*3/32768</f>
        <v>277.27360839843755</v>
      </c>
      <c r="V237" s="24">
        <f>SUM(R237:U237)</f>
        <v>657.20409835510259</v>
      </c>
    </row>
    <row r="238" spans="1:22" x14ac:dyDescent="0.55000000000000004">
      <c r="B238">
        <v>60</v>
      </c>
      <c r="C238">
        <v>4417996</v>
      </c>
      <c r="D238">
        <v>113535121</v>
      </c>
      <c r="E238">
        <v>207591</v>
      </c>
      <c r="F238">
        <v>284438</v>
      </c>
      <c r="G238">
        <v>60</v>
      </c>
      <c r="H238" s="24">
        <f>(C238-C237)*0.33*3/32768/300</f>
        <v>4.6449252319335936E-2</v>
      </c>
      <c r="I238" s="24">
        <f>(D238-D237)*0.0011*3/327680/30</f>
        <v>3.1450227966308597E-3</v>
      </c>
      <c r="J238" s="24">
        <f>(E238-E237)*17.4*3/327680/30</f>
        <v>0.11292370605468749</v>
      </c>
      <c r="K238" s="24">
        <f>(F238-F237)*18.8*3/327680/30</f>
        <v>9.9651245117187509E-2</v>
      </c>
      <c r="L238" s="24">
        <f>SUM(H238:K238)</f>
        <v>0.26216922628784178</v>
      </c>
      <c r="N238" s="25">
        <f>(E238-E237)/(C238-C237+D238-D237)</f>
        <v>2.1633853389493593E-3</v>
      </c>
      <c r="O238" s="25">
        <f>(F238-F237)/(C238-C237+D238-D237)</f>
        <v>1.7669444160731413E-3</v>
      </c>
      <c r="P238" s="26">
        <f>SUM(N238:O238)</f>
        <v>3.9303297550225009E-3</v>
      </c>
      <c r="R238" s="24">
        <f>(C238-C$3)*0.33*3/32768</f>
        <v>127.72009094238281</v>
      </c>
      <c r="S238" s="24">
        <f>(D238-D$3)*0.0011*3/32768</f>
        <v>10.463107818603516</v>
      </c>
      <c r="T238" s="24">
        <f>(E238-E$3)*17.4*3/32768</f>
        <v>290.50268554687494</v>
      </c>
      <c r="U238" s="24">
        <f>(E238-E$3)*18.8*3/32768</f>
        <v>313.87646484375</v>
      </c>
      <c r="V238" s="24">
        <f>SUM(R238:U238)</f>
        <v>742.56234915161122</v>
      </c>
    </row>
    <row r="239" spans="1:22" x14ac:dyDescent="0.55000000000000004">
      <c r="B239">
        <v>65</v>
      </c>
      <c r="C239">
        <v>4843551</v>
      </c>
      <c r="D239">
        <v>122939769</v>
      </c>
      <c r="E239">
        <v>207668</v>
      </c>
      <c r="F239">
        <v>292487</v>
      </c>
      <c r="G239">
        <v>65</v>
      </c>
      <c r="H239" s="24">
        <f>(C239-C238)*0.33*3/32768/300</f>
        <v>4.2856796264648431E-2</v>
      </c>
      <c r="I239" s="24">
        <f>(D239-D238)*0.0011*3/327680/30</f>
        <v>3.1570778808593749E-3</v>
      </c>
      <c r="J239" s="24">
        <f>(E239-E238)*17.4*3/327680/30</f>
        <v>4.0887451171874994E-4</v>
      </c>
      <c r="K239" s="24">
        <f>(F239-F238)*18.8*3/327680/30</f>
        <v>4.61795654296875E-2</v>
      </c>
      <c r="L239" s="24">
        <f>SUM(H239:K239)</f>
        <v>9.260231408691405E-2</v>
      </c>
      <c r="N239" s="25">
        <f>(E239-E238)/(C239-C238+D239-D238)</f>
        <v>7.8330020244749779E-6</v>
      </c>
      <c r="O239" s="25">
        <f>(F239-F238)/(C239-C238+D239-D238)</f>
        <v>8.1880302980518306E-4</v>
      </c>
      <c r="P239" s="26">
        <f>SUM(N239:O239)</f>
        <v>8.26636031829658E-4</v>
      </c>
      <c r="R239" s="24">
        <f>(C239-C$3)*0.33*3/32768</f>
        <v>140.57712982177736</v>
      </c>
      <c r="S239" s="24">
        <f>(D239-D$3)*0.0011*3/32768</f>
        <v>11.410231182861329</v>
      </c>
      <c r="T239" s="24">
        <f>(E239-E$3)*17.4*3/32768</f>
        <v>290.62534790039058</v>
      </c>
      <c r="U239" s="24">
        <f>(E239-E$3)*18.8*3/32768</f>
        <v>314.00899658203127</v>
      </c>
      <c r="V239" s="24">
        <f>SUM(R239:U239)</f>
        <v>756.62170548706058</v>
      </c>
    </row>
    <row r="240" spans="1:22" x14ac:dyDescent="0.55000000000000004">
      <c r="B240">
        <v>70</v>
      </c>
      <c r="C240">
        <v>5265351</v>
      </c>
      <c r="D240">
        <v>132347735</v>
      </c>
      <c r="E240">
        <v>207745</v>
      </c>
      <c r="F240">
        <v>300512</v>
      </c>
      <c r="G240">
        <v>70</v>
      </c>
      <c r="H240" s="24">
        <f>(C240-C239)*0.33*3/32768/300</f>
        <v>4.2478637695312502E-2</v>
      </c>
      <c r="I240" s="24">
        <f>(D240-D239)*0.0011*3/327680/30</f>
        <v>3.1581917114257814E-3</v>
      </c>
      <c r="J240" s="24">
        <f>(E240-E239)*17.4*3/327680/30</f>
        <v>4.0887451171874994E-4</v>
      </c>
      <c r="K240" s="24">
        <f>(F240-F239)*18.8*3/327680/30</f>
        <v>4.6041870117187501E-2</v>
      </c>
      <c r="L240" s="24">
        <f>SUM(H240:K240)</f>
        <v>9.2087574035644534E-2</v>
      </c>
      <c r="N240" s="25">
        <f>(E240-E239)/(C240-C239+D240-D239)</f>
        <v>7.8333502547263075E-6</v>
      </c>
      <c r="O240" s="25">
        <f>(F240-F239)/(C240-C239+D240-D239)</f>
        <v>8.1639786745686519E-4</v>
      </c>
      <c r="P240" s="26">
        <f>SUM(N240:O240)</f>
        <v>8.2423121771159152E-4</v>
      </c>
      <c r="R240" s="24">
        <f>(C240-C$3)*0.33*3/32768</f>
        <v>153.32072113037111</v>
      </c>
      <c r="S240" s="24">
        <f>(D240-D$3)*0.0011*3/32768</f>
        <v>12.357688696289063</v>
      </c>
      <c r="T240" s="24">
        <f>(E240-E$3)*17.4*3/32768</f>
        <v>290.74801025390622</v>
      </c>
      <c r="U240" s="24">
        <f>(E240-E$3)*18.8*3/32768</f>
        <v>314.14152832031255</v>
      </c>
      <c r="V240" s="24">
        <f>SUM(R240:U240)</f>
        <v>770.567948400879</v>
      </c>
    </row>
    <row r="241" spans="1:22" x14ac:dyDescent="0.55000000000000004">
      <c r="B241">
        <v>75</v>
      </c>
      <c r="C241">
        <v>5758954</v>
      </c>
      <c r="D241">
        <v>141684134</v>
      </c>
      <c r="E241">
        <v>210948</v>
      </c>
      <c r="F241">
        <v>316997</v>
      </c>
      <c r="G241">
        <v>75</v>
      </c>
      <c r="H241" s="24">
        <f>(C241-C240)*0.33*3/32768/300</f>
        <v>4.9709774780273448E-2</v>
      </c>
      <c r="I241" s="24">
        <f>(D241-D240)*0.0011*3/327680/30</f>
        <v>3.1341671447753915E-3</v>
      </c>
      <c r="J241" s="24">
        <f>(E241-E240)*17.4*3/327680/30</f>
        <v>1.7008117675781247E-2</v>
      </c>
      <c r="K241" s="24">
        <f>(F241-F240)*18.8*3/327680/30</f>
        <v>9.4579467773437495E-2</v>
      </c>
      <c r="L241" s="24">
        <f>SUM(H241:K241)</f>
        <v>0.16443152737426758</v>
      </c>
      <c r="N241" s="25">
        <f>(E241-E240)/(C241-C240+D241-D240)</f>
        <v>3.2583920125346872E-4</v>
      </c>
      <c r="O241" s="25">
        <f>(F241-F240)/(C241-C240+D241-D240)</f>
        <v>1.6770088144437813E-3</v>
      </c>
      <c r="P241" s="26">
        <f>SUM(N241:O241)</f>
        <v>2.0028480156972501E-3</v>
      </c>
      <c r="R241" s="24">
        <f>(C241-C$3)*0.33*3/32768</f>
        <v>168.23365356445314</v>
      </c>
      <c r="S241" s="24">
        <f>(D241-D$3)*0.0011*3/32768</f>
        <v>13.297938839721681</v>
      </c>
      <c r="T241" s="24">
        <f>(E241-E$3)*17.4*3/32768</f>
        <v>295.85044555664058</v>
      </c>
      <c r="U241" s="24">
        <f>(E241-E$3)*18.8*3/32768</f>
        <v>319.65450439453127</v>
      </c>
      <c r="V241" s="24">
        <f>SUM(R241:U241)</f>
        <v>797.03654235534668</v>
      </c>
    </row>
    <row r="242" spans="1:22" x14ac:dyDescent="0.55000000000000004">
      <c r="B242">
        <v>80</v>
      </c>
      <c r="C242">
        <v>6240555</v>
      </c>
      <c r="D242">
        <v>151032268</v>
      </c>
      <c r="E242">
        <v>210948</v>
      </c>
      <c r="F242">
        <v>324906</v>
      </c>
      <c r="G242">
        <v>80</v>
      </c>
      <c r="H242" s="24">
        <f>(C242-C241)*0.33*3/32768/300</f>
        <v>4.8501077270507814E-2</v>
      </c>
      <c r="I242" s="24">
        <f>(D242-D241)*0.0011*3/327680/30</f>
        <v>3.1381065063476568E-3</v>
      </c>
      <c r="J242" s="24">
        <f>(E242-E241)*17.4*3/327680/30</f>
        <v>0</v>
      </c>
      <c r="K242" s="24">
        <f>(F242-F241)*18.8*3/327680/30</f>
        <v>4.5376342773437502E-2</v>
      </c>
      <c r="L242" s="24">
        <f>SUM(H242:K242)</f>
        <v>9.7015526550292969E-2</v>
      </c>
      <c r="N242" s="25">
        <f>(E242-E241)/(C242-C241+D242-D241)</f>
        <v>0</v>
      </c>
      <c r="O242" s="25">
        <f>(F242-F241)/(C242-C241+D242-D241)</f>
        <v>8.0459951361862758E-4</v>
      </c>
      <c r="P242" s="26">
        <f>SUM(N242:O242)</f>
        <v>8.0459951361862758E-4</v>
      </c>
      <c r="R242" s="24">
        <f>(C242-C$3)*0.33*3/32768</f>
        <v>182.78397674560549</v>
      </c>
      <c r="S242" s="24">
        <f>(D242-D$3)*0.0011*3/32768</f>
        <v>14.239370791625976</v>
      </c>
      <c r="T242" s="24">
        <f>(E242-E$3)*17.4*3/32768</f>
        <v>295.85044555664058</v>
      </c>
      <c r="U242" s="24">
        <f>(E242-E$3)*18.8*3/32768</f>
        <v>319.65450439453127</v>
      </c>
      <c r="V242" s="24">
        <f>SUM(R242:U242)</f>
        <v>812.52829748840327</v>
      </c>
    </row>
    <row r="243" spans="1:22" x14ac:dyDescent="0.55000000000000004">
      <c r="B243">
        <v>85</v>
      </c>
      <c r="C243">
        <v>6716981</v>
      </c>
      <c r="D243">
        <v>160385811</v>
      </c>
      <c r="E243">
        <v>210948</v>
      </c>
      <c r="F243">
        <v>335098</v>
      </c>
      <c r="G243">
        <v>85</v>
      </c>
      <c r="H243" s="24">
        <f>(C243-C242)*0.33*3/32768/300</f>
        <v>4.7979913330078131E-2</v>
      </c>
      <c r="I243" s="24">
        <f>(D243-D242)*0.0011*3/327680/30</f>
        <v>3.1399222717285158E-3</v>
      </c>
      <c r="J243" s="24">
        <f>(E243-E242)*17.4*3/327680/30</f>
        <v>0</v>
      </c>
      <c r="K243" s="24">
        <f>(F243-F242)*18.8*3/327680/30</f>
        <v>5.8474609375000007E-2</v>
      </c>
      <c r="L243" s="24">
        <f>SUM(H243:K243)</f>
        <v>0.10959444497680665</v>
      </c>
      <c r="N243" s="25">
        <f>(E243-E242)/(C243-C242+D243-D242)</f>
        <v>0</v>
      </c>
      <c r="O243" s="25">
        <f>(F243-F242)/(C243-C242+D243-D242)</f>
        <v>1.036829312483081E-3</v>
      </c>
      <c r="P243" s="26">
        <f>SUM(N243:O243)</f>
        <v>1.036829312483081E-3</v>
      </c>
      <c r="R243" s="24">
        <f>(C243-C$3)*0.33*3/32768</f>
        <v>197.17795074462893</v>
      </c>
      <c r="S243" s="24">
        <f>(D243-D$3)*0.0011*3/32768</f>
        <v>15.181347473144532</v>
      </c>
      <c r="T243" s="24">
        <f>(E243-E$3)*17.4*3/32768</f>
        <v>295.85044555664058</v>
      </c>
      <c r="U243" s="24">
        <f>(E243-E$3)*18.8*3/32768</f>
        <v>319.65450439453127</v>
      </c>
      <c r="V243" s="24">
        <f>SUM(R243:U243)</f>
        <v>827.86424816894532</v>
      </c>
    </row>
    <row r="244" spans="1:22" x14ac:dyDescent="0.55000000000000004">
      <c r="B244">
        <v>90</v>
      </c>
      <c r="C244">
        <v>7263925</v>
      </c>
      <c r="D244">
        <v>169668602</v>
      </c>
      <c r="E244">
        <v>225166</v>
      </c>
      <c r="F244">
        <v>366430</v>
      </c>
      <c r="G244">
        <v>90</v>
      </c>
      <c r="H244" s="24">
        <f>(C244-C243)*0.33*3/32768/300</f>
        <v>5.5081640625000004E-2</v>
      </c>
      <c r="I244" s="24">
        <f>(D244-D243)*0.0011*3/327680/30</f>
        <v>3.1161712951660158E-3</v>
      </c>
      <c r="J244" s="24">
        <f>(E244-E243)*17.4*3/327680/30</f>
        <v>7.5498413085937494E-2</v>
      </c>
      <c r="K244" s="24">
        <f>(F244-F243)*18.8*3/327680/30</f>
        <v>0.17976123046874998</v>
      </c>
      <c r="L244" s="24">
        <f>SUM(H244:K244)</f>
        <v>0.31345745547485349</v>
      </c>
      <c r="N244" s="25">
        <f>(E244-E243)/(C244-C243+D244-D243)</f>
        <v>1.4464275995232831E-3</v>
      </c>
      <c r="O244" s="25">
        <f>(F244-F243)/(C244-C243+D244-D243)</f>
        <v>3.1874714832088556E-3</v>
      </c>
      <c r="P244" s="26">
        <f>SUM(N244:O244)</f>
        <v>4.6338990827321392E-3</v>
      </c>
      <c r="R244" s="24">
        <f>(C244-C$3)*0.33*3/32768</f>
        <v>213.70244293212892</v>
      </c>
      <c r="S244" s="24">
        <f>(D244-D$3)*0.0011*3/32768</f>
        <v>16.116198861694336</v>
      </c>
      <c r="T244" s="24">
        <f>(E244-E$3)*17.4*3/32768</f>
        <v>318.49996948242182</v>
      </c>
      <c r="U244" s="24">
        <f>(E244-E$3)*18.8*3/32768</f>
        <v>344.12640380859375</v>
      </c>
      <c r="V244" s="24">
        <f>SUM(R244:U244)</f>
        <v>892.44501508483881</v>
      </c>
    </row>
    <row r="245" spans="1:22" x14ac:dyDescent="0.55000000000000004">
      <c r="B245">
        <v>95</v>
      </c>
      <c r="C245">
        <v>7748378</v>
      </c>
      <c r="D245">
        <v>179013846</v>
      </c>
      <c r="E245">
        <v>225243</v>
      </c>
      <c r="F245">
        <v>374534</v>
      </c>
      <c r="G245">
        <v>95</v>
      </c>
      <c r="H245" s="24">
        <f>(C245-C244)*0.33*3/32768/300</f>
        <v>4.8788296508789068E-2</v>
      </c>
      <c r="I245" s="24">
        <f>(D245-D244)*0.0011*3/327680/30</f>
        <v>3.1371363525390631E-3</v>
      </c>
      <c r="J245" s="24">
        <f>(E245-E244)*17.4*3/327680/30</f>
        <v>4.0887451171874994E-4</v>
      </c>
      <c r="K245" s="24">
        <f>(F245-F244)*18.8*3/327680/30</f>
        <v>4.6495117187500004E-2</v>
      </c>
      <c r="L245" s="24">
        <f>SUM(H245:K245)</f>
        <v>9.8829424560546886E-2</v>
      </c>
      <c r="N245" s="25">
        <f>(E245-E244)/(C245-C244+D245-D244)</f>
        <v>7.8334052412805815E-6</v>
      </c>
      <c r="O245" s="25">
        <f>(F245-F244)/(C245-C244+D245-D244)</f>
        <v>8.2444046851088088E-4</v>
      </c>
      <c r="P245" s="26">
        <f>SUM(N245:O245)</f>
        <v>8.3227387375216146E-4</v>
      </c>
      <c r="R245" s="24">
        <f>(C245-C$3)*0.33*3/32768</f>
        <v>228.33893188476563</v>
      </c>
      <c r="S245" s="24">
        <f>(D245-D$3)*0.0011*3/32768</f>
        <v>17.057339767456057</v>
      </c>
      <c r="T245" s="24">
        <f>(E245-E$3)*17.4*3/32768</f>
        <v>318.62263183593745</v>
      </c>
      <c r="U245" s="24">
        <f>(E245-E$3)*18.8*3/32768</f>
        <v>344.25893554687502</v>
      </c>
      <c r="V245" s="24">
        <f>SUM(R245:U245)</f>
        <v>908.27783903503416</v>
      </c>
    </row>
    <row r="246" spans="1:22" x14ac:dyDescent="0.55000000000000004">
      <c r="B246">
        <v>100</v>
      </c>
      <c r="C246">
        <v>8230781</v>
      </c>
      <c r="D246">
        <v>188359116</v>
      </c>
      <c r="E246">
        <v>225320</v>
      </c>
      <c r="F246">
        <v>385342</v>
      </c>
      <c r="G246">
        <v>100</v>
      </c>
      <c r="H246" s="24">
        <f>(C246-C245)*0.33*3/32768/300</f>
        <v>4.8581845092773447E-2</v>
      </c>
      <c r="I246" s="24">
        <f>(D246-D245)*0.0011*3/327680/30</f>
        <v>3.1371450805664069E-3</v>
      </c>
      <c r="J246" s="24">
        <f>(E246-E245)*17.4*3/327680/30</f>
        <v>4.0887451171874994E-4</v>
      </c>
      <c r="K246" s="24">
        <f>(F246-F245)*18.8*3/327680/30</f>
        <v>6.2008789062499993E-2</v>
      </c>
      <c r="L246" s="24">
        <f>SUM(H246:K246)</f>
        <v>0.1141366537475586</v>
      </c>
      <c r="N246" s="25">
        <f>(E246-E245)/(C246-C245+D246-D245)</f>
        <v>7.8350185237135998E-6</v>
      </c>
      <c r="O246" s="25">
        <f>(F246-F245)/(C246-C245+D246-D245)</f>
        <v>1.0997516909648907E-3</v>
      </c>
      <c r="P246" s="26">
        <f>SUM(N246:O246)</f>
        <v>1.1075867094886044E-3</v>
      </c>
      <c r="R246" s="24">
        <f>(C246-C$3)*0.33*3/32768</f>
        <v>242.91348541259768</v>
      </c>
      <c r="S246" s="24">
        <f>(D246-D$3)*0.0011*3/32768</f>
        <v>17.998483291625977</v>
      </c>
      <c r="T246" s="24">
        <f>(E246-E$3)*17.4*3/32768</f>
        <v>318.74529418945309</v>
      </c>
      <c r="U246" s="24">
        <f>(E246-E$3)*18.8*3/32768</f>
        <v>344.3914672851563</v>
      </c>
      <c r="V246" s="24">
        <f>SUM(R246:U246)</f>
        <v>924.04873017883301</v>
      </c>
    </row>
    <row r="247" spans="1:22" x14ac:dyDescent="0.55000000000000004">
      <c r="B247">
        <v>105</v>
      </c>
      <c r="C247">
        <v>8759973</v>
      </c>
      <c r="D247">
        <v>197659719</v>
      </c>
      <c r="E247">
        <v>234684</v>
      </c>
      <c r="F247">
        <v>425670</v>
      </c>
      <c r="G247">
        <v>105</v>
      </c>
      <c r="H247" s="24">
        <f>(C247-C246)*0.33*3/32768/300</f>
        <v>5.3293872070312505E-2</v>
      </c>
      <c r="I247" s="24">
        <f>(D247-D246)*0.0011*3/327680/30</f>
        <v>3.1221506652832028E-3</v>
      </c>
      <c r="J247" s="24">
        <f>(E247-E246)*17.4*3/327680/30</f>
        <v>4.9723388671874993E-2</v>
      </c>
      <c r="K247" s="24">
        <f>(F247-F246)*18.8*3/327680/30</f>
        <v>0.23137402343750002</v>
      </c>
      <c r="L247" s="24">
        <f>SUM(H247:K247)</f>
        <v>0.33751343484497071</v>
      </c>
      <c r="N247" s="25">
        <f>(E247-E246)/(C247-C246+D247-D246)</f>
        <v>9.5261396600844679E-4</v>
      </c>
      <c r="O247" s="25">
        <f>(F247-F246)/(C247-C246+D247-D246)</f>
        <v>4.1026287933776853E-3</v>
      </c>
      <c r="P247" s="26">
        <f>SUM(N247:O247)</f>
        <v>5.0552427593861318E-3</v>
      </c>
      <c r="R247" s="24">
        <f>(C247-C$3)*0.33*3/32768</f>
        <v>258.9016470336914</v>
      </c>
      <c r="S247" s="24">
        <f>(D247-D$3)*0.0011*3/32768</f>
        <v>18.935128491210939</v>
      </c>
      <c r="T247" s="24">
        <f>(E247-E$3)*17.4*3/32768</f>
        <v>333.66231079101561</v>
      </c>
      <c r="U247" s="24">
        <f>(E247-E$3)*18.8*3/32768</f>
        <v>360.50870361328128</v>
      </c>
      <c r="V247" s="24">
        <f>SUM(R247:U247)</f>
        <v>972.00778992919936</v>
      </c>
    </row>
    <row r="248" spans="1:22" x14ac:dyDescent="0.55000000000000004">
      <c r="B248">
        <v>110</v>
      </c>
      <c r="C248">
        <v>9241855</v>
      </c>
      <c r="D248">
        <v>207005463</v>
      </c>
      <c r="E248">
        <v>234761</v>
      </c>
      <c r="F248">
        <v>433718</v>
      </c>
      <c r="G248">
        <v>110</v>
      </c>
      <c r="H248" s="24">
        <f>(C248-C247)*0.33*3/32768/300</f>
        <v>4.8529376220703122E-2</v>
      </c>
      <c r="I248" s="24">
        <f>(D248-D247)*0.0011*3/327680/30</f>
        <v>3.1373041992187501E-3</v>
      </c>
      <c r="J248" s="24">
        <f>(E248-E247)*17.4*3/327680/30</f>
        <v>4.0887451171874994E-4</v>
      </c>
      <c r="K248" s="24">
        <f>(F248-F247)*18.8*3/327680/30</f>
        <v>4.6173828124999997E-2</v>
      </c>
      <c r="L248" s="24">
        <f>SUM(H248:K248)</f>
        <v>9.8249383056640618E-2</v>
      </c>
      <c r="N248" s="25">
        <f>(E248-E247)/(C248-C247+D248-D247)</f>
        <v>7.8350559941943246E-6</v>
      </c>
      <c r="O248" s="25">
        <f>(F248-F247)/(C248-C247+D248-D247)</f>
        <v>8.1891598235423282E-4</v>
      </c>
      <c r="P248" s="26">
        <f>SUM(N248:O248)</f>
        <v>8.2675103834842711E-4</v>
      </c>
      <c r="R248" s="24">
        <f>(C248-C$3)*0.33*3/32768</f>
        <v>273.46045989990239</v>
      </c>
      <c r="S248" s="24">
        <f>(D248-D$3)*0.0011*3/32768</f>
        <v>19.876319750976563</v>
      </c>
      <c r="T248" s="24">
        <f>(E248-E$3)*17.4*3/32768</f>
        <v>333.78497314453119</v>
      </c>
      <c r="U248" s="24">
        <f>(E248-E$3)*18.8*3/32768</f>
        <v>360.6412353515625</v>
      </c>
      <c r="V248" s="24">
        <f>SUM(R248:U248)</f>
        <v>987.7629881469727</v>
      </c>
    </row>
    <row r="249" spans="1:22" x14ac:dyDescent="0.55000000000000004">
      <c r="B249">
        <v>115</v>
      </c>
      <c r="C249">
        <v>9725847</v>
      </c>
      <c r="D249">
        <v>216351588</v>
      </c>
      <c r="E249">
        <v>235048</v>
      </c>
      <c r="F249">
        <v>445153</v>
      </c>
      <c r="G249">
        <v>115</v>
      </c>
      <c r="H249" s="24">
        <f>(C249-C248)*0.33*3/32768/300</f>
        <v>4.8741870117187509E-2</v>
      </c>
      <c r="I249" s="24">
        <f>(D249-D248)*0.0011*3/32768/300</f>
        <v>3.1374320983886721E-3</v>
      </c>
      <c r="J249" s="24">
        <f>(E249-E248)*17.4*3/32768/300</f>
        <v>1.5239868164062499E-3</v>
      </c>
      <c r="K249" s="24">
        <f>(F249-F248)*18.8*3/327680/30</f>
        <v>6.5606079101562506E-2</v>
      </c>
      <c r="L249" s="24">
        <f>SUM(H249:K249)</f>
        <v>0.11900936813354494</v>
      </c>
      <c r="N249" s="25">
        <f>(E249-E248)/(C249-C248+D249-D248)</f>
        <v>2.9195990241011372E-5</v>
      </c>
      <c r="O249" s="25">
        <f>(F249-F248)/(C249-C248+D249-D248)</f>
        <v>1.1632618411357668E-3</v>
      </c>
      <c r="P249" s="26">
        <f>SUM(N249:O249)</f>
        <v>1.1924578313767783E-3</v>
      </c>
      <c r="R249" s="24">
        <f>(C249-C$3)*0.33*3/32768</f>
        <v>288.08302093505858</v>
      </c>
      <c r="S249" s="24">
        <f>(D249-D$3)*0.0011*3/32768</f>
        <v>20.817549380493166</v>
      </c>
      <c r="T249" s="24">
        <f>(E249-E$3)*17.4*3/32768</f>
        <v>334.24216918945308</v>
      </c>
      <c r="U249" s="24">
        <f>(E249-E$3)*18.8*3/32768</f>
        <v>361.13521728515627</v>
      </c>
      <c r="V249" s="24">
        <f>SUM(R249:U249)</f>
        <v>1004.2779567901611</v>
      </c>
    </row>
    <row r="250" spans="1:22" x14ac:dyDescent="0.55000000000000004">
      <c r="L250" s="21">
        <f>AVERAGE(L228:L249)</f>
        <v>0.18841756280378863</v>
      </c>
    </row>
    <row r="253" spans="1:22" s="4" customFormat="1" x14ac:dyDescent="0.55000000000000004">
      <c r="A253" s="8"/>
      <c r="C253" s="9" t="s">
        <v>1183</v>
      </c>
      <c r="D253" s="9"/>
      <c r="E253" s="9"/>
      <c r="F253" s="9"/>
      <c r="H253" s="10"/>
      <c r="I253" s="10"/>
      <c r="J253" s="10"/>
      <c r="K253" s="10"/>
      <c r="L253" s="11"/>
      <c r="N253" s="12"/>
      <c r="O253" s="13"/>
      <c r="P253" s="13"/>
      <c r="R253" s="14"/>
      <c r="S253" s="14"/>
      <c r="T253" s="14"/>
      <c r="U253" s="14"/>
      <c r="V253" s="15"/>
    </row>
    <row r="254" spans="1:22" s="4" customFormat="1" x14ac:dyDescent="0.55000000000000004">
      <c r="A254" s="8"/>
      <c r="C254" s="4" t="s">
        <v>1184</v>
      </c>
      <c r="D254" s="4" t="s">
        <v>1185</v>
      </c>
      <c r="E254" s="4" t="s">
        <v>1186</v>
      </c>
      <c r="F254" s="4" t="s">
        <v>1187</v>
      </c>
      <c r="H254" s="10" t="s">
        <v>1188</v>
      </c>
      <c r="I254" s="10"/>
      <c r="J254" s="10"/>
      <c r="K254" s="10"/>
      <c r="L254" s="11"/>
      <c r="N254" s="12" t="s">
        <v>1189</v>
      </c>
      <c r="O254" s="13"/>
      <c r="P254" s="13"/>
      <c r="R254" s="16" t="s">
        <v>1190</v>
      </c>
      <c r="S254" s="17"/>
      <c r="T254" s="17"/>
      <c r="U254" s="17"/>
      <c r="V254" s="18"/>
    </row>
    <row r="255" spans="1:22" ht="15.75" customHeight="1" x14ac:dyDescent="0.55000000000000004">
      <c r="A255" s="19" t="s">
        <v>1204</v>
      </c>
      <c r="B255">
        <v>5</v>
      </c>
      <c r="C255">
        <v>187208</v>
      </c>
      <c r="D255">
        <v>9642970</v>
      </c>
      <c r="E255">
        <v>23774</v>
      </c>
      <c r="F255">
        <v>91296</v>
      </c>
      <c r="G255" t="s">
        <v>1192</v>
      </c>
      <c r="H255" s="21" t="s">
        <v>1177</v>
      </c>
      <c r="I255" s="21" t="s">
        <v>1178</v>
      </c>
      <c r="J255" s="21" t="s">
        <v>1193</v>
      </c>
      <c r="K255" s="21" t="s">
        <v>1194</v>
      </c>
      <c r="L255" s="21" t="s">
        <v>1195</v>
      </c>
      <c r="M255" s="21" t="s">
        <v>1192</v>
      </c>
      <c r="N255" s="22" t="s">
        <v>1193</v>
      </c>
      <c r="O255" s="22" t="s">
        <v>1194</v>
      </c>
      <c r="P255" s="23" t="s">
        <v>1195</v>
      </c>
      <c r="Q255" s="21"/>
      <c r="R255" s="21" t="s">
        <v>1177</v>
      </c>
      <c r="S255" s="21" t="s">
        <v>1178</v>
      </c>
      <c r="T255" s="21" t="s">
        <v>1193</v>
      </c>
      <c r="U255" s="21" t="s">
        <v>1194</v>
      </c>
      <c r="V255" s="21" t="s">
        <v>1195</v>
      </c>
    </row>
    <row r="256" spans="1:22" x14ac:dyDescent="0.55000000000000004">
      <c r="A256" s="19"/>
      <c r="B256">
        <v>10</v>
      </c>
      <c r="C256">
        <v>572835</v>
      </c>
      <c r="D256">
        <v>19086863</v>
      </c>
      <c r="E256">
        <v>28111</v>
      </c>
      <c r="F256">
        <v>120352</v>
      </c>
      <c r="G256">
        <v>10</v>
      </c>
      <c r="H256" s="24">
        <f>(C256-C255)*0.33*3/32768/300</f>
        <v>3.8835726928710936E-2</v>
      </c>
      <c r="I256" s="24">
        <f>(D256-D255)*0.0011*3/327680/30</f>
        <v>3.1702521667480469E-3</v>
      </c>
      <c r="J256" s="24">
        <f>(E256-E255)*17.4*3/327680/30</f>
        <v>2.3029724121093744E-2</v>
      </c>
      <c r="K256" s="24">
        <f>(F256-F255)*18.8*3/327680/30</f>
        <v>0.16670312500000004</v>
      </c>
      <c r="L256" s="24">
        <f>SUM(H256:K256)</f>
        <v>0.23173882821655276</v>
      </c>
      <c r="M256">
        <v>10</v>
      </c>
      <c r="N256" s="25">
        <f>(E256-E255)/(C256-C255+D256-D255)</f>
        <v>4.4122195183488104E-4</v>
      </c>
      <c r="O256" s="25">
        <f>(F256-F255)/(C256-C255+D256-D255)</f>
        <v>2.9559937819954585E-3</v>
      </c>
      <c r="P256" s="26">
        <f>SUM(N256:O256)</f>
        <v>3.3972157338303397E-3</v>
      </c>
      <c r="Q256">
        <v>10</v>
      </c>
      <c r="R256" s="24">
        <f>(C256-C$3)*0.33*3/32768</f>
        <v>11.54853973388672</v>
      </c>
      <c r="S256" s="24">
        <f>(D256-D$3)*0.0011*3/32768</f>
        <v>0.95141191406250003</v>
      </c>
      <c r="T256" s="24">
        <f>(E256-E$3)*17.4*3/32768</f>
        <v>4.5878906249999991</v>
      </c>
      <c r="U256" s="24">
        <f>(E256-E$3)*18.8*3/32768</f>
        <v>4.95703125</v>
      </c>
      <c r="V256" s="24">
        <f>SUM(R256:U256)</f>
        <v>22.044873522949221</v>
      </c>
    </row>
    <row r="257" spans="1:22" x14ac:dyDescent="0.55000000000000004">
      <c r="A257" s="19"/>
      <c r="B257">
        <v>15</v>
      </c>
      <c r="C257">
        <v>936239</v>
      </c>
      <c r="D257">
        <v>28552821</v>
      </c>
      <c r="E257">
        <v>30011</v>
      </c>
      <c r="F257">
        <v>133125</v>
      </c>
      <c r="G257">
        <v>15</v>
      </c>
      <c r="H257" s="24">
        <f>(C257-C256)*0.33*3/32768/300</f>
        <v>3.6597692871093754E-2</v>
      </c>
      <c r="I257" s="24">
        <f>(D257-D256)*0.0011*3/327680/30</f>
        <v>3.1776592407226569E-3</v>
      </c>
      <c r="J257" s="24">
        <f>(E257-E256)*17.4*3/327680/30</f>
        <v>1.0089111328125001E-2</v>
      </c>
      <c r="K257" s="24">
        <f>(F257-F256)*18.8*3/327680/30</f>
        <v>7.3282592773437502E-2</v>
      </c>
      <c r="L257" s="24">
        <f>SUM(H257:K257)</f>
        <v>0.12314705621337892</v>
      </c>
      <c r="M257">
        <v>15</v>
      </c>
      <c r="N257" s="25">
        <f>(E257-E256)/(C257-C256+D257-D256)</f>
        <v>1.9329840532885043E-4</v>
      </c>
      <c r="O257" s="25">
        <f>(F257-F256)/(C257-C256+D257-D256)</f>
        <v>1.2994739638238983E-3</v>
      </c>
      <c r="P257" s="26">
        <f>SUM(N257:O257)</f>
        <v>1.4927723691527488E-3</v>
      </c>
      <c r="Q257">
        <v>15</v>
      </c>
      <c r="R257" s="24">
        <f>(C257-C$3)*0.33*3/32768</f>
        <v>22.527847595214844</v>
      </c>
      <c r="S257" s="24">
        <f>(D257-D$3)*0.0011*3/32768</f>
        <v>1.9047096862792969</v>
      </c>
      <c r="T257" s="24">
        <f>(E257-E$3)*17.4*3/32768</f>
        <v>7.6146240234375</v>
      </c>
      <c r="U257" s="24">
        <f>(E257-E$3)*18.8*3/32768</f>
        <v>8.227294921875</v>
      </c>
      <c r="V257" s="24">
        <f>SUM(R257:U257)</f>
        <v>40.274476226806641</v>
      </c>
    </row>
    <row r="258" spans="1:22" x14ac:dyDescent="0.55000000000000004">
      <c r="A258" s="19"/>
      <c r="B258">
        <v>20</v>
      </c>
      <c r="C258">
        <v>1389677</v>
      </c>
      <c r="D258">
        <v>37929238</v>
      </c>
      <c r="E258">
        <v>104259</v>
      </c>
      <c r="F258">
        <v>171876</v>
      </c>
      <c r="G258">
        <v>20</v>
      </c>
      <c r="H258" s="24">
        <f>(C258-C257)*0.33*3/32768/300</f>
        <v>4.5664837646484373E-2</v>
      </c>
      <c r="I258" s="24">
        <f>(D258-D257)*0.0011*3/327680/30</f>
        <v>3.1476009216308601E-3</v>
      </c>
      <c r="J258" s="24">
        <f>(E258-E257)*17.4*3/327680/30</f>
        <v>0.39426123046874995</v>
      </c>
      <c r="K258" s="24">
        <f>(F258-F257)*18.8*3/327680/30</f>
        <v>0.22232629394531253</v>
      </c>
      <c r="L258" s="24">
        <f>SUM(H258:K258)</f>
        <v>0.66539996298217774</v>
      </c>
      <c r="M258">
        <v>20</v>
      </c>
      <c r="N258" s="25">
        <f>(E258-E257)/(C258-C257+D258-D257)</f>
        <v>7.5533158932659739E-3</v>
      </c>
      <c r="O258" s="25">
        <f>(F258-F257)/(C258-C257+D258-D257)</f>
        <v>3.942174121591824E-3</v>
      </c>
      <c r="P258" s="26">
        <f>SUM(N258:O258)</f>
        <v>1.1495490014857798E-2</v>
      </c>
      <c r="Q258">
        <v>20</v>
      </c>
      <c r="R258" s="24">
        <f>(C258-C$3)*0.33*3/32768</f>
        <v>36.22729888916016</v>
      </c>
      <c r="S258" s="24">
        <f>(D258-D$3)*0.0011*3/32768</f>
        <v>2.8489899627685551</v>
      </c>
      <c r="T258" s="24">
        <f>(E258-E$3)*17.4*3/32768</f>
        <v>125.89299316406249</v>
      </c>
      <c r="U258" s="24">
        <f>(E258-E$3)*18.8*3/32768</f>
        <v>136.02231445312501</v>
      </c>
      <c r="V258" s="24">
        <f>SUM(R258:U258)</f>
        <v>300.99159646911619</v>
      </c>
    </row>
    <row r="259" spans="1:22" x14ac:dyDescent="0.55000000000000004">
      <c r="A259" s="19"/>
      <c r="B259">
        <v>25</v>
      </c>
      <c r="C259">
        <v>1724241</v>
      </c>
      <c r="D259">
        <v>47424702</v>
      </c>
      <c r="E259">
        <v>104259</v>
      </c>
      <c r="F259">
        <v>179746</v>
      </c>
      <c r="G259">
        <v>25</v>
      </c>
      <c r="H259" s="24">
        <f>(C259-C258)*0.33*3/32768/300</f>
        <v>3.3693273925781253E-2</v>
      </c>
      <c r="I259" s="24">
        <f>(D259-D258)*0.0011*3/327680/30</f>
        <v>3.1875642089843753E-3</v>
      </c>
      <c r="J259" s="24">
        <f>(E259-E258)*17.4*3/327680/30</f>
        <v>0</v>
      </c>
      <c r="K259" s="24">
        <f>(F259-F258)*18.8*3/327680/30</f>
        <v>4.5152587890625005E-2</v>
      </c>
      <c r="L259" s="24">
        <f>SUM(H259:K259)</f>
        <v>8.2033426025390627E-2</v>
      </c>
      <c r="M259">
        <v>25</v>
      </c>
      <c r="N259" s="25">
        <f>(E259-E258)/(C259-C258+D259-D258)</f>
        <v>0</v>
      </c>
      <c r="O259" s="25">
        <f>(F259-F258)/(C259-C258+D259-D258)</f>
        <v>8.0060809592810928E-4</v>
      </c>
      <c r="P259" s="26">
        <f>SUM(N259:O259)</f>
        <v>8.0060809592810928E-4</v>
      </c>
      <c r="Q259">
        <v>25</v>
      </c>
      <c r="R259" s="24">
        <f>(C259-C$3)*0.33*3/32768</f>
        <v>46.335281066894531</v>
      </c>
      <c r="S259" s="24">
        <f>(D259-D$3)*0.0011*3/32768</f>
        <v>3.8052592254638675</v>
      </c>
      <c r="T259" s="24">
        <f>(E259-E$3)*17.4*3/32768</f>
        <v>125.89299316406249</v>
      </c>
      <c r="U259" s="24">
        <f>(E259-E$3)*18.8*3/32768</f>
        <v>136.02231445312501</v>
      </c>
      <c r="V259" s="24">
        <f>SUM(R259:U259)</f>
        <v>312.05584790954589</v>
      </c>
    </row>
    <row r="260" spans="1:22" x14ac:dyDescent="0.55000000000000004">
      <c r="A260" s="19"/>
      <c r="B260">
        <v>30</v>
      </c>
      <c r="C260">
        <v>2058675</v>
      </c>
      <c r="D260">
        <v>56920211</v>
      </c>
      <c r="E260">
        <v>104259</v>
      </c>
      <c r="F260">
        <v>187615</v>
      </c>
      <c r="G260">
        <v>30</v>
      </c>
      <c r="H260" s="24">
        <f>(C260-C259)*0.33*3/32768/300</f>
        <v>3.3680181884765625E-2</v>
      </c>
      <c r="I260" s="24">
        <f>(D260-D259)*0.0011*3/327680/30</f>
        <v>3.1875793151855468E-3</v>
      </c>
      <c r="J260" s="24">
        <f>(E260-E259)*17.4*3/327680/30</f>
        <v>0</v>
      </c>
      <c r="K260" s="24">
        <f>(F260-F259)*18.8*3/327680/30</f>
        <v>4.5146850585937502E-2</v>
      </c>
      <c r="L260" s="24">
        <f>SUM(H260:K260)</f>
        <v>8.2014611785888675E-2</v>
      </c>
      <c r="M260">
        <v>30</v>
      </c>
      <c r="N260" s="25">
        <f>(E260-E259)/(C260-C259+D260-D259)</f>
        <v>0</v>
      </c>
      <c r="O260" s="25">
        <f>(F260-F259)/(C260-C259+D260-D259)</f>
        <v>8.0051328883595763E-4</v>
      </c>
      <c r="P260" s="26">
        <f>SUM(N260:O260)</f>
        <v>8.0051328883595763E-4</v>
      </c>
      <c r="Q260">
        <v>30</v>
      </c>
      <c r="R260" s="24">
        <f>(C260-C$3)*0.33*3/32768</f>
        <v>56.439335632324223</v>
      </c>
      <c r="S260" s="24">
        <f>(D260-D$3)*0.0011*3/32768</f>
        <v>4.7615330200195318</v>
      </c>
      <c r="T260" s="24">
        <f>(E260-E$3)*17.4*3/32768</f>
        <v>125.89299316406249</v>
      </c>
      <c r="U260" s="24">
        <f>(E260-E$3)*18.8*3/32768</f>
        <v>136.02231445312501</v>
      </c>
      <c r="V260" s="24">
        <f>SUM(R260:U260)</f>
        <v>323.11617626953125</v>
      </c>
    </row>
    <row r="261" spans="1:22" x14ac:dyDescent="0.55000000000000004">
      <c r="B261">
        <v>35</v>
      </c>
      <c r="C261">
        <v>2442438</v>
      </c>
      <c r="D261">
        <v>66366573</v>
      </c>
      <c r="E261">
        <v>113401</v>
      </c>
      <c r="F261">
        <v>209676</v>
      </c>
      <c r="G261">
        <v>35</v>
      </c>
      <c r="H261" s="24">
        <f>(C261-C260)*0.33*3/32768/300</f>
        <v>3.8648007202148435E-2</v>
      </c>
      <c r="I261" s="24">
        <f>(D261-D260)*0.0011*3/327680/30</f>
        <v>3.1710809936523433E-3</v>
      </c>
      <c r="J261" s="24">
        <f>(E261-E260)*17.4*3/327680/30</f>
        <v>4.8544555664062496E-2</v>
      </c>
      <c r="K261" s="24">
        <f>(F261-F260)*18.8*3/327680/30</f>
        <v>0.1265706787109375</v>
      </c>
      <c r="L261" s="24">
        <f>SUM(H261:K261)</f>
        <v>0.21693432257080075</v>
      </c>
      <c r="N261" s="25">
        <f>(E261-E260)/(C261-C260+D261-D260)</f>
        <v>9.2999834691827419E-4</v>
      </c>
      <c r="O261" s="25">
        <f>(F261-F260)/(C261-C260+D261-D260)</f>
        <v>2.244223750969596E-3</v>
      </c>
      <c r="P261" s="26">
        <f>SUM(N261:O261)</f>
        <v>3.1742220978878701E-3</v>
      </c>
      <c r="R261" s="24">
        <f>(C261-C$3)*0.33*3/32768</f>
        <v>68.033737792968765</v>
      </c>
      <c r="S261" s="24">
        <f>(D261-D$3)*0.0011*3/32768</f>
        <v>5.7128573181152342</v>
      </c>
      <c r="T261" s="24">
        <f>(E261-E$3)*17.4*3/32768</f>
        <v>140.45635986328122</v>
      </c>
      <c r="U261" s="24">
        <f>(E261-E$3)*18.8*3/32768</f>
        <v>151.7574462890625</v>
      </c>
      <c r="V261" s="24">
        <f>SUM(R261:U261)</f>
        <v>365.96040126342774</v>
      </c>
    </row>
    <row r="262" spans="1:22" x14ac:dyDescent="0.55000000000000004">
      <c r="B262">
        <v>40</v>
      </c>
      <c r="C262">
        <v>2826627</v>
      </c>
      <c r="D262">
        <v>75812184</v>
      </c>
      <c r="E262">
        <v>121289</v>
      </c>
      <c r="F262">
        <v>223647</v>
      </c>
      <c r="G262">
        <v>40</v>
      </c>
      <c r="H262" s="24">
        <f>(C262-C261)*0.33*3/32768/300</f>
        <v>3.8690908813476567E-2</v>
      </c>
      <c r="I262" s="24">
        <f>(D262-D261)*0.0011*3/327680/30</f>
        <v>3.170828887939453E-3</v>
      </c>
      <c r="J262" s="24">
        <f>(E262-E261)*17.4*3/327680/30</f>
        <v>4.1885742187499998E-2</v>
      </c>
      <c r="K262" s="24">
        <f>(F262-F261)*18.8*3/327680/30</f>
        <v>8.0155883789062493E-2</v>
      </c>
      <c r="L262" s="24">
        <f>SUM(H262:K262)</f>
        <v>0.1639033636779785</v>
      </c>
      <c r="N262" s="25">
        <f>(E262-E261)/(C262-C261+D262-D261)</f>
        <v>8.0245783230584546E-4</v>
      </c>
      <c r="O262" s="25">
        <f>(F262-F261)/(C262-C261+D262-D261)</f>
        <v>1.4212903619605689E-3</v>
      </c>
      <c r="P262" s="26">
        <f>SUM(N262:O262)</f>
        <v>2.2237481942664144E-3</v>
      </c>
      <c r="R262" s="24">
        <f>(C262-C$3)*0.33*3/32768</f>
        <v>79.64101043701173</v>
      </c>
      <c r="S262" s="24">
        <f>(D262-D$3)*0.0011*3/32768</f>
        <v>6.6641059844970707</v>
      </c>
      <c r="T262" s="24">
        <f>(E262-E$3)*17.4*3/32768</f>
        <v>153.02208251953124</v>
      </c>
      <c r="U262" s="24">
        <f>(E262-E$3)*18.8*3/32768</f>
        <v>165.33420410156251</v>
      </c>
      <c r="V262" s="24">
        <f>SUM(R262:U262)</f>
        <v>404.6614030426025</v>
      </c>
    </row>
    <row r="263" spans="1:22" x14ac:dyDescent="0.55000000000000004">
      <c r="B263">
        <v>45</v>
      </c>
      <c r="C263">
        <v>3255002</v>
      </c>
      <c r="D263">
        <v>85213754</v>
      </c>
      <c r="E263">
        <v>162251</v>
      </c>
      <c r="F263">
        <v>262840</v>
      </c>
      <c r="G263">
        <v>45</v>
      </c>
      <c r="H263" s="24">
        <f>(C263-C262)*0.33*3/32768/300</f>
        <v>4.3140792846679689E-2</v>
      </c>
      <c r="I263" s="24">
        <f>(D263-D262)*0.0011*3/327680/30</f>
        <v>3.1560446166992188E-3</v>
      </c>
      <c r="J263" s="24">
        <f>(E263-E262)*17.4*3/327680/30</f>
        <v>0.2175106201171875</v>
      </c>
      <c r="K263" s="24">
        <f>(F263-F262)*18.8*3/327680/30</f>
        <v>0.22486218261718752</v>
      </c>
      <c r="L263" s="24">
        <f>SUM(H263:K263)</f>
        <v>0.48866964019775394</v>
      </c>
      <c r="N263" s="25">
        <f>(E263-E262)/(C263-C262+D263-D262)</f>
        <v>4.1670629896708479E-3</v>
      </c>
      <c r="O263" s="25">
        <f>(F263-F262)/(C263-C262+D263-D262)</f>
        <v>3.9871026745317501E-3</v>
      </c>
      <c r="P263" s="26">
        <f>SUM(N263:O263)</f>
        <v>8.1541656642025971E-3</v>
      </c>
      <c r="R263" s="24">
        <f>(C263-C$3)*0.33*3/32768</f>
        <v>92.583248291015636</v>
      </c>
      <c r="S263" s="24">
        <f>(D263-D$3)*0.0011*3/32768</f>
        <v>7.6109193695068367</v>
      </c>
      <c r="T263" s="24">
        <f>(E263-E$3)*17.4*3/32768</f>
        <v>218.2752685546875</v>
      </c>
      <c r="U263" s="24">
        <f>(E263-E$3)*18.8*3/32768</f>
        <v>235.837646484375</v>
      </c>
      <c r="V263" s="24">
        <f>SUM(R263:U263)</f>
        <v>554.30708269958495</v>
      </c>
    </row>
    <row r="264" spans="1:22" x14ac:dyDescent="0.55000000000000004">
      <c r="B264">
        <v>50</v>
      </c>
      <c r="C264">
        <v>3711329</v>
      </c>
      <c r="D264">
        <v>94585205</v>
      </c>
      <c r="E264">
        <v>175261</v>
      </c>
      <c r="F264">
        <v>288472</v>
      </c>
      <c r="G264">
        <v>50</v>
      </c>
      <c r="H264" s="24">
        <f>(C264-C263)*0.33*3/32768/300</f>
        <v>4.5955783081054684E-2</v>
      </c>
      <c r="I264" s="24">
        <f>(D264-D263)*0.0011*3/327680/30</f>
        <v>3.145933868408203E-3</v>
      </c>
      <c r="J264" s="24">
        <f>(E264-E263)*17.4*3/327680/30</f>
        <v>6.9083862304687479E-2</v>
      </c>
      <c r="K264" s="24">
        <f>(F264-F263)*18.8*3/327680/30</f>
        <v>0.14705859375000002</v>
      </c>
      <c r="L264" s="24">
        <f>SUM(H264:K264)</f>
        <v>0.26524417300415037</v>
      </c>
      <c r="N264" s="25">
        <f>(E264-E263)/(C264-C263+D264-D263)</f>
        <v>1.3237987264262583E-3</v>
      </c>
      <c r="O264" s="25">
        <f>(F264-F263)/(C264-C263+D264-D263)</f>
        <v>2.6081175215801576E-3</v>
      </c>
      <c r="P264" s="26">
        <f>SUM(N264:O264)</f>
        <v>3.9319162480064163E-3</v>
      </c>
      <c r="R264" s="24">
        <f>(C264-C$3)*0.33*3/32768</f>
        <v>106.36998321533204</v>
      </c>
      <c r="S264" s="24">
        <f>(D264-D$3)*0.0011*3/32768</f>
        <v>8.5546995300292963</v>
      </c>
      <c r="T264" s="24">
        <f>(E264-E$3)*17.4*3/32768</f>
        <v>239.00042724609375</v>
      </c>
      <c r="U264" s="24">
        <f>(E264-E$3)*18.8*3/32768</f>
        <v>258.2303466796875</v>
      </c>
      <c r="V264" s="24">
        <f>SUM(R264:U264)</f>
        <v>612.15545667114259</v>
      </c>
    </row>
    <row r="265" spans="1:22" x14ac:dyDescent="0.55000000000000004">
      <c r="B265">
        <v>55</v>
      </c>
      <c r="C265">
        <v>4133136</v>
      </c>
      <c r="D265">
        <v>103991367</v>
      </c>
      <c r="E265">
        <v>175338</v>
      </c>
      <c r="F265">
        <v>296480</v>
      </c>
      <c r="G265">
        <v>55</v>
      </c>
      <c r="H265" s="24">
        <f>(C265-C264)*0.33*3/32768/300</f>
        <v>4.2479342651367186E-2</v>
      </c>
      <c r="I265" s="24">
        <f>(D265-D264)*0.0011*3/327680/30</f>
        <v>3.1575861206054687E-3</v>
      </c>
      <c r="J265" s="24">
        <f>(E265-E264)*17.4*3/327680/30</f>
        <v>4.0887451171874994E-4</v>
      </c>
      <c r="K265" s="24">
        <f>(F265-F264)*18.8*3/327680/30</f>
        <v>4.5944335937499997E-2</v>
      </c>
      <c r="L265" s="24">
        <f>SUM(H265:K265)</f>
        <v>9.1990139221191397E-2</v>
      </c>
      <c r="N265" s="25">
        <f>(E265-E264)/(C265-C264+D265-D264)</f>
        <v>7.8347825476453987E-6</v>
      </c>
      <c r="O265" s="25">
        <f>(F265-F264)/(C265-C264+D265-D264)</f>
        <v>8.148173849551214E-4</v>
      </c>
      <c r="P265" s="26">
        <f>SUM(N265:O265)</f>
        <v>8.2265216750276675E-4</v>
      </c>
      <c r="R265" s="24">
        <f>(C265-C$3)*0.33*3/32768</f>
        <v>119.1137860107422</v>
      </c>
      <c r="S265" s="24">
        <f>(D265-D$3)*0.0011*3/32768</f>
        <v>9.501975366210937</v>
      </c>
      <c r="T265" s="24">
        <f>(E265-E$3)*17.4*3/32768</f>
        <v>239.12308959960936</v>
      </c>
      <c r="U265" s="24">
        <f>(E265-E$3)*18.8*3/32768</f>
        <v>258.36287841796877</v>
      </c>
      <c r="V265" s="24">
        <f>SUM(R265:U265)</f>
        <v>626.10172939453128</v>
      </c>
    </row>
    <row r="266" spans="1:22" x14ac:dyDescent="0.55000000000000004">
      <c r="B266">
        <v>60</v>
      </c>
      <c r="C266">
        <v>4630369</v>
      </c>
      <c r="D266">
        <v>113322109</v>
      </c>
      <c r="E266">
        <v>184476</v>
      </c>
      <c r="F266">
        <v>318357</v>
      </c>
      <c r="G266">
        <v>60</v>
      </c>
      <c r="H266" s="24">
        <f>(C266-C265)*0.33*3/32768/300</f>
        <v>5.0075344848632818E-2</v>
      </c>
      <c r="I266" s="24">
        <f>(D266-D265)*0.0011*3/327680/30</f>
        <v>3.1322681274414065E-3</v>
      </c>
      <c r="J266" s="24">
        <f>(E266-E265)*17.4*3/327680/30</f>
        <v>4.8523315429687498E-2</v>
      </c>
      <c r="K266" s="24">
        <f>(F266-F265)*18.8*3/327680/30</f>
        <v>0.12551501464843751</v>
      </c>
      <c r="L266" s="24">
        <f>SUM(H266:K266)</f>
        <v>0.22724594305419923</v>
      </c>
      <c r="N266" s="25">
        <f>(E266-E265)/(C266-C265+D266-D265)</f>
        <v>9.2979479496030468E-4</v>
      </c>
      <c r="O266" s="25">
        <f>(F266-F265)/(C266-C265+D266-D265)</f>
        <v>2.2259926383614123E-3</v>
      </c>
      <c r="P266" s="26">
        <f>SUM(N266:O266)</f>
        <v>3.1557874333217172E-3</v>
      </c>
      <c r="R266" s="24">
        <f>(C266-C$3)*0.33*3/32768</f>
        <v>134.13638946533203</v>
      </c>
      <c r="S266" s="24">
        <f>(D266-D$3)*0.0011*3/32768</f>
        <v>10.441655804443359</v>
      </c>
      <c r="T266" s="24">
        <f>(E266-E$3)*17.4*3/32768</f>
        <v>253.68008422851563</v>
      </c>
      <c r="U266" s="24">
        <f>(E266-E$3)*18.8*3/32768</f>
        <v>274.09112548828125</v>
      </c>
      <c r="V266" s="24">
        <f>SUM(R266:U266)</f>
        <v>672.3492549865723</v>
      </c>
    </row>
    <row r="267" spans="1:22" x14ac:dyDescent="0.55000000000000004">
      <c r="B267">
        <v>65</v>
      </c>
      <c r="C267">
        <v>5092019</v>
      </c>
      <c r="D267">
        <v>122688424</v>
      </c>
      <c r="E267">
        <v>184476</v>
      </c>
      <c r="F267">
        <v>326461</v>
      </c>
      <c r="G267">
        <v>65</v>
      </c>
      <c r="H267" s="24">
        <f>(C267-C266)*0.33*3/32768/300</f>
        <v>4.6491851806640623E-2</v>
      </c>
      <c r="I267" s="24">
        <f>(D267-D266)*0.0011*3/327680/30</f>
        <v>3.1442097473144536E-3</v>
      </c>
      <c r="J267" s="24">
        <f>(E267-E266)*17.4*3/327680/30</f>
        <v>0</v>
      </c>
      <c r="K267" s="24">
        <f>(F267-F266)*18.8*3/327680/30</f>
        <v>4.6495117187500004E-2</v>
      </c>
      <c r="L267" s="24">
        <f>SUM(H267:K267)</f>
        <v>9.6131178741455076E-2</v>
      </c>
      <c r="N267" s="25">
        <f>(E267-E266)/(C267-C266+D267-D266)</f>
        <v>0</v>
      </c>
      <c r="O267" s="25">
        <f>(F267-F266)/(C267-C266+D267-D266)</f>
        <v>8.2458576114180298E-4</v>
      </c>
      <c r="P267" s="26">
        <f>SUM(N267:O267)</f>
        <v>8.2458576114180298E-4</v>
      </c>
      <c r="R267" s="24">
        <f>(C267-C$3)*0.33*3/32768</f>
        <v>148.08394500732422</v>
      </c>
      <c r="S267" s="24">
        <f>(D267-D$3)*0.0011*3/32768</f>
        <v>11.384918728637697</v>
      </c>
      <c r="T267" s="24">
        <f>(E267-E$3)*17.4*3/32768</f>
        <v>253.68008422851563</v>
      </c>
      <c r="U267" s="24">
        <f>(E267-E$3)*18.8*3/32768</f>
        <v>274.09112548828125</v>
      </c>
      <c r="V267" s="24">
        <f>SUM(R267:U267)</f>
        <v>687.24007345275879</v>
      </c>
    </row>
    <row r="268" spans="1:22" x14ac:dyDescent="0.55000000000000004">
      <c r="B268">
        <v>70</v>
      </c>
      <c r="C268">
        <v>5547481</v>
      </c>
      <c r="D268">
        <v>132060773</v>
      </c>
      <c r="E268">
        <v>184476</v>
      </c>
      <c r="F268">
        <v>334330</v>
      </c>
      <c r="G268">
        <v>70</v>
      </c>
      <c r="H268" s="24">
        <f>(C268-C267)*0.33*3/32768/300</f>
        <v>4.5868670654296881E-2</v>
      </c>
      <c r="I268" s="24">
        <f>(D268-D267)*0.0011*3/327680/30</f>
        <v>3.1462353210449222E-3</v>
      </c>
      <c r="J268" s="24">
        <f>(E268-E267)*17.4*3/327680/30</f>
        <v>0</v>
      </c>
      <c r="K268" s="24">
        <f>(F268-F267)*18.8*3/327680/30</f>
        <v>4.5146850585937502E-2</v>
      </c>
      <c r="L268" s="24">
        <f>SUM(H268:K268)</f>
        <v>9.4161756561279314E-2</v>
      </c>
      <c r="N268" s="25">
        <f>(E268-E267)/(C268-C267+D268-D267)</f>
        <v>0</v>
      </c>
      <c r="O268" s="25">
        <f>(F268-F267)/(C268-C267+D268-D267)</f>
        <v>8.0068694849748335E-4</v>
      </c>
      <c r="P268" s="26">
        <f>SUM(N268:O268)</f>
        <v>8.0068694849748335E-4</v>
      </c>
      <c r="R268" s="24">
        <f>(C268-C$3)*0.33*3/32768</f>
        <v>161.84454620361328</v>
      </c>
      <c r="S268" s="24">
        <f>(D268-D$3)*0.0011*3/32768</f>
        <v>12.328789324951172</v>
      </c>
      <c r="T268" s="24">
        <f>(E268-E$3)*17.4*3/32768</f>
        <v>253.68008422851563</v>
      </c>
      <c r="U268" s="24">
        <f>(E268-E$3)*18.8*3/32768</f>
        <v>274.09112548828125</v>
      </c>
      <c r="V268" s="24">
        <f>SUM(R268:U268)</f>
        <v>701.94454524536127</v>
      </c>
    </row>
    <row r="269" spans="1:22" x14ac:dyDescent="0.55000000000000004">
      <c r="B269">
        <v>75</v>
      </c>
      <c r="C269">
        <v>6046911</v>
      </c>
      <c r="D269">
        <v>141391445</v>
      </c>
      <c r="E269">
        <v>189768</v>
      </c>
      <c r="F269">
        <v>360938</v>
      </c>
      <c r="G269">
        <v>75</v>
      </c>
      <c r="H269" s="24">
        <f>(C269-C268)*0.33*3/32768/300</f>
        <v>5.0296600341796872E-2</v>
      </c>
      <c r="I269" s="24">
        <f>(D269-D268)*0.0011*3/327680/30</f>
        <v>3.1322446289062502E-3</v>
      </c>
      <c r="J269" s="24">
        <f>(E269-E268)*17.4*3/327680/30</f>
        <v>2.8100830078124996E-2</v>
      </c>
      <c r="K269" s="24">
        <f>(F269-F268)*18.8*3/327680/30</f>
        <v>0.15265820312500003</v>
      </c>
      <c r="L269" s="24">
        <f>SUM(H269:K269)</f>
        <v>0.23418787817382813</v>
      </c>
      <c r="N269" s="25">
        <f>(E269-E268)/(C269-C268+D269-D268)</f>
        <v>5.3834639762639284E-4</v>
      </c>
      <c r="O269" s="25">
        <f>(F269-F268)/(C269-C268+D269-D268)</f>
        <v>2.7067877830769201E-3</v>
      </c>
      <c r="P269" s="26">
        <f>SUM(N269:O269)</f>
        <v>3.2451341807033128E-3</v>
      </c>
      <c r="R269" s="24">
        <f>(C269-C$3)*0.33*3/32768</f>
        <v>176.93352630615237</v>
      </c>
      <c r="S269" s="24">
        <f>(D269-D$3)*0.0011*3/32768</f>
        <v>13.268462713623048</v>
      </c>
      <c r="T269" s="24">
        <f>(E269-E$3)*17.4*3/32768</f>
        <v>262.11033325195308</v>
      </c>
      <c r="U269" s="24">
        <f>(E269-E$3)*18.8*3/32768</f>
        <v>283.19967041015627</v>
      </c>
      <c r="V269" s="24">
        <f>SUM(R269:U269)</f>
        <v>735.51199268188475</v>
      </c>
    </row>
    <row r="270" spans="1:22" x14ac:dyDescent="0.55000000000000004">
      <c r="B270">
        <v>80</v>
      </c>
      <c r="C270">
        <v>6507924</v>
      </c>
      <c r="D270">
        <v>150758523</v>
      </c>
      <c r="E270">
        <v>189846</v>
      </c>
      <c r="F270">
        <v>368947</v>
      </c>
      <c r="G270">
        <v>80</v>
      </c>
      <c r="H270" s="24">
        <f>(C270-C269)*0.33*3/32768/300</f>
        <v>4.6427700805664059E-2</v>
      </c>
      <c r="I270" s="24">
        <f>(D270-D269)*0.0011*3/327680/30</f>
        <v>3.1444658813476567E-3</v>
      </c>
      <c r="J270" s="24">
        <f>(E270-E269)*17.4*3/327680/30</f>
        <v>4.1418457031249997E-4</v>
      </c>
      <c r="K270" s="24">
        <f>(F270-F269)*18.8*3/327680/30</f>
        <v>4.59500732421875E-2</v>
      </c>
      <c r="L270" s="24">
        <f>SUM(H270:K270)</f>
        <v>9.5936424499511702E-2</v>
      </c>
      <c r="N270" s="25">
        <f>(E270-E269)/(C270-C269+D270-D269)</f>
        <v>7.9364344510037605E-6</v>
      </c>
      <c r="O270" s="25">
        <f>(F270-F269)/(C270-C269+D270-D269)</f>
        <v>8.1490901946268098E-4</v>
      </c>
      <c r="P270" s="26">
        <f>SUM(N270:O270)</f>
        <v>8.2284545391368474E-4</v>
      </c>
      <c r="R270" s="24">
        <f>(C270-C$3)*0.33*3/32768</f>
        <v>190.86183654785157</v>
      </c>
      <c r="S270" s="24">
        <f>(D270-D$3)*0.0011*3/32768</f>
        <v>14.211802478027344</v>
      </c>
      <c r="T270" s="24">
        <f>(E270-E$3)*17.4*3/32768</f>
        <v>262.23458862304682</v>
      </c>
      <c r="U270" s="24">
        <f>(E270-E$3)*18.8*3/32768</f>
        <v>283.33392333984375</v>
      </c>
      <c r="V270" s="24">
        <f>SUM(R270:U270)</f>
        <v>750.64215098876946</v>
      </c>
    </row>
    <row r="271" spans="1:22" x14ac:dyDescent="0.55000000000000004">
      <c r="B271">
        <v>85</v>
      </c>
      <c r="C271">
        <v>6968142</v>
      </c>
      <c r="D271">
        <v>160128357</v>
      </c>
      <c r="E271">
        <v>189923</v>
      </c>
      <c r="F271">
        <v>377010</v>
      </c>
      <c r="G271">
        <v>85</v>
      </c>
      <c r="H271" s="24">
        <f>(C271-C270)*0.33*3/32768/300</f>
        <v>4.6347637939453123E-2</v>
      </c>
      <c r="I271" s="24">
        <f>(D271-D270)*0.0011*3/327680/30</f>
        <v>3.1453910522460937E-3</v>
      </c>
      <c r="J271" s="24">
        <f>(E271-E270)*17.4*3/327680/30</f>
        <v>4.0887451171874994E-4</v>
      </c>
      <c r="K271" s="24">
        <f>(F271-F270)*18.8*3/327680/30</f>
        <v>4.6259887695312495E-2</v>
      </c>
      <c r="L271" s="24">
        <f>SUM(H271:K271)</f>
        <v>9.6161791198730459E-2</v>
      </c>
      <c r="N271" s="25">
        <f>(E271-E270)/(C271-C270+D271-D270)</f>
        <v>7.8331223476742546E-6</v>
      </c>
      <c r="O271" s="25">
        <f>(F271-F270)/(C271-C270+D271-D270)</f>
        <v>8.2023981154931837E-4</v>
      </c>
      <c r="P271" s="26">
        <f>SUM(N271:O271)</f>
        <v>8.2807293389699263E-4</v>
      </c>
      <c r="R271" s="24">
        <f>(C271-C$3)*0.33*3/32768</f>
        <v>204.76612792968751</v>
      </c>
      <c r="S271" s="24">
        <f>(D271-D$3)*0.0011*3/32768</f>
        <v>15.155419793701171</v>
      </c>
      <c r="T271" s="24">
        <f>(E271-E$3)*17.4*3/32768</f>
        <v>262.35725097656245</v>
      </c>
      <c r="U271" s="24">
        <f>(E271-E$3)*18.8*3/32768</f>
        <v>283.46645507812502</v>
      </c>
      <c r="V271" s="24">
        <f>SUM(R271:U271)</f>
        <v>765.74525377807618</v>
      </c>
    </row>
    <row r="272" spans="1:22" x14ac:dyDescent="0.55000000000000004">
      <c r="B272">
        <v>90</v>
      </c>
      <c r="C272">
        <v>7473134</v>
      </c>
      <c r="D272">
        <v>169451033</v>
      </c>
      <c r="E272">
        <v>199190</v>
      </c>
      <c r="F272">
        <v>406693</v>
      </c>
      <c r="G272">
        <v>90</v>
      </c>
      <c r="H272" s="24">
        <f>(C272-C271)*0.33*3/32768/300</f>
        <v>5.0856738281250008E-2</v>
      </c>
      <c r="I272" s="24">
        <f>(D272-D271)*0.0011*3/327680/30</f>
        <v>3.1295604248046879E-3</v>
      </c>
      <c r="J272" s="24">
        <f>(E272-E271)*17.4*3/327680/30</f>
        <v>4.9208312988281246E-2</v>
      </c>
      <c r="K272" s="24">
        <f>(F272-F271)*18.8*3/327680/30</f>
        <v>0.17030041503906251</v>
      </c>
      <c r="L272" s="24">
        <f>SUM(H272:K272)</f>
        <v>0.27349502673339843</v>
      </c>
      <c r="N272" s="25">
        <f>(E272-E271)/(C272-C271+D272-D271)</f>
        <v>9.4295004674557585E-4</v>
      </c>
      <c r="O272" s="25">
        <f>(F272-F271)/(C272-C271+D272-D271)</f>
        <v>3.0203503008038122E-3</v>
      </c>
      <c r="P272" s="26">
        <f>SUM(N272:O272)</f>
        <v>3.963300347549388E-3</v>
      </c>
      <c r="R272" s="24">
        <f>(C272-C$3)*0.33*3/32768</f>
        <v>220.02314941406252</v>
      </c>
      <c r="S272" s="24">
        <f>(D272-D$3)*0.0011*3/32768</f>
        <v>16.094287921142577</v>
      </c>
      <c r="T272" s="24">
        <f>(E272-E$3)*17.4*3/32768</f>
        <v>277.11974487304684</v>
      </c>
      <c r="U272" s="24">
        <f>(E272-E$3)*18.8*3/32768</f>
        <v>299.4167358398438</v>
      </c>
      <c r="V272" s="24">
        <f>SUM(R272:U272)</f>
        <v>812.65391804809576</v>
      </c>
    </row>
    <row r="273" spans="1:22" x14ac:dyDescent="0.55000000000000004">
      <c r="B273">
        <v>95</v>
      </c>
      <c r="C273">
        <v>7937102</v>
      </c>
      <c r="D273">
        <v>178816965</v>
      </c>
      <c r="E273">
        <v>199268</v>
      </c>
      <c r="F273">
        <v>414742</v>
      </c>
      <c r="G273">
        <v>95</v>
      </c>
      <c r="H273" s="24">
        <f>(C273-C272)*0.33*3/32768/300</f>
        <v>4.6725292968749998E-2</v>
      </c>
      <c r="I273" s="24">
        <f>(D273-D272)*0.0011*3/327680/30</f>
        <v>3.1440811767578123E-3</v>
      </c>
      <c r="J273" s="24">
        <f>(E273-E272)*17.4*3/327680/30</f>
        <v>4.1418457031249997E-4</v>
      </c>
      <c r="K273" s="24">
        <f>(F273-F272)*18.8*3/327680/30</f>
        <v>4.61795654296875E-2</v>
      </c>
      <c r="L273" s="24">
        <f>SUM(H273:K273)</f>
        <v>9.6463124145507811E-2</v>
      </c>
      <c r="N273" s="25">
        <f>(E273-E272)/(C273-C272+D273-D272)</f>
        <v>7.9349739061435012E-6</v>
      </c>
      <c r="O273" s="25">
        <f>(F273-F272)/(C273-C272+D273-D272)</f>
        <v>8.1882826885319282E-4</v>
      </c>
      <c r="P273" s="26">
        <f>SUM(N273:O273)</f>
        <v>8.2676324275933629E-4</v>
      </c>
      <c r="R273" s="24">
        <f>(C273-C$3)*0.33*3/32768</f>
        <v>234.0407373046875</v>
      </c>
      <c r="S273" s="24">
        <f>(D273-D$3)*0.0011*3/32768</f>
        <v>17.03751227416992</v>
      </c>
      <c r="T273" s="24">
        <f>(E273-E$3)*17.4*3/32768</f>
        <v>277.24400024414058</v>
      </c>
      <c r="U273" s="24">
        <f>(E273-E$3)*18.8*3/32768</f>
        <v>299.55098876953127</v>
      </c>
      <c r="V273" s="24">
        <f>SUM(R273:U273)</f>
        <v>827.87323859252922</v>
      </c>
    </row>
    <row r="274" spans="1:22" x14ac:dyDescent="0.55000000000000004">
      <c r="B274">
        <v>100</v>
      </c>
      <c r="C274">
        <v>8400955</v>
      </c>
      <c r="D274">
        <v>188180872</v>
      </c>
      <c r="E274">
        <v>199556</v>
      </c>
      <c r="F274">
        <v>425800</v>
      </c>
      <c r="G274">
        <v>100</v>
      </c>
      <c r="H274" s="24">
        <f>(C274-C273)*0.33*3/32768/300</f>
        <v>4.6713711547851575E-2</v>
      </c>
      <c r="I274" s="24">
        <f>(D274-D273)*0.0011*3/327680/30</f>
        <v>3.1434013977050786E-3</v>
      </c>
      <c r="J274" s="24">
        <f>(E274-E273)*17.4*3/327680/30</f>
        <v>1.5292968749999998E-3</v>
      </c>
      <c r="K274" s="24">
        <f>(F274-F273)*18.8*3/327680/30</f>
        <v>6.3443115234375E-2</v>
      </c>
      <c r="L274" s="24">
        <f>SUM(H274:K274)</f>
        <v>0.11482952505493166</v>
      </c>
      <c r="N274" s="25">
        <f>(E274-E273)/(C274-C273+D274-D273)</f>
        <v>2.9304744926616034E-5</v>
      </c>
      <c r="O274" s="25">
        <f>(F274-F273)/(C274-C273+D274-D273)</f>
        <v>1.1251801020781948E-3</v>
      </c>
      <c r="P274" s="26">
        <f>SUM(N274:O274)</f>
        <v>1.1544848470048108E-3</v>
      </c>
      <c r="R274" s="24">
        <f>(C274-C$3)*0.33*3/32768</f>
        <v>248.05485076904299</v>
      </c>
      <c r="S274" s="24">
        <f>(D274-D$3)*0.0011*3/32768</f>
        <v>17.980532693481447</v>
      </c>
      <c r="T274" s="24">
        <f>(E274-E$3)*17.4*3/32768</f>
        <v>277.70278930664057</v>
      </c>
      <c r="U274" s="24">
        <f>(E274-E$3)*18.8*3/32768</f>
        <v>300.04669189453125</v>
      </c>
      <c r="V274" s="24">
        <f>SUM(R274:U274)</f>
        <v>843.78486466369623</v>
      </c>
    </row>
    <row r="275" spans="1:22" x14ac:dyDescent="0.55000000000000004">
      <c r="B275">
        <v>105</v>
      </c>
      <c r="C275">
        <v>8967103</v>
      </c>
      <c r="D275">
        <v>197444512</v>
      </c>
      <c r="E275">
        <v>219583</v>
      </c>
      <c r="F275">
        <v>469429</v>
      </c>
      <c r="G275">
        <v>105</v>
      </c>
      <c r="H275" s="24">
        <f>(C275-C274)*0.33*3/32768/300</f>
        <v>5.7015637207031254E-2</v>
      </c>
      <c r="I275" s="24">
        <f>(D275-D274)*0.0011*3/327680/30</f>
        <v>3.1097424316406251E-3</v>
      </c>
      <c r="J275" s="24">
        <f>(E275-E274)*17.4*3/327680/30</f>
        <v>0.10634454345703123</v>
      </c>
      <c r="K275" s="24">
        <f>(F275-F274)*18.8*3/327680/30</f>
        <v>0.25031286621093751</v>
      </c>
      <c r="L275" s="24">
        <f>SUM(H275:K275)</f>
        <v>0.41678278930664059</v>
      </c>
      <c r="N275" s="25">
        <f>(E275-E274)/(C275-C274+D275-D274)</f>
        <v>2.0373786291220117E-3</v>
      </c>
      <c r="O275" s="25">
        <f>(F275-F274)/(C275-C274+D275-D274)</f>
        <v>4.4384477060949836E-3</v>
      </c>
      <c r="P275" s="26">
        <f>SUM(N275:O275)</f>
        <v>6.4758263352169953E-3</v>
      </c>
      <c r="R275" s="24">
        <f>(C275-C$3)*0.33*3/32768</f>
        <v>265.15954193115238</v>
      </c>
      <c r="S275" s="24">
        <f>(D275-D$3)*0.0011*3/32768</f>
        <v>18.913455422973634</v>
      </c>
      <c r="T275" s="24">
        <f>(E275-E$3)*17.4*3/32768</f>
        <v>309.60615234374995</v>
      </c>
      <c r="U275" s="24">
        <f>(E275-E$3)*18.8*3/32768</f>
        <v>334.51699218750002</v>
      </c>
      <c r="V275" s="24">
        <f>SUM(R275:U275)</f>
        <v>928.19614188537605</v>
      </c>
    </row>
    <row r="276" spans="1:22" x14ac:dyDescent="0.55000000000000004">
      <c r="B276">
        <v>110</v>
      </c>
      <c r="C276">
        <v>9432443</v>
      </c>
      <c r="D276">
        <v>206808966</v>
      </c>
      <c r="E276">
        <v>219660</v>
      </c>
      <c r="F276">
        <v>477437</v>
      </c>
      <c r="G276">
        <v>110</v>
      </c>
      <c r="H276" s="24">
        <f>(C276-C275)*0.33*3/32768/300</f>
        <v>4.6863464355468752E-2</v>
      </c>
      <c r="I276" s="24">
        <f>(D276-D275)*0.0011*3/327680/30</f>
        <v>3.1435850219726563E-3</v>
      </c>
      <c r="J276" s="24">
        <f>(E276-E275)*17.4*3/327680/30</f>
        <v>4.0887451171874994E-4</v>
      </c>
      <c r="K276" s="24">
        <f>(F276-F275)*18.8*3/327680/30</f>
        <v>4.5944335937499997E-2</v>
      </c>
      <c r="L276" s="24">
        <f>SUM(H276:K276)</f>
        <v>9.6360259826660161E-2</v>
      </c>
      <c r="N276" s="25">
        <f>(E276-E275)/(C276-C275+D276-D275)</f>
        <v>7.8333279415621534E-6</v>
      </c>
      <c r="O276" s="25">
        <f>(F276-F275)/(C276-C275+D276-D275)</f>
        <v>8.1466610592246386E-4</v>
      </c>
      <c r="P276" s="26">
        <f>SUM(N276:O276)</f>
        <v>8.2249943386402606E-4</v>
      </c>
      <c r="R276" s="24">
        <f>(C276-C$3)*0.33*3/32768</f>
        <v>279.21858123779299</v>
      </c>
      <c r="S276" s="24">
        <f>(D276-D$3)*0.0011*3/32768</f>
        <v>19.85653092956543</v>
      </c>
      <c r="T276" s="24">
        <f>(E276-E$3)*17.4*3/32768</f>
        <v>309.72881469726559</v>
      </c>
      <c r="U276" s="24">
        <f>(E276-E$3)*18.8*3/32768</f>
        <v>334.6495239257813</v>
      </c>
      <c r="V276" s="24">
        <f>SUM(R276:U276)</f>
        <v>943.45345079040533</v>
      </c>
    </row>
    <row r="277" spans="1:22" x14ac:dyDescent="0.55000000000000004">
      <c r="B277">
        <v>115</v>
      </c>
      <c r="C277">
        <v>9900585</v>
      </c>
      <c r="D277">
        <v>216170777</v>
      </c>
      <c r="E277">
        <v>219947</v>
      </c>
      <c r="F277">
        <v>487919</v>
      </c>
      <c r="G277">
        <v>115</v>
      </c>
      <c r="H277" s="24">
        <f>(C277-C276)*0.33*3/32768/300</f>
        <v>4.7145648193359382E-2</v>
      </c>
      <c r="I277" s="24">
        <f>(D277-D276)*0.0011*3/32768/300</f>
        <v>3.1426977844238283E-3</v>
      </c>
      <c r="J277" s="24">
        <f>(E277-E276)*17.4*3/32768/300</f>
        <v>1.5239868164062499E-3</v>
      </c>
      <c r="K277" s="24">
        <f>(F277-F276)*18.8*3/327680/30</f>
        <v>6.0138427734375006E-2</v>
      </c>
      <c r="L277" s="24">
        <f>SUM(H277:K277)</f>
        <v>0.11195076052856448</v>
      </c>
      <c r="N277" s="25">
        <f>(E277-E276)/(C277-C276+D277-D276)</f>
        <v>2.9196477338192766E-5</v>
      </c>
      <c r="O277" s="25">
        <f>(F277-F276)/(C277-C276+D277-D276)</f>
        <v>1.0663326671043086E-3</v>
      </c>
      <c r="P277" s="26">
        <f>SUM(N277:O277)</f>
        <v>1.0955291444425014E-3</v>
      </c>
      <c r="R277" s="24">
        <f>(C277-C$3)*0.33*3/32768</f>
        <v>293.3622756958008</v>
      </c>
      <c r="S277" s="24">
        <f>(D277-D$3)*0.0011*3/32768</f>
        <v>20.799340264892578</v>
      </c>
      <c r="T277" s="24">
        <f>(E277-E$3)*17.4*3/32768</f>
        <v>310.18601074218748</v>
      </c>
      <c r="U277" s="24">
        <f>(E277-E$3)*18.8*3/32768</f>
        <v>335.14350585937501</v>
      </c>
      <c r="V277" s="24">
        <f>SUM(R277:U277)</f>
        <v>959.49113256225587</v>
      </c>
    </row>
    <row r="278" spans="1:22" x14ac:dyDescent="0.55000000000000004">
      <c r="L278" s="21">
        <f>AVERAGE(L256:L277)</f>
        <v>0.19839918098727144</v>
      </c>
    </row>
    <row r="281" spans="1:22" s="4" customFormat="1" x14ac:dyDescent="0.55000000000000004">
      <c r="A281" s="8"/>
      <c r="C281" s="9" t="s">
        <v>1183</v>
      </c>
      <c r="D281" s="9"/>
      <c r="E281" s="9"/>
      <c r="F281" s="9"/>
      <c r="H281" s="10"/>
      <c r="I281" s="10"/>
      <c r="J281" s="10"/>
      <c r="K281" s="10"/>
      <c r="L281" s="11"/>
      <c r="N281" s="12"/>
      <c r="O281" s="13"/>
      <c r="P281" s="13"/>
      <c r="R281" s="14"/>
      <c r="S281" s="14"/>
      <c r="T281" s="14"/>
      <c r="U281" s="14"/>
      <c r="V281" s="15"/>
    </row>
    <row r="282" spans="1:22" s="4" customFormat="1" x14ac:dyDescent="0.55000000000000004">
      <c r="A282" s="8"/>
      <c r="C282" s="4" t="s">
        <v>1184</v>
      </c>
      <c r="D282" s="4" t="s">
        <v>1185</v>
      </c>
      <c r="E282" s="4" t="s">
        <v>1186</v>
      </c>
      <c r="F282" s="4" t="s">
        <v>1187</v>
      </c>
      <c r="H282" s="10" t="s">
        <v>1188</v>
      </c>
      <c r="I282" s="10"/>
      <c r="J282" s="10"/>
      <c r="K282" s="10"/>
      <c r="L282" s="11"/>
      <c r="N282" s="12" t="s">
        <v>1189</v>
      </c>
      <c r="O282" s="13"/>
      <c r="P282" s="13"/>
      <c r="R282" s="16" t="s">
        <v>1190</v>
      </c>
      <c r="S282" s="17"/>
      <c r="T282" s="17"/>
      <c r="U282" s="17"/>
      <c r="V282" s="18"/>
    </row>
    <row r="283" spans="1:22" ht="15.75" customHeight="1" x14ac:dyDescent="0.55000000000000004">
      <c r="A283" s="19" t="s">
        <v>1205</v>
      </c>
      <c r="B283">
        <v>5</v>
      </c>
      <c r="C283">
        <v>168941</v>
      </c>
      <c r="D283">
        <v>9661339</v>
      </c>
      <c r="E283">
        <v>30508</v>
      </c>
      <c r="F283">
        <v>86310</v>
      </c>
      <c r="G283" t="s">
        <v>1192</v>
      </c>
      <c r="H283" s="21" t="s">
        <v>1177</v>
      </c>
      <c r="I283" s="21" t="s">
        <v>1178</v>
      </c>
      <c r="J283" s="21" t="s">
        <v>1193</v>
      </c>
      <c r="K283" s="21" t="s">
        <v>1194</v>
      </c>
      <c r="L283" s="21" t="s">
        <v>1195</v>
      </c>
      <c r="M283" s="21" t="s">
        <v>1192</v>
      </c>
      <c r="N283" s="22" t="s">
        <v>1193</v>
      </c>
      <c r="O283" s="22" t="s">
        <v>1194</v>
      </c>
      <c r="P283" s="23" t="s">
        <v>1195</v>
      </c>
      <c r="Q283" s="21"/>
      <c r="R283" s="21" t="s">
        <v>1177</v>
      </c>
      <c r="S283" s="21" t="s">
        <v>1178</v>
      </c>
      <c r="T283" s="21" t="s">
        <v>1193</v>
      </c>
      <c r="U283" s="21" t="s">
        <v>1194</v>
      </c>
      <c r="V283" s="21" t="s">
        <v>1195</v>
      </c>
    </row>
    <row r="284" spans="1:22" x14ac:dyDescent="0.55000000000000004">
      <c r="A284" s="19"/>
      <c r="B284">
        <v>10</v>
      </c>
      <c r="C284">
        <v>431812</v>
      </c>
      <c r="D284">
        <v>19228445</v>
      </c>
      <c r="E284">
        <v>35406</v>
      </c>
      <c r="F284">
        <v>98773</v>
      </c>
      <c r="G284">
        <v>10</v>
      </c>
      <c r="H284" s="24">
        <f>(C284-C283)*0.33*3/32768/300</f>
        <v>2.647321472167969E-2</v>
      </c>
      <c r="I284" s="24">
        <f>(D284-D283)*0.0011*3/327680/30</f>
        <v>3.211613952636719E-3</v>
      </c>
      <c r="J284" s="24">
        <f>(E284-E283)*17.4*3/327680/30</f>
        <v>2.6008666992187499E-2</v>
      </c>
      <c r="K284" s="24">
        <f>(F284-F283)*18.8*3/327680/30</f>
        <v>7.150402832031251E-2</v>
      </c>
      <c r="L284" s="24">
        <f>SUM(H284:K284)</f>
        <v>0.12719752398681641</v>
      </c>
      <c r="M284">
        <v>10</v>
      </c>
      <c r="N284" s="25">
        <f>(E284-E283)/(C284-C283+D284-D283)</f>
        <v>4.9827176604787585E-4</v>
      </c>
      <c r="O284" s="25">
        <f>(F284-F283)/(C284-C283+D284-D283)</f>
        <v>1.2678564761646951E-3</v>
      </c>
      <c r="P284" s="26">
        <f>SUM(N284:O284)</f>
        <v>1.7661282422125708E-3</v>
      </c>
      <c r="Q284">
        <v>10</v>
      </c>
      <c r="R284" s="24">
        <f>(C284-C$3)*0.33*3/32768</f>
        <v>7.2878961181640634</v>
      </c>
      <c r="S284" s="24">
        <f>(D284-D$3)*0.0011*3/32768</f>
        <v>0.96567035522460942</v>
      </c>
      <c r="T284" s="24">
        <f>(E284-E$3)*17.4*3/32768</f>
        <v>16.208953857421875</v>
      </c>
      <c r="U284" s="24">
        <f>(E284-E$3)*18.8*3/32768</f>
        <v>17.51312255859375</v>
      </c>
      <c r="V284" s="24">
        <f>SUM(R284:U284)</f>
        <v>41.975642889404298</v>
      </c>
    </row>
    <row r="285" spans="1:22" x14ac:dyDescent="0.55000000000000004">
      <c r="A285" s="19"/>
      <c r="B285">
        <v>15</v>
      </c>
      <c r="C285">
        <v>700808</v>
      </c>
      <c r="D285">
        <v>28789470</v>
      </c>
      <c r="E285">
        <v>47643</v>
      </c>
      <c r="F285">
        <v>111950</v>
      </c>
      <c r="G285">
        <v>15</v>
      </c>
      <c r="H285" s="24">
        <f>(C285-C284)*0.33*3/32768/300</f>
        <v>2.7090051269531255E-2</v>
      </c>
      <c r="I285" s="24">
        <f>(D285-D284)*0.0011*3/327680/30</f>
        <v>3.2095726013183592E-3</v>
      </c>
      <c r="J285" s="24">
        <f>(E285-E284)*17.4*3/327680/30</f>
        <v>6.4979187011718745E-2</v>
      </c>
      <c r="K285" s="24">
        <f>(F285-F284)*18.8*3/327680/30</f>
        <v>7.5600463867187495E-2</v>
      </c>
      <c r="L285" s="24">
        <f>SUM(H285:K285)</f>
        <v>0.17087927474975584</v>
      </c>
      <c r="M285">
        <v>15</v>
      </c>
      <c r="N285" s="25">
        <f>(E285-E284)/(C285-C284+D285-D284)</f>
        <v>1.2448600058941888E-3</v>
      </c>
      <c r="O285" s="25">
        <f>(F285-F284)/(C285-C284+D285-D284)</f>
        <v>1.3404854374166647E-3</v>
      </c>
      <c r="P285" s="26">
        <f>SUM(N285:O285)</f>
        <v>2.5853454433108535E-3</v>
      </c>
      <c r="Q285">
        <v>15</v>
      </c>
      <c r="R285" s="24">
        <f>(C285-C$3)*0.33*3/32768</f>
        <v>15.414911499023438</v>
      </c>
      <c r="S285" s="24">
        <f>(D285-D$3)*0.0011*3/32768</f>
        <v>1.9285421356201176</v>
      </c>
      <c r="T285" s="24">
        <f>(E285-E$3)*17.4*3/32768</f>
        <v>35.702709960937497</v>
      </c>
      <c r="U285" s="24">
        <f>(E285-E$3)*18.8*3/32768</f>
        <v>38.575341796875001</v>
      </c>
      <c r="V285" s="24">
        <f>SUM(R285:U285)</f>
        <v>91.621505392456044</v>
      </c>
    </row>
    <row r="286" spans="1:22" x14ac:dyDescent="0.55000000000000004">
      <c r="A286" s="19"/>
      <c r="B286">
        <v>20</v>
      </c>
      <c r="C286">
        <v>1005728</v>
      </c>
      <c r="D286">
        <v>38314394</v>
      </c>
      <c r="E286">
        <v>91099</v>
      </c>
      <c r="F286">
        <v>142690</v>
      </c>
      <c r="G286">
        <v>20</v>
      </c>
      <c r="H286" s="24">
        <f>(C286-C285)*0.33*3/32768/300</f>
        <v>3.0707885742187503E-2</v>
      </c>
      <c r="I286" s="24">
        <f>(D286-D285)*0.0011*3/327680/30</f>
        <v>3.197453735351562E-3</v>
      </c>
      <c r="J286" s="24">
        <f>(E286-E285)*17.4*3/327680/30</f>
        <v>0.23075390624999997</v>
      </c>
      <c r="K286" s="24">
        <f>(F286-F285)*18.8*3/327680/30</f>
        <v>0.17636474609375</v>
      </c>
      <c r="L286" s="24">
        <f>SUM(H286:K286)</f>
        <v>0.44102399182128904</v>
      </c>
      <c r="M286">
        <v>20</v>
      </c>
      <c r="N286" s="25">
        <f>(E286-E285)/(C286-C285+D286-D285)</f>
        <v>4.4208229550743629E-3</v>
      </c>
      <c r="O286" s="25">
        <f>(F286-F285)/(C286-C285+D286-D285)</f>
        <v>3.1272113779221727E-3</v>
      </c>
      <c r="P286" s="26">
        <f>SUM(N286:O286)</f>
        <v>7.5480343329965352E-3</v>
      </c>
      <c r="Q286">
        <v>20</v>
      </c>
      <c r="R286" s="24">
        <f>(C286-C$3)*0.33*3/32768</f>
        <v>24.627277221679691</v>
      </c>
      <c r="S286" s="24">
        <f>(D286-D$3)*0.0011*3/32768</f>
        <v>2.887778256225586</v>
      </c>
      <c r="T286" s="24">
        <f>(E286-E$3)*17.4*3/32768</f>
        <v>104.92888183593749</v>
      </c>
      <c r="U286" s="24">
        <f>(E286-E$3)*18.8*3/32768</f>
        <v>113.37143554687501</v>
      </c>
      <c r="V286" s="24">
        <f>SUM(R286:U286)</f>
        <v>245.81537286071776</v>
      </c>
    </row>
    <row r="287" spans="1:22" x14ac:dyDescent="0.55000000000000004">
      <c r="A287" s="19"/>
      <c r="B287">
        <v>25</v>
      </c>
      <c r="C287">
        <v>1443914</v>
      </c>
      <c r="D287">
        <v>47704024</v>
      </c>
      <c r="E287">
        <v>194929</v>
      </c>
      <c r="F287">
        <v>208473</v>
      </c>
      <c r="G287">
        <v>25</v>
      </c>
      <c r="H287" s="24">
        <f>(C287-C286)*0.33*3/32768/300</f>
        <v>4.4128839111328123E-2</v>
      </c>
      <c r="I287" s="24">
        <f>(D287-D286)*0.0011*3/327680/30</f>
        <v>3.1520364379882815E-3</v>
      </c>
      <c r="J287" s="24">
        <f>(E287-E286)*17.4*3/327680/30</f>
        <v>0.55134338378906234</v>
      </c>
      <c r="K287" s="24">
        <f>(F287-F286)*18.8*3/327680/30</f>
        <v>0.37741711425781249</v>
      </c>
      <c r="L287" s="24">
        <f>SUM(H287:K287)</f>
        <v>0.97604137359619125</v>
      </c>
      <c r="M287">
        <v>25</v>
      </c>
      <c r="N287" s="25">
        <f>(E287-E286)/(C287-C286+D287-D286)</f>
        <v>1.0564910861172004E-2</v>
      </c>
      <c r="O287" s="25">
        <f>(F287-F286)/(C287-C286+D287-D286)</f>
        <v>6.6935522602376762E-3</v>
      </c>
      <c r="P287" s="26">
        <f>SUM(N287:O287)</f>
        <v>1.7258463121409679E-2</v>
      </c>
      <c r="Q287">
        <v>25</v>
      </c>
      <c r="R287" s="24">
        <f>(C287-C$3)*0.33*3/32768</f>
        <v>37.865928955078132</v>
      </c>
      <c r="S287" s="24">
        <f>(D287-D$3)*0.0011*3/32768</f>
        <v>3.8333891876220703</v>
      </c>
      <c r="T287" s="24">
        <f>(E287-E$3)*17.4*3/32768</f>
        <v>270.33189697265624</v>
      </c>
      <c r="U287" s="24">
        <f>(E287-E$3)*18.8*3/32768</f>
        <v>292.08273925781248</v>
      </c>
      <c r="V287" s="24">
        <f>SUM(R287:U287)</f>
        <v>604.11395437316889</v>
      </c>
    </row>
    <row r="288" spans="1:22" x14ac:dyDescent="0.55000000000000004">
      <c r="A288" s="19"/>
      <c r="B288">
        <v>30</v>
      </c>
      <c r="C288">
        <v>1706303</v>
      </c>
      <c r="D288">
        <v>57269578</v>
      </c>
      <c r="E288">
        <v>195233</v>
      </c>
      <c r="F288">
        <v>219980</v>
      </c>
      <c r="G288">
        <v>30</v>
      </c>
      <c r="H288" s="24">
        <f>(C288-C287)*0.33*3/32768/300</f>
        <v>2.6424673461914069E-2</v>
      </c>
      <c r="I288" s="24">
        <f>(D288-D287)*0.0011*3/327680/30</f>
        <v>3.211092956542969E-3</v>
      </c>
      <c r="J288" s="24">
        <f>(E288-E287)*17.4*3/327680/30</f>
        <v>1.6142578124999998E-3</v>
      </c>
      <c r="K288" s="24">
        <f>(F288-F287)*18.8*3/327680/30</f>
        <v>6.6019165039062508E-2</v>
      </c>
      <c r="L288" s="24">
        <f>SUM(H288:K288)</f>
        <v>9.726918927001954E-2</v>
      </c>
      <c r="M288">
        <v>30</v>
      </c>
      <c r="N288" s="25">
        <f>(E288-E287)/(C288-C287+D288-D287)</f>
        <v>3.0932210331297201E-5</v>
      </c>
      <c r="O288" s="25">
        <f>(F288-F287)/(C288-C287+D288-D287)</f>
        <v>1.1708452114547266E-3</v>
      </c>
      <c r="P288" s="26">
        <f>SUM(N288:O288)</f>
        <v>1.2017774217860239E-3</v>
      </c>
      <c r="Q288">
        <v>30</v>
      </c>
      <c r="R288" s="24">
        <f>(C288-C$3)*0.33*3/32768</f>
        <v>45.793330993652347</v>
      </c>
      <c r="S288" s="24">
        <f>(D288-D$3)*0.0011*3/32768</f>
        <v>4.7967170745849614</v>
      </c>
      <c r="T288" s="24">
        <f>(E288-E$3)*17.4*3/32768</f>
        <v>270.8161743164062</v>
      </c>
      <c r="U288" s="24">
        <f>(E288-E$3)*18.8*3/32768</f>
        <v>292.60598144531252</v>
      </c>
      <c r="V288" s="24">
        <f>SUM(R288:U288)</f>
        <v>614.01220382995598</v>
      </c>
    </row>
    <row r="289" spans="2:22" x14ac:dyDescent="0.55000000000000004">
      <c r="B289">
        <v>35</v>
      </c>
      <c r="C289">
        <v>2064441</v>
      </c>
      <c r="D289">
        <v>66741380</v>
      </c>
      <c r="E289">
        <v>206862</v>
      </c>
      <c r="F289">
        <v>242207</v>
      </c>
      <c r="G289">
        <v>35</v>
      </c>
      <c r="H289" s="24">
        <f>(C289-C288)*0.33*3/32768/300</f>
        <v>3.6067364501953122E-2</v>
      </c>
      <c r="I289" s="24">
        <f>(D289-D288)*0.0011*3/327680/30</f>
        <v>3.179621032714844E-3</v>
      </c>
      <c r="J289" s="24">
        <f>(E289-E288)*17.4*3/327680/30</f>
        <v>6.175067138671874E-2</v>
      </c>
      <c r="K289" s="24">
        <f>(F289-F288)*18.8*3/327680/30</f>
        <v>0.12752307128906251</v>
      </c>
      <c r="L289" s="24">
        <f>SUM(H289:K289)</f>
        <v>0.22852072821044922</v>
      </c>
      <c r="N289" s="25">
        <f>(E289-E288)/(C289-C288+D289-D288)</f>
        <v>1.1830184110991522E-3</v>
      </c>
      <c r="O289" s="25">
        <f>(F289-F288)/(C289-C288+D289-D288)</f>
        <v>2.261153170823016E-3</v>
      </c>
      <c r="P289" s="26">
        <f>SUM(N289:O289)</f>
        <v>3.4441715819221682E-3</v>
      </c>
      <c r="R289" s="24">
        <f>(C289-C$3)*0.33*3/32768</f>
        <v>56.613540344238288</v>
      </c>
      <c r="S289" s="24">
        <f>(D289-D$3)*0.0011*3/32768</f>
        <v>5.7506033843994144</v>
      </c>
      <c r="T289" s="24">
        <f>(E289-E$3)*17.4*3/32768</f>
        <v>289.34137573242185</v>
      </c>
      <c r="U289" s="24">
        <f>(E289-E$3)*18.8*3/32768</f>
        <v>312.62171630859376</v>
      </c>
      <c r="V289" s="24">
        <f>SUM(R289:U289)</f>
        <v>664.32723576965327</v>
      </c>
    </row>
    <row r="290" spans="2:22" x14ac:dyDescent="0.55000000000000004">
      <c r="B290">
        <v>40</v>
      </c>
      <c r="C290">
        <v>2395473</v>
      </c>
      <c r="D290">
        <v>76240285</v>
      </c>
      <c r="E290">
        <v>208753</v>
      </c>
      <c r="F290">
        <v>252125</v>
      </c>
      <c r="G290">
        <v>40</v>
      </c>
      <c r="H290" s="24">
        <f>(C290-C289)*0.33*3/32768/300</f>
        <v>3.3337573242187508E-2</v>
      </c>
      <c r="I290" s="24">
        <f>(D290-D289)*0.0011*3/327680/30</f>
        <v>3.1887193298339844E-3</v>
      </c>
      <c r="J290" s="24">
        <f>(E290-E289)*17.4*3/327680/30</f>
        <v>1.0041320800781248E-2</v>
      </c>
      <c r="K290" s="24">
        <f>(F290-F289)*18.8*3/327680/30</f>
        <v>5.6902587890624995E-2</v>
      </c>
      <c r="L290" s="24">
        <f>SUM(H290:K290)</f>
        <v>0.10347020126342774</v>
      </c>
      <c r="N290" s="25">
        <f>(E290-E289)/(C290-C289+D290-D289)</f>
        <v>1.92371527915184E-4</v>
      </c>
      <c r="O290" s="25">
        <f>(F290-F289)/(C290-C289+D290-D289)</f>
        <v>1.0089586535498652E-3</v>
      </c>
      <c r="P290" s="26">
        <f>SUM(N290:O290)</f>
        <v>1.2013301814650492E-3</v>
      </c>
      <c r="R290" s="24">
        <f>(C290-C$3)*0.33*3/32768</f>
        <v>66.614812316894529</v>
      </c>
      <c r="S290" s="24">
        <f>(D290-D$3)*0.0011*3/32768</f>
        <v>6.7072191833496095</v>
      </c>
      <c r="T290" s="24">
        <f>(E290-E$3)*17.4*3/32768</f>
        <v>292.3537719726562</v>
      </c>
      <c r="U290" s="24">
        <f>(E290-E$3)*18.8*3/32768</f>
        <v>315.87648925781252</v>
      </c>
      <c r="V290" s="24">
        <f>SUM(R290:U290)</f>
        <v>681.55229273071291</v>
      </c>
    </row>
    <row r="291" spans="2:22" x14ac:dyDescent="0.55000000000000004">
      <c r="B291">
        <v>45</v>
      </c>
      <c r="C291">
        <v>2783232</v>
      </c>
      <c r="D291">
        <v>85682571</v>
      </c>
      <c r="E291">
        <v>249648</v>
      </c>
      <c r="F291">
        <v>293808</v>
      </c>
      <c r="G291">
        <v>45</v>
      </c>
      <c r="H291" s="24">
        <f>(C291-C290)*0.33*3/32768/300</f>
        <v>3.905043640136719E-2</v>
      </c>
      <c r="I291" s="24">
        <f>(D291-D290)*0.0011*3/327680/30</f>
        <v>3.1697127075195316E-3</v>
      </c>
      <c r="J291" s="24">
        <f>(E291-E290)*17.4*3/327680/30</f>
        <v>0.21715484619140624</v>
      </c>
      <c r="K291" s="24">
        <f>(F291-F290)*18.8*3/327680/30</f>
        <v>0.23914807128906251</v>
      </c>
      <c r="L291" s="24">
        <f>SUM(H291:K291)</f>
        <v>0.49852306658935547</v>
      </c>
      <c r="N291" s="25">
        <f>(E291-E290)/(C291-C290+D291-D290)</f>
        <v>4.1602047599985552E-3</v>
      </c>
      <c r="O291" s="25">
        <f>(F291-F290)/(C291-C290+D291-D290)</f>
        <v>4.2403671600689521E-3</v>
      </c>
      <c r="P291" s="26">
        <f>SUM(N291:O291)</f>
        <v>8.4005719200675073E-3</v>
      </c>
      <c r="R291" s="24">
        <f>(C291-C$3)*0.33*3/32768</f>
        <v>78.32994323730469</v>
      </c>
      <c r="S291" s="24">
        <f>(D291-D$3)*0.0011*3/32768</f>
        <v>7.6581329956054702</v>
      </c>
      <c r="T291" s="24">
        <f>(E291-E$3)*17.4*3/32768</f>
        <v>357.50022583007808</v>
      </c>
      <c r="U291" s="24">
        <f>(E291-E$3)*18.8*3/32768</f>
        <v>386.26461181640627</v>
      </c>
      <c r="V291" s="24">
        <f>SUM(R291:U291)</f>
        <v>829.75291387939455</v>
      </c>
    </row>
    <row r="292" spans="2:22" x14ac:dyDescent="0.55000000000000004">
      <c r="B292">
        <v>50</v>
      </c>
      <c r="C292">
        <v>3188967</v>
      </c>
      <c r="D292">
        <v>95106591</v>
      </c>
      <c r="E292">
        <v>273637</v>
      </c>
      <c r="F292">
        <v>321182</v>
      </c>
      <c r="G292">
        <v>50</v>
      </c>
      <c r="H292" s="24">
        <f>(C292-C291)*0.33*3/32768/300</f>
        <v>4.0860763549804689E-2</v>
      </c>
      <c r="I292" s="24">
        <f>(D292-D291)*0.0011*3/327680/30</f>
        <v>3.1635809326171879E-3</v>
      </c>
      <c r="J292" s="24">
        <f>(E292-E291)*17.4*3/327680/30</f>
        <v>0.12738299560546873</v>
      </c>
      <c r="K292" s="24">
        <f>(F292-F291)*18.8*3/327680/30</f>
        <v>0.15705297851562502</v>
      </c>
      <c r="L292" s="24">
        <f>SUM(H292:K292)</f>
        <v>0.32846031860351566</v>
      </c>
      <c r="N292" s="25">
        <f>(E292-E291)/(C292-C291+D292-D291)</f>
        <v>2.4404473967052078E-3</v>
      </c>
      <c r="O292" s="25">
        <f>(F292-F291)/(C292-C291+D292-D291)</f>
        <v>2.7848099978076768E-3</v>
      </c>
      <c r="P292" s="26">
        <f>SUM(N292:O292)</f>
        <v>5.2252573945128847E-3</v>
      </c>
      <c r="R292" s="24">
        <f>(C292-C$3)*0.33*3/32768</f>
        <v>90.588172302246093</v>
      </c>
      <c r="S292" s="24">
        <f>(D292-D$3)*0.0011*3/32768</f>
        <v>8.6072072753906248</v>
      </c>
      <c r="T292" s="24">
        <f>(E292-E$3)*17.4*3/32768</f>
        <v>395.71512451171873</v>
      </c>
      <c r="U292" s="24">
        <f>(E292-E$3)*18.8*3/32768</f>
        <v>427.55427246093745</v>
      </c>
      <c r="V292" s="24">
        <f>SUM(R292:U292)</f>
        <v>922.46477655029287</v>
      </c>
    </row>
    <row r="293" spans="2:22" x14ac:dyDescent="0.55000000000000004">
      <c r="B293">
        <v>55</v>
      </c>
      <c r="C293">
        <v>3546715</v>
      </c>
      <c r="D293">
        <v>104578867</v>
      </c>
      <c r="E293">
        <v>273714</v>
      </c>
      <c r="F293">
        <v>329266</v>
      </c>
      <c r="G293">
        <v>55</v>
      </c>
      <c r="H293" s="24">
        <f>(C293-C292)*0.33*3/32768/300</f>
        <v>3.6028088378906253E-2</v>
      </c>
      <c r="I293" s="24">
        <f>(D293-D292)*0.0011*3/327680/30</f>
        <v>3.1797801513671876E-3</v>
      </c>
      <c r="J293" s="24">
        <f>(E293-E292)*17.4*3/327680/30</f>
        <v>4.0887451171874994E-4</v>
      </c>
      <c r="K293" s="24">
        <f>(F293-F292)*18.8*3/327680/30</f>
        <v>4.6380371093750004E-2</v>
      </c>
      <c r="L293" s="24">
        <f>SUM(H293:K293)</f>
        <v>8.5997114135742195E-2</v>
      </c>
      <c r="N293" s="25">
        <f>(E293-E292)/(C293-C292+D293-D292)</f>
        <v>7.8331446596671586E-6</v>
      </c>
      <c r="O293" s="25">
        <f>(F293-F292)/(C293-C292+D293-D292)</f>
        <v>8.2237846011362734E-4</v>
      </c>
      <c r="P293" s="26">
        <f>SUM(N293:O293)</f>
        <v>8.3021160477329446E-4</v>
      </c>
      <c r="R293" s="24">
        <f>(C293-C$3)*0.33*3/32768</f>
        <v>101.39659881591797</v>
      </c>
      <c r="S293" s="24">
        <f>(D293-D$3)*0.0011*3/32768</f>
        <v>9.5611413208007807</v>
      </c>
      <c r="T293" s="24">
        <f>(E293-E$3)*17.4*3/32768</f>
        <v>395.83778686523431</v>
      </c>
      <c r="U293" s="24">
        <f>(E293-E$3)*18.8*3/32768</f>
        <v>427.68680419921878</v>
      </c>
      <c r="V293" s="24">
        <f>SUM(R293:U293)</f>
        <v>934.48233120117186</v>
      </c>
    </row>
    <row r="294" spans="2:22" x14ac:dyDescent="0.55000000000000004">
      <c r="B294">
        <v>60</v>
      </c>
      <c r="C294">
        <v>4050836</v>
      </c>
      <c r="D294">
        <v>113904342</v>
      </c>
      <c r="E294">
        <v>280328</v>
      </c>
      <c r="F294">
        <v>352280</v>
      </c>
      <c r="G294">
        <v>60</v>
      </c>
      <c r="H294" s="24">
        <f>(C294-C293)*0.33*3/32768/300</f>
        <v>5.0769021606445315E-2</v>
      </c>
      <c r="I294" s="24">
        <f>(D294-D293)*0.0011*3/327680/30</f>
        <v>3.1305000305175785E-3</v>
      </c>
      <c r="J294" s="24">
        <f>(E294-E293)*17.4*3/327680/30</f>
        <v>3.51207275390625E-2</v>
      </c>
      <c r="K294" s="24">
        <f>(F294-F293)*18.8*3/327680/30</f>
        <v>0.13203833007812502</v>
      </c>
      <c r="L294" s="24">
        <f>SUM(H294:K294)</f>
        <v>0.2210585792541504</v>
      </c>
      <c r="N294" s="25">
        <f>(E294-E293)/(C294-C293+D294-D293)</f>
        <v>6.7286590415313098E-4</v>
      </c>
      <c r="O294" s="25">
        <f>(F294-F293)/(C294-C293+D294-D293)</f>
        <v>2.3412966311128149E-3</v>
      </c>
      <c r="P294" s="26">
        <f>SUM(N294:O294)</f>
        <v>3.0141625352659461E-3</v>
      </c>
      <c r="R294" s="24">
        <f>(C294-C$3)*0.33*3/32768</f>
        <v>116.62730529785158</v>
      </c>
      <c r="S294" s="24">
        <f>(D294-D$3)*0.0011*3/32768</f>
        <v>10.500291329956056</v>
      </c>
      <c r="T294" s="24">
        <f>(E294-E$3)*17.4*3/32768</f>
        <v>406.37400512695308</v>
      </c>
      <c r="U294" s="24">
        <f>(E294-E$3)*18.8*3/32768</f>
        <v>439.07076416015627</v>
      </c>
      <c r="V294" s="24">
        <f>SUM(R294:U294)</f>
        <v>972.57236591491699</v>
      </c>
    </row>
    <row r="295" spans="2:22" x14ac:dyDescent="0.55000000000000004">
      <c r="B295">
        <v>65</v>
      </c>
      <c r="C295">
        <v>4522941</v>
      </c>
      <c r="D295">
        <v>123262208</v>
      </c>
      <c r="E295">
        <v>280328</v>
      </c>
      <c r="F295">
        <v>360530</v>
      </c>
      <c r="G295">
        <v>65</v>
      </c>
      <c r="H295" s="24">
        <f>(C295-C294)*0.33*3/32768/300</f>
        <v>4.7544754028320306E-2</v>
      </c>
      <c r="I295" s="24">
        <f>(D295-D294)*0.0011*3/327680/30</f>
        <v>3.1413734741210942E-3</v>
      </c>
      <c r="J295" s="24">
        <f>(E295-E294)*17.4*3/327680/30</f>
        <v>0</v>
      </c>
      <c r="K295" s="24">
        <f>(F295-F294)*18.8*3/327680/30</f>
        <v>4.7332763671875E-2</v>
      </c>
      <c r="L295" s="24">
        <f>SUM(H295:K295)</f>
        <v>9.8018891174316392E-2</v>
      </c>
      <c r="N295" s="25">
        <f>(E295-E294)/(C295-C294+D295-D294)</f>
        <v>0</v>
      </c>
      <c r="O295" s="25">
        <f>(F295-F294)/(C295-C294+D295-D294)</f>
        <v>8.3927002429610422E-4</v>
      </c>
      <c r="P295" s="26">
        <f>SUM(N295:O295)</f>
        <v>8.3927002429610422E-4</v>
      </c>
      <c r="R295" s="24">
        <f>(C295-C$3)*0.33*3/32768</f>
        <v>130.89073150634766</v>
      </c>
      <c r="S295" s="24">
        <f>(D295-D$3)*0.0011*3/32768</f>
        <v>11.442703372192383</v>
      </c>
      <c r="T295" s="24">
        <f>(E295-E$3)*17.4*3/32768</f>
        <v>406.37400512695308</v>
      </c>
      <c r="U295" s="24">
        <f>(E295-E$3)*18.8*3/32768</f>
        <v>439.07076416015627</v>
      </c>
      <c r="V295" s="24">
        <f>SUM(R295:U295)</f>
        <v>987.77820416564941</v>
      </c>
    </row>
    <row r="296" spans="2:22" x14ac:dyDescent="0.55000000000000004">
      <c r="B296">
        <v>70</v>
      </c>
      <c r="C296">
        <v>4979617</v>
      </c>
      <c r="D296">
        <v>132633319</v>
      </c>
      <c r="E296">
        <v>280328</v>
      </c>
      <c r="F296">
        <v>368399</v>
      </c>
      <c r="G296">
        <v>70</v>
      </c>
      <c r="H296" s="24">
        <f>(C296-C295)*0.33*3/32768/300</f>
        <v>4.5990930175781257E-2</v>
      </c>
      <c r="I296" s="24">
        <f>(D296-D295)*0.0011*3/327680/30</f>
        <v>3.1458197326660162E-3</v>
      </c>
      <c r="J296" s="24">
        <f>(E296-E295)*17.4*3/327680/30</f>
        <v>0</v>
      </c>
      <c r="K296" s="24">
        <f>(F296-F295)*18.8*3/327680/30</f>
        <v>4.5146850585937502E-2</v>
      </c>
      <c r="L296" s="24">
        <f>SUM(H296:K296)</f>
        <v>9.4283600494384778E-2</v>
      </c>
      <c r="N296" s="25">
        <f>(E296-E295)/(C296-C295+D296-D295)</f>
        <v>0</v>
      </c>
      <c r="O296" s="25">
        <f>(F296-F295)/(C296-C295+D296-D295)</f>
        <v>8.0068890381934405E-4</v>
      </c>
      <c r="P296" s="26">
        <f>SUM(N296:O296)</f>
        <v>8.0068890381934405E-4</v>
      </c>
      <c r="R296" s="24">
        <f>(C296-C$3)*0.33*3/32768</f>
        <v>144.68801055908204</v>
      </c>
      <c r="S296" s="24">
        <f>(D296-D$3)*0.0011*3/32768</f>
        <v>12.386449291992189</v>
      </c>
      <c r="T296" s="24">
        <f>(E296-E$3)*17.4*3/32768</f>
        <v>406.37400512695308</v>
      </c>
      <c r="U296" s="24">
        <f>(E296-E$3)*18.8*3/32768</f>
        <v>439.07076416015627</v>
      </c>
      <c r="V296" s="24">
        <f>SUM(R296:U296)</f>
        <v>1002.5192291381836</v>
      </c>
    </row>
    <row r="297" spans="2:22" x14ac:dyDescent="0.55000000000000004">
      <c r="B297">
        <v>75</v>
      </c>
      <c r="C297">
        <v>5478852</v>
      </c>
      <c r="D297">
        <v>141964234</v>
      </c>
      <c r="E297">
        <v>287832</v>
      </c>
      <c r="F297">
        <v>392846</v>
      </c>
      <c r="G297">
        <v>75</v>
      </c>
      <c r="H297" s="24">
        <f>(C297-C296)*0.33*3/32768/300</f>
        <v>5.0276962280273438E-2</v>
      </c>
      <c r="I297" s="24">
        <f>(D297-D296)*0.0011*3/327680/30</f>
        <v>3.1323262023925783E-3</v>
      </c>
      <c r="J297" s="24">
        <f>(E297-E296)*17.4*3/327680/30</f>
        <v>3.9846679687499997E-2</v>
      </c>
      <c r="K297" s="24">
        <f>(F297-F296)*18.8*3/327680/30</f>
        <v>0.14025988769531253</v>
      </c>
      <c r="L297" s="24">
        <f>SUM(H297:K297)</f>
        <v>0.23351585586547854</v>
      </c>
      <c r="N297" s="25">
        <f>(E297-E296)/(C297-C296+D297-D296)</f>
        <v>7.6336576756204128E-4</v>
      </c>
      <c r="O297" s="25">
        <f>(F297-F296)/(C297-C296+D297-D296)</f>
        <v>2.486940687578521E-3</v>
      </c>
      <c r="P297" s="26">
        <f>SUM(N297:O297)</f>
        <v>3.2503064551405621E-3</v>
      </c>
      <c r="R297" s="24">
        <f>(C297-C$3)*0.33*3/32768</f>
        <v>159.77109924316409</v>
      </c>
      <c r="S297" s="24">
        <f>(D297-D$3)*0.0011*3/32768</f>
        <v>13.326147152709961</v>
      </c>
      <c r="T297" s="24">
        <f>(E297-E$3)*17.4*3/32768</f>
        <v>418.3280090332031</v>
      </c>
      <c r="U297" s="24">
        <f>(E297-E$3)*18.8*3/32768</f>
        <v>451.9865844726562</v>
      </c>
      <c r="V297" s="24">
        <f>SUM(R297:U297)</f>
        <v>1043.4118399017334</v>
      </c>
    </row>
    <row r="298" spans="2:22" x14ac:dyDescent="0.55000000000000004">
      <c r="B298">
        <v>80</v>
      </c>
      <c r="C298">
        <v>5939367</v>
      </c>
      <c r="D298">
        <v>151333827</v>
      </c>
      <c r="E298">
        <v>287910</v>
      </c>
      <c r="F298">
        <v>400930</v>
      </c>
      <c r="G298">
        <v>80</v>
      </c>
      <c r="H298" s="24">
        <f>(C298-C297)*0.33*3/32768/300</f>
        <v>4.6377548217773443E-2</v>
      </c>
      <c r="I298" s="24">
        <f>(D298-D297)*0.0011*3/327680/30</f>
        <v>3.1453101501464843E-3</v>
      </c>
      <c r="J298" s="24">
        <f>(E298-E297)*17.4*3/327680/30</f>
        <v>4.1418457031249997E-4</v>
      </c>
      <c r="K298" s="24">
        <f>(F298-F297)*18.8*3/327680/30</f>
        <v>4.6380371093750004E-2</v>
      </c>
      <c r="L298" s="24">
        <f>SUM(H298:K298)</f>
        <v>9.6317414031982435E-2</v>
      </c>
      <c r="N298" s="25">
        <f>(E298-E297)/(C298-C297+D298-D297)</f>
        <v>7.9348060062005425E-6</v>
      </c>
      <c r="O298" s="25">
        <f>(F298-F297)/(C298-C297+D298-D297)</f>
        <v>8.2237143274519462E-4</v>
      </c>
      <c r="P298" s="26">
        <f>SUM(N298:O298)</f>
        <v>8.3030623875139512E-4</v>
      </c>
      <c r="R298" s="24">
        <f>(C298-C$3)*0.33*3/32768</f>
        <v>173.68436370849611</v>
      </c>
      <c r="S298" s="24">
        <f>(D298-D$3)*0.0011*3/32768</f>
        <v>14.269740197753908</v>
      </c>
      <c r="T298" s="24">
        <f>(E298-E$3)*17.4*3/32768</f>
        <v>418.45226440429684</v>
      </c>
      <c r="U298" s="24">
        <f>(E298-E$3)*18.8*3/32768</f>
        <v>452.1208374023438</v>
      </c>
      <c r="V298" s="24">
        <f>SUM(R298:U298)</f>
        <v>1058.5272057128907</v>
      </c>
    </row>
    <row r="299" spans="2:22" x14ac:dyDescent="0.55000000000000004">
      <c r="B299">
        <v>85</v>
      </c>
      <c r="C299">
        <v>6399809</v>
      </c>
      <c r="D299">
        <v>160703269</v>
      </c>
      <c r="E299">
        <v>287988</v>
      </c>
      <c r="F299">
        <v>413815</v>
      </c>
      <c r="G299">
        <v>85</v>
      </c>
      <c r="H299" s="24">
        <f>(C299-C298)*0.33*3/32768/300</f>
        <v>4.637019653320313E-2</v>
      </c>
      <c r="I299" s="24">
        <f>(D299-D298)*0.0011*3/327680/30</f>
        <v>3.1452594604492188E-3</v>
      </c>
      <c r="J299" s="24">
        <f>(E299-E298)*17.4*3/327680/30</f>
        <v>4.1418457031249997E-4</v>
      </c>
      <c r="K299" s="24">
        <f>(F299-F298)*18.8*3/327680/30</f>
        <v>7.3925170898437489E-2</v>
      </c>
      <c r="L299" s="24">
        <f>SUM(H299:K299)</f>
        <v>0.12385481146240233</v>
      </c>
      <c r="N299" s="25">
        <f>(E299-E298)/(C299-C298+D299-D298)</f>
        <v>7.9349868218180396E-6</v>
      </c>
      <c r="O299" s="25">
        <f>(F299-F298)/(C299-C298+D299-D298)</f>
        <v>1.3107987846041724E-3</v>
      </c>
      <c r="P299" s="26">
        <f>SUM(N299:O299)</f>
        <v>1.3187337714259905E-3</v>
      </c>
      <c r="R299" s="24">
        <f>(C299-C$3)*0.33*3/32768</f>
        <v>187.59542266845705</v>
      </c>
      <c r="S299" s="24">
        <f>(D299-D$3)*0.0011*3/32768</f>
        <v>15.213318035888673</v>
      </c>
      <c r="T299" s="24">
        <f>(E299-E$3)*17.4*3/32768</f>
        <v>418.57651977539058</v>
      </c>
      <c r="U299" s="24">
        <f>(E299-E$3)*18.8*3/32768</f>
        <v>452.25509033203127</v>
      </c>
      <c r="V299" s="24">
        <f>SUM(R299:U299)</f>
        <v>1073.6403508117676</v>
      </c>
    </row>
    <row r="300" spans="2:22" x14ac:dyDescent="0.55000000000000004">
      <c r="B300">
        <v>90</v>
      </c>
      <c r="C300">
        <v>6900193</v>
      </c>
      <c r="D300">
        <v>170030699</v>
      </c>
      <c r="E300">
        <v>298039</v>
      </c>
      <c r="F300">
        <v>438515</v>
      </c>
      <c r="G300">
        <v>90</v>
      </c>
      <c r="H300" s="24">
        <f>(C300-C299)*0.33*3/32768/300</f>
        <v>5.039267578125E-2</v>
      </c>
      <c r="I300" s="24">
        <f>(D300-D299)*0.0011*3/327680/30</f>
        <v>3.1311563110351564E-3</v>
      </c>
      <c r="J300" s="24">
        <f>(E300-E299)*17.4*3/327680/30</f>
        <v>5.3371398925781244E-2</v>
      </c>
      <c r="K300" s="24">
        <f>(F300-F299)*18.8*3/327680/30</f>
        <v>0.14171142578125001</v>
      </c>
      <c r="L300" s="24">
        <f>SUM(H300:K300)</f>
        <v>0.24860665679931643</v>
      </c>
      <c r="N300" s="25">
        <f>(E300-E299)/(C300-C299+D300-D299)</f>
        <v>1.0227096280006928E-3</v>
      </c>
      <c r="O300" s="25">
        <f>(F300-F299)/(C300-C299+D300-D299)</f>
        <v>2.5132750782625719E-3</v>
      </c>
      <c r="P300" s="26">
        <f>SUM(N300:O300)</f>
        <v>3.5359847062632647E-3</v>
      </c>
      <c r="R300" s="24">
        <f>(C300-C$3)*0.33*3/32768</f>
        <v>202.71322540283205</v>
      </c>
      <c r="S300" s="24">
        <f>(D300-D$3)*0.0011*3/32768</f>
        <v>16.152664929199219</v>
      </c>
      <c r="T300" s="24">
        <f>(E300-E$3)*17.4*3/32768</f>
        <v>434.58793945312493</v>
      </c>
      <c r="U300" s="24">
        <f>(E300-E$3)*18.8*3/32768</f>
        <v>469.55478515625003</v>
      </c>
      <c r="V300" s="24">
        <f>SUM(R300:U300)</f>
        <v>1123.0086149414062</v>
      </c>
    </row>
    <row r="301" spans="2:22" x14ac:dyDescent="0.55000000000000004">
      <c r="B301">
        <v>95</v>
      </c>
      <c r="C301">
        <v>7360449</v>
      </c>
      <c r="D301">
        <v>179398424</v>
      </c>
      <c r="E301">
        <v>298039</v>
      </c>
      <c r="F301">
        <v>446562</v>
      </c>
      <c r="G301">
        <v>95</v>
      </c>
      <c r="H301" s="24">
        <f>(C301-C300)*0.33*3/32768/300</f>
        <v>4.6351464843750009E-2</v>
      </c>
      <c r="I301" s="24">
        <f>(D301-D300)*0.0011*3/327680/30</f>
        <v>3.1446830749511721E-3</v>
      </c>
      <c r="J301" s="24">
        <f>(E301-E300)*17.4*3/327680/30</f>
        <v>0</v>
      </c>
      <c r="K301" s="24">
        <f>(F301-F300)*18.8*3/327680/30</f>
        <v>4.61680908203125E-2</v>
      </c>
      <c r="L301" s="24">
        <f>SUM(H301:K301)</f>
        <v>9.5664238739013682E-2</v>
      </c>
      <c r="N301" s="25">
        <f>(E301-E300)/(C301-C300+D301-D300)</f>
        <v>0</v>
      </c>
      <c r="O301" s="25">
        <f>(F301-F300)/(C301-C300+D301-D300)</f>
        <v>8.1878465170007956E-4</v>
      </c>
      <c r="P301" s="26">
        <f>SUM(N301:O301)</f>
        <v>8.1878465170007956E-4</v>
      </c>
      <c r="R301" s="24">
        <f>(C301-C$3)*0.33*3/32768</f>
        <v>216.61866485595704</v>
      </c>
      <c r="S301" s="24">
        <f>(D301-D$3)*0.0011*3/32768</f>
        <v>17.096069851684572</v>
      </c>
      <c r="T301" s="24">
        <f>(E301-E$3)*17.4*3/32768</f>
        <v>434.58793945312493</v>
      </c>
      <c r="U301" s="24">
        <f>(E301-E$3)*18.8*3/32768</f>
        <v>469.55478515625003</v>
      </c>
      <c r="V301" s="24">
        <f>SUM(R301:U301)</f>
        <v>1137.8574593170165</v>
      </c>
    </row>
    <row r="302" spans="2:22" x14ac:dyDescent="0.55000000000000004">
      <c r="B302">
        <v>100</v>
      </c>
      <c r="C302">
        <v>7826388</v>
      </c>
      <c r="D302">
        <v>188762309</v>
      </c>
      <c r="E302">
        <v>301032</v>
      </c>
      <c r="F302">
        <v>456032</v>
      </c>
      <c r="G302">
        <v>100</v>
      </c>
      <c r="H302" s="24">
        <f>(C302-C301)*0.33*3/32768/300</f>
        <v>4.6923788452148438E-2</v>
      </c>
      <c r="I302" s="24">
        <f>(D302-D301)*0.0011*3/327680/30</f>
        <v>3.1433940124511719E-3</v>
      </c>
      <c r="J302" s="24">
        <f>(E302-E301)*17.4*3/327680/30</f>
        <v>1.5893005371093748E-2</v>
      </c>
      <c r="K302" s="24">
        <f>(F302-F301)*18.8*3/327680/30</f>
        <v>5.4332275390625004E-2</v>
      </c>
      <c r="L302" s="24">
        <f>SUM(H302:K302)</f>
        <v>0.12029246322631836</v>
      </c>
      <c r="N302" s="25">
        <f>(E302-E301)/(C302-C301+D302-D301)</f>
        <v>3.0448154514261904E-4</v>
      </c>
      <c r="O302" s="25">
        <f>(F302-F301)/(C302-C301+D302-D301)</f>
        <v>9.6339466505198875E-4</v>
      </c>
      <c r="P302" s="26">
        <f>SUM(N302:O302)</f>
        <v>1.2678762101946078E-3</v>
      </c>
      <c r="R302" s="24">
        <f>(C302-C$3)*0.33*3/32768</f>
        <v>230.69580139160161</v>
      </c>
      <c r="S302" s="24">
        <f>(D302-D$3)*0.0011*3/32768</f>
        <v>18.039088055419924</v>
      </c>
      <c r="T302" s="24">
        <f>(E302-E$3)*17.4*3/32768</f>
        <v>439.3558410644531</v>
      </c>
      <c r="U302" s="24">
        <f>(E302-E$3)*18.8*3/32768</f>
        <v>474.7063110351562</v>
      </c>
      <c r="V302" s="24">
        <f>SUM(R302:U302)</f>
        <v>1162.7970415466309</v>
      </c>
    </row>
    <row r="303" spans="2:22" x14ac:dyDescent="0.55000000000000004">
      <c r="B303">
        <v>105</v>
      </c>
      <c r="C303">
        <v>8373349</v>
      </c>
      <c r="D303">
        <v>198045135</v>
      </c>
      <c r="E303">
        <v>313283</v>
      </c>
      <c r="F303">
        <v>493883</v>
      </c>
      <c r="G303">
        <v>105</v>
      </c>
      <c r="H303" s="24">
        <f>(C303-C302)*0.33*3/32768/300</f>
        <v>5.5083352661132817E-2</v>
      </c>
      <c r="I303" s="24">
        <f>(D303-D302)*0.0011*3/327680/30</f>
        <v>3.1161830444335946E-3</v>
      </c>
      <c r="J303" s="24">
        <f>(E303-E302)*17.4*3/327680/30</f>
        <v>6.5053527832031249E-2</v>
      </c>
      <c r="K303" s="24">
        <f>(F303-F302)*18.8*3/327680/30</f>
        <v>0.21716271972656254</v>
      </c>
      <c r="L303" s="24">
        <f>SUM(H303:K303)</f>
        <v>0.34041578326416022</v>
      </c>
      <c r="N303" s="25">
        <f>(E303-E302)/(C303-C302+D303-D302)</f>
        <v>1.2463138824879928E-3</v>
      </c>
      <c r="O303" s="25">
        <f>(F303-F302)/(C303-C302+D303-D302)</f>
        <v>3.8506429488248321E-3</v>
      </c>
      <c r="P303" s="26">
        <f>SUM(N303:O303)</f>
        <v>5.0969568313128247E-3</v>
      </c>
      <c r="R303" s="24">
        <f>(C303-C$3)*0.33*3/32768</f>
        <v>247.22080718994141</v>
      </c>
      <c r="S303" s="24">
        <f>(D303-D$3)*0.0011*3/32768</f>
        <v>18.973942968750002</v>
      </c>
      <c r="T303" s="24">
        <f>(E303-E$3)*17.4*3/32768</f>
        <v>458.87189941406245</v>
      </c>
      <c r="U303" s="24">
        <f>(E303-E$3)*18.8*3/32768</f>
        <v>495.79262695312502</v>
      </c>
      <c r="V303" s="24">
        <f>SUM(R303:U303)</f>
        <v>1220.8592765258791</v>
      </c>
    </row>
    <row r="304" spans="2:22" x14ac:dyDescent="0.55000000000000004">
      <c r="B304">
        <v>110</v>
      </c>
      <c r="C304">
        <v>8839501</v>
      </c>
      <c r="D304">
        <v>207406899</v>
      </c>
      <c r="E304">
        <v>313360</v>
      </c>
      <c r="F304">
        <v>501893</v>
      </c>
      <c r="G304">
        <v>110</v>
      </c>
      <c r="H304" s="24">
        <f>(C304-C303)*0.33*3/32768/300</f>
        <v>4.69452392578125E-2</v>
      </c>
      <c r="I304" s="24">
        <f>(D304-D303)*0.0011*3/327680/30</f>
        <v>3.142682006835938E-3</v>
      </c>
      <c r="J304" s="24">
        <f>(E304-E303)*17.4*3/327680/30</f>
        <v>4.0887451171874994E-4</v>
      </c>
      <c r="K304" s="24">
        <f>(F304-F303)*18.8*3/327680/30</f>
        <v>4.5955810546875003E-2</v>
      </c>
      <c r="L304" s="24">
        <f>SUM(H304:K304)</f>
        <v>9.6452606323242179E-2</v>
      </c>
      <c r="N304" s="25">
        <f>(E304-E303)/(C304-C303+D304-D303)</f>
        <v>7.8348247990723567E-6</v>
      </c>
      <c r="O304" s="25">
        <f>(F304-F303)/(C304-C303+D304-D303)</f>
        <v>8.150252810463581E-4</v>
      </c>
      <c r="P304" s="26">
        <f>SUM(N304:O304)</f>
        <v>8.2286010584543042E-4</v>
      </c>
      <c r="R304" s="24">
        <f>(C304-C$3)*0.33*3/32768</f>
        <v>261.30437896728517</v>
      </c>
      <c r="S304" s="24">
        <f>(D304-D$3)*0.0011*3/32768</f>
        <v>19.916747570800784</v>
      </c>
      <c r="T304" s="24">
        <f>(E304-E$3)*17.4*3/32768</f>
        <v>458.99456176757809</v>
      </c>
      <c r="U304" s="24">
        <f>(E304-E$3)*18.8*3/32768</f>
        <v>495.9251586914063</v>
      </c>
      <c r="V304" s="24">
        <f>SUM(R304:U304)</f>
        <v>1236.1408469970704</v>
      </c>
    </row>
    <row r="305" spans="1:22" x14ac:dyDescent="0.55000000000000004">
      <c r="B305">
        <v>115</v>
      </c>
      <c r="C305">
        <v>9309320</v>
      </c>
      <c r="D305">
        <v>216767118</v>
      </c>
      <c r="E305">
        <v>313647</v>
      </c>
      <c r="F305">
        <v>512579</v>
      </c>
      <c r="G305">
        <v>115</v>
      </c>
      <c r="H305" s="24">
        <f>(C305-C304)*0.33*3/32768/300</f>
        <v>4.731453552246094E-2</v>
      </c>
      <c r="I305" s="24">
        <f>(D305-D304)*0.0011*3/32768/300</f>
        <v>3.1421633605957034E-3</v>
      </c>
      <c r="J305" s="24">
        <f>(E305-E304)*17.4*3/32768/300</f>
        <v>1.5239868164062499E-3</v>
      </c>
      <c r="K305" s="24">
        <f>(F305-F304)*18.8*3/327680/30</f>
        <v>6.1308837890625002E-2</v>
      </c>
      <c r="L305" s="24">
        <f>SUM(H305:K305)</f>
        <v>0.1132895235900879</v>
      </c>
      <c r="N305" s="25">
        <f>(E305-E304)/(C305-C304+D305-D304)</f>
        <v>2.9196224877258866E-5</v>
      </c>
      <c r="O305" s="25">
        <f>(F305-F304)/(C305-C304+D305-D304)</f>
        <v>1.0870761638968232E-3</v>
      </c>
      <c r="P305" s="26">
        <f>SUM(N305:O305)</f>
        <v>1.1162723887740821E-3</v>
      </c>
      <c r="R305" s="24">
        <f>(C305-C$3)*0.33*3/32768</f>
        <v>275.49873962402347</v>
      </c>
      <c r="S305" s="24">
        <f>(D305-D$3)*0.0011*3/32768</f>
        <v>20.859396578979492</v>
      </c>
      <c r="T305" s="24">
        <f>(E305-E$3)*17.4*3/32768</f>
        <v>459.45175781249998</v>
      </c>
      <c r="U305" s="24">
        <f>(E305-E$3)*18.8*3/32768</f>
        <v>496.41914062499995</v>
      </c>
      <c r="V305" s="24">
        <f>SUM(R305:U305)</f>
        <v>1252.229034640503</v>
      </c>
    </row>
    <row r="306" spans="1:22" x14ac:dyDescent="0.55000000000000004">
      <c r="L306" s="21">
        <f>AVERAGE(L284:L305)</f>
        <v>0.22450696392960987</v>
      </c>
    </row>
    <row r="309" spans="1:22" s="4" customFormat="1" x14ac:dyDescent="0.55000000000000004">
      <c r="A309" s="8"/>
      <c r="C309" s="9" t="s">
        <v>1183</v>
      </c>
      <c r="D309" s="9"/>
      <c r="E309" s="9"/>
      <c r="F309" s="9"/>
      <c r="H309" s="10"/>
      <c r="I309" s="10"/>
      <c r="J309" s="10"/>
      <c r="K309" s="10"/>
      <c r="L309" s="11"/>
      <c r="N309" s="12"/>
      <c r="O309" s="13"/>
      <c r="P309" s="13"/>
      <c r="R309" s="14"/>
      <c r="S309" s="14"/>
      <c r="T309" s="14"/>
      <c r="U309" s="14"/>
      <c r="V309" s="15"/>
    </row>
    <row r="310" spans="1:22" s="4" customFormat="1" x14ac:dyDescent="0.55000000000000004">
      <c r="A310" s="8"/>
      <c r="C310" s="4" t="s">
        <v>1184</v>
      </c>
      <c r="D310" s="4" t="s">
        <v>1185</v>
      </c>
      <c r="E310" s="4" t="s">
        <v>1186</v>
      </c>
      <c r="F310" s="4" t="s">
        <v>1187</v>
      </c>
      <c r="H310" s="10" t="s">
        <v>1188</v>
      </c>
      <c r="I310" s="10"/>
      <c r="J310" s="10"/>
      <c r="K310" s="10"/>
      <c r="L310" s="11"/>
      <c r="N310" s="12" t="s">
        <v>1189</v>
      </c>
      <c r="O310" s="13"/>
      <c r="P310" s="13"/>
      <c r="R310" s="16" t="s">
        <v>1190</v>
      </c>
      <c r="S310" s="17"/>
      <c r="T310" s="17"/>
      <c r="U310" s="17"/>
      <c r="V310" s="18"/>
    </row>
    <row r="311" spans="1:22" ht="15.75" customHeight="1" x14ac:dyDescent="0.55000000000000004">
      <c r="A311" s="19" t="s">
        <v>1206</v>
      </c>
      <c r="B311">
        <v>5</v>
      </c>
      <c r="C311">
        <v>100898</v>
      </c>
      <c r="D311">
        <v>9729448</v>
      </c>
      <c r="E311">
        <v>13071</v>
      </c>
      <c r="F311">
        <v>65202</v>
      </c>
      <c r="G311" t="s">
        <v>1192</v>
      </c>
      <c r="H311" s="21" t="s">
        <v>1177</v>
      </c>
      <c r="I311" s="21" t="s">
        <v>1178</v>
      </c>
      <c r="J311" s="21" t="s">
        <v>1193</v>
      </c>
      <c r="K311" s="21" t="s">
        <v>1194</v>
      </c>
      <c r="L311" s="21" t="s">
        <v>1195</v>
      </c>
      <c r="M311" s="21" t="s">
        <v>1192</v>
      </c>
      <c r="N311" s="22" t="s">
        <v>1193</v>
      </c>
      <c r="O311" s="22" t="s">
        <v>1194</v>
      </c>
      <c r="P311" s="23" t="s">
        <v>1195</v>
      </c>
      <c r="Q311" s="21"/>
      <c r="R311" s="21" t="s">
        <v>1177</v>
      </c>
      <c r="S311" s="21" t="s">
        <v>1178</v>
      </c>
      <c r="T311" s="21" t="s">
        <v>1193</v>
      </c>
      <c r="U311" s="21" t="s">
        <v>1194</v>
      </c>
      <c r="V311" s="21" t="s">
        <v>1195</v>
      </c>
    </row>
    <row r="312" spans="1:22" x14ac:dyDescent="0.55000000000000004">
      <c r="A312" s="19"/>
      <c r="B312">
        <v>10</v>
      </c>
      <c r="C312">
        <v>182291</v>
      </c>
      <c r="D312">
        <v>19477689</v>
      </c>
      <c r="E312">
        <v>15682</v>
      </c>
      <c r="F312">
        <v>73132</v>
      </c>
      <c r="G312">
        <v>10</v>
      </c>
      <c r="H312" s="24">
        <f>(C312-C311)*0.33*3/32768/300</f>
        <v>8.1969268798828127E-3</v>
      </c>
      <c r="I312" s="24">
        <f>(D312-D311)*0.0011*3/327680/30</f>
        <v>3.2724197692871096E-3</v>
      </c>
      <c r="J312" s="24">
        <f>(E312-E311)*17.4*3/327680/30</f>
        <v>1.3864562988281249E-2</v>
      </c>
      <c r="K312" s="24">
        <f>(F312-F311)*18.8*3/327680/30</f>
        <v>4.5496826171874998E-2</v>
      </c>
      <c r="L312" s="24">
        <f>SUM(H312:K312)</f>
        <v>7.0830735809326167E-2</v>
      </c>
      <c r="M312">
        <v>10</v>
      </c>
      <c r="N312" s="25">
        <f>(E312-E311)/(C312-C311+D312-D311)</f>
        <v>2.6562535288699455E-4</v>
      </c>
      <c r="O312" s="25">
        <f>(F312-F311)/(C312-C311+D312-D311)</f>
        <v>8.0674417786053888E-4</v>
      </c>
      <c r="P312" s="26">
        <f>SUM(N312:O312)</f>
        <v>1.0723695307475335E-3</v>
      </c>
      <c r="Q312">
        <v>10</v>
      </c>
      <c r="R312" s="24">
        <f>(C312-C$3)*0.33*3/32768</f>
        <v>-0.25073272705078126</v>
      </c>
      <c r="S312" s="24">
        <f>(D312-D$3)*0.0011*3/32768</f>
        <v>0.99077122192382827</v>
      </c>
      <c r="T312" s="24">
        <f>(E312-E$3)*17.4*3/32768</f>
        <v>-15.211724853515623</v>
      </c>
      <c r="U312" s="24">
        <f>(E312-E$3)*18.8*3/32768</f>
        <v>-16.435656738281253</v>
      </c>
      <c r="V312" s="24">
        <f>SUM(R312:U312)</f>
        <v>-30.907343096923828</v>
      </c>
    </row>
    <row r="313" spans="1:22" x14ac:dyDescent="0.55000000000000004">
      <c r="A313" s="19"/>
      <c r="B313">
        <v>15</v>
      </c>
      <c r="C313">
        <v>263918</v>
      </c>
      <c r="D313">
        <v>29225777</v>
      </c>
      <c r="E313">
        <v>18293</v>
      </c>
      <c r="F313">
        <v>81050</v>
      </c>
      <c r="G313">
        <v>15</v>
      </c>
      <c r="H313" s="24">
        <f>(C313-C312)*0.33*3/32768/300</f>
        <v>8.2204925537109376E-3</v>
      </c>
      <c r="I313" s="24">
        <f>(D313-D312)*0.0011*3/327680/30</f>
        <v>3.2723684082031248E-3</v>
      </c>
      <c r="J313" s="24">
        <f>(E313-E312)*17.4*3/327680/30</f>
        <v>1.3864562988281249E-2</v>
      </c>
      <c r="K313" s="24">
        <f>(F313-F312)*18.8*3/327680/30</f>
        <v>4.5427978515624995E-2</v>
      </c>
      <c r="L313" s="24">
        <f>SUM(H313:K313)</f>
        <v>7.078540246582031E-2</v>
      </c>
      <c r="M313">
        <v>15</v>
      </c>
      <c r="N313" s="25">
        <f>(E313-E312)/(C313-C312+D313-D312)</f>
        <v>2.6562316404900852E-4</v>
      </c>
      <c r="O313" s="25">
        <f>(F313-F312)/(C313-C312+D313-D312)</f>
        <v>8.0551674183839512E-4</v>
      </c>
      <c r="P313" s="26">
        <f>SUM(N313:O313)</f>
        <v>1.0711399058874038E-3</v>
      </c>
      <c r="Q313">
        <v>15</v>
      </c>
      <c r="R313" s="24">
        <f>(C313-C$3)*0.33*3/32768</f>
        <v>2.2154150390625</v>
      </c>
      <c r="S313" s="24">
        <f>(D313-D$3)*0.0011*3/32768</f>
        <v>1.9724817443847658</v>
      </c>
      <c r="T313" s="24">
        <f>(E313-E$3)*17.4*3/32768</f>
        <v>-11.052355957031249</v>
      </c>
      <c r="U313" s="24">
        <f>(E313-E$3)*18.8*3/32768</f>
        <v>-11.9416259765625</v>
      </c>
      <c r="V313" s="24">
        <f>SUM(R313:U313)</f>
        <v>-18.806085150146483</v>
      </c>
    </row>
    <row r="314" spans="1:22" x14ac:dyDescent="0.55000000000000004">
      <c r="A314" s="19"/>
      <c r="B314">
        <v>20</v>
      </c>
      <c r="C314">
        <v>345787</v>
      </c>
      <c r="D314">
        <v>38973547</v>
      </c>
      <c r="E314">
        <v>20904</v>
      </c>
      <c r="F314">
        <v>89163</v>
      </c>
      <c r="G314">
        <v>20</v>
      </c>
      <c r="H314" s="24">
        <f>(C314-C313)*0.33*3/32768/300</f>
        <v>8.2448638916015615E-3</v>
      </c>
      <c r="I314" s="24">
        <f>(D314-D313)*0.0011*3/327680/30</f>
        <v>3.2722616577148442E-3</v>
      </c>
      <c r="J314" s="24">
        <f>(E314-E313)*17.4*3/327680/30</f>
        <v>1.3864562988281249E-2</v>
      </c>
      <c r="K314" s="24">
        <f>(F314-F313)*18.8*3/327680/30</f>
        <v>4.654675292968749E-2</v>
      </c>
      <c r="L314" s="24">
        <f>SUM(H314:K314)</f>
        <v>7.1928441467285137E-2</v>
      </c>
      <c r="M314">
        <v>20</v>
      </c>
      <c r="N314" s="25">
        <f>(E314-E313)/(C314-C313+D314-D313)</f>
        <v>2.6562521777249396E-4</v>
      </c>
      <c r="O314" s="25">
        <f>(F314-F313)/(C314-C313+D314-D313)</f>
        <v>8.2536093136278965E-4</v>
      </c>
      <c r="P314" s="26">
        <f>SUM(N314:O314)</f>
        <v>1.0909861491352835E-3</v>
      </c>
      <c r="Q314">
        <v>20</v>
      </c>
      <c r="R314" s="24">
        <f>(C314-C$3)*0.33*3/32768</f>
        <v>4.6888742065429687</v>
      </c>
      <c r="S314" s="24">
        <f>(D314-D$3)*0.0011*3/32768</f>
        <v>2.9541602416992192</v>
      </c>
      <c r="T314" s="24">
        <f>(E314-E$3)*17.4*3/32768</f>
        <v>-6.8929870605468739</v>
      </c>
      <c r="U314" s="24">
        <f>(E314-E$3)*18.8*3/32768</f>
        <v>-7.4475952148437505</v>
      </c>
      <c r="V314" s="24">
        <f>SUM(R314:U314)</f>
        <v>-6.6975478271484361</v>
      </c>
    </row>
    <row r="315" spans="1:22" x14ac:dyDescent="0.55000000000000004">
      <c r="A315" s="19"/>
      <c r="B315">
        <v>25</v>
      </c>
      <c r="C315">
        <v>427823</v>
      </c>
      <c r="D315">
        <v>48721228</v>
      </c>
      <c r="E315">
        <v>23515</v>
      </c>
      <c r="F315">
        <v>97080</v>
      </c>
      <c r="G315">
        <v>25</v>
      </c>
      <c r="H315" s="24">
        <f>(C315-C314)*0.33*3/32768/300</f>
        <v>8.2616821289062496E-3</v>
      </c>
      <c r="I315" s="24">
        <f>(D315-D314)*0.0011*3/327680/30</f>
        <v>3.2722317810058594E-3</v>
      </c>
      <c r="J315" s="24">
        <f>(E315-E314)*17.4*3/327680/30</f>
        <v>1.3864562988281249E-2</v>
      </c>
      <c r="K315" s="24">
        <f>(F315-F314)*18.8*3/327680/30</f>
        <v>4.5422241210937506E-2</v>
      </c>
      <c r="L315" s="24">
        <f>SUM(H315:K315)</f>
        <v>7.0820718109130862E-2</v>
      </c>
      <c r="M315">
        <v>25</v>
      </c>
      <c r="N315" s="25">
        <f>(E315-E314)/(C315-C314+D315-D314)</f>
        <v>2.6562311000408255E-4</v>
      </c>
      <c r="O315" s="25">
        <f>(F315-F314)/(C315-C314+D315-D314)</f>
        <v>8.0541484561559606E-4</v>
      </c>
      <c r="P315" s="26">
        <f>SUM(N315:O315)</f>
        <v>1.0710379556196786E-3</v>
      </c>
      <c r="Q315">
        <v>25</v>
      </c>
      <c r="R315" s="24">
        <f>(C315-C$3)*0.33*3/32768</f>
        <v>7.1673788452148433</v>
      </c>
      <c r="S315" s="24">
        <f>(D315-D$3)*0.0011*3/32768</f>
        <v>3.9358297760009773</v>
      </c>
      <c r="T315" s="24">
        <f>(E315-E$3)*17.4*3/32768</f>
        <v>-2.7336181640624999</v>
      </c>
      <c r="U315" s="24">
        <f>(E315-E$3)*18.8*3/32768</f>
        <v>-2.9535644531250003</v>
      </c>
      <c r="V315" s="24">
        <f>SUM(R315:U315)</f>
        <v>5.4160260040283195</v>
      </c>
    </row>
    <row r="316" spans="1:22" x14ac:dyDescent="0.55000000000000004">
      <c r="A316" s="19"/>
      <c r="B316">
        <v>30</v>
      </c>
      <c r="C316">
        <v>554541</v>
      </c>
      <c r="D316">
        <v>58424131</v>
      </c>
      <c r="E316">
        <v>27488</v>
      </c>
      <c r="F316">
        <v>106038</v>
      </c>
      <c r="G316">
        <v>30</v>
      </c>
      <c r="H316" s="24">
        <f>(C316-C315)*0.33*3/32768/300</f>
        <v>1.2761517333984375E-2</v>
      </c>
      <c r="I316" s="24">
        <f>(D316-D315)*0.0011*3/327680/30</f>
        <v>3.257200103759766E-3</v>
      </c>
      <c r="J316" s="24">
        <f>(E316-E315)*17.4*3/327680/30</f>
        <v>2.1096862792968747E-2</v>
      </c>
      <c r="K316" s="24">
        <f>(F316-F315)*18.8*3/327680/30</f>
        <v>5.1394775390624994E-2</v>
      </c>
      <c r="L316" s="24">
        <f>SUM(H316:K316)</f>
        <v>8.8510355621337883E-2</v>
      </c>
      <c r="M316">
        <v>30</v>
      </c>
      <c r="N316" s="25">
        <f>(E316-E315)/(C316-C315+D316-D315)</f>
        <v>4.041864889806026E-4</v>
      </c>
      <c r="O316" s="25">
        <f>(F316-F315)/(C316-C315+D316-D315)</f>
        <v>9.1132709999703959E-4</v>
      </c>
      <c r="P316" s="26">
        <f>SUM(N316:O316)</f>
        <v>1.3155135889776422E-3</v>
      </c>
      <c r="Q316">
        <v>30</v>
      </c>
      <c r="R316" s="24">
        <f>(C316-C$3)*0.33*3/32768</f>
        <v>10.995834045410156</v>
      </c>
      <c r="S316" s="24">
        <f>(D316-D$3)*0.0011*3/32768</f>
        <v>4.9129898071289064</v>
      </c>
      <c r="T316" s="24">
        <f>(E316-E$3)*17.4*3/32768</f>
        <v>3.5954406738281248</v>
      </c>
      <c r="U316" s="24">
        <f>(E316-E$3)*18.8*3/32768</f>
        <v>3.8847290039062496</v>
      </c>
      <c r="V316" s="24">
        <f>SUM(R316:U316)</f>
        <v>23.388993530273439</v>
      </c>
    </row>
    <row r="317" spans="1:22" x14ac:dyDescent="0.55000000000000004">
      <c r="B317">
        <v>35</v>
      </c>
      <c r="C317">
        <v>723134</v>
      </c>
      <c r="D317">
        <v>68085589</v>
      </c>
      <c r="E317">
        <v>42309</v>
      </c>
      <c r="F317">
        <v>127275</v>
      </c>
      <c r="G317">
        <v>35</v>
      </c>
      <c r="H317" s="24">
        <f>(C317-C316)*0.33*3/32768/300</f>
        <v>1.6978665161132812E-2</v>
      </c>
      <c r="I317" s="24">
        <f>(D317-D316)*0.0011*3/327680/30</f>
        <v>3.2432872924804687E-3</v>
      </c>
      <c r="J317" s="24">
        <f>(E317-E316)*17.4*3/327680/30</f>
        <v>7.8700378417968744E-2</v>
      </c>
      <c r="K317" s="24">
        <f>(F317-F316)*18.8*3/327680/30</f>
        <v>0.1218431396484375</v>
      </c>
      <c r="L317" s="24">
        <f>SUM(H317:K317)</f>
        <v>0.22076547052001955</v>
      </c>
      <c r="N317" s="25">
        <f>(E317-E316)/(C317-C316+D317-D316)</f>
        <v>1.5077236120138136E-3</v>
      </c>
      <c r="O317" s="25">
        <f>(F317-F316)/(C317-C316+D317-D316)</f>
        <v>2.1604160548098885E-3</v>
      </c>
      <c r="P317" s="26">
        <f>SUM(N317:O317)</f>
        <v>3.6681396668237021E-3</v>
      </c>
      <c r="R317" s="24">
        <f>(C317-C$3)*0.33*3/32768</f>
        <v>16.089433593750002</v>
      </c>
      <c r="S317" s="24">
        <f>(D317-D$3)*0.0011*3/32768</f>
        <v>5.8859759948730472</v>
      </c>
      <c r="T317" s="24">
        <f>(E317-E$3)*17.4*3/32768</f>
        <v>27.205554199218746</v>
      </c>
      <c r="U317" s="24">
        <f>(E317-E$3)*18.8*3/32768</f>
        <v>29.394506835937502</v>
      </c>
      <c r="V317" s="24">
        <f>SUM(R317:U317)</f>
        <v>78.575470623779296</v>
      </c>
    </row>
    <row r="318" spans="1:22" x14ac:dyDescent="0.55000000000000004">
      <c r="B318">
        <v>40</v>
      </c>
      <c r="C318">
        <v>888269</v>
      </c>
      <c r="D318">
        <v>77750558</v>
      </c>
      <c r="E318">
        <v>57129</v>
      </c>
      <c r="F318">
        <v>141471</v>
      </c>
      <c r="G318">
        <v>40</v>
      </c>
      <c r="H318" s="24">
        <f>(C318-C317)*0.33*3/32768/300</f>
        <v>1.6630416870117189E-2</v>
      </c>
      <c r="I318" s="24">
        <f>(D318-D317)*0.0011*3/327680/30</f>
        <v>3.2444659118652341E-3</v>
      </c>
      <c r="J318" s="24">
        <f>(E318-E317)*17.4*3/327680/30</f>
        <v>7.8695068359374995E-2</v>
      </c>
      <c r="K318" s="24">
        <f>(F318-F317)*18.8*3/327680/30</f>
        <v>8.1446777343749985E-2</v>
      </c>
      <c r="L318" s="24">
        <f>SUM(H318:K318)</f>
        <v>0.18001672848510741</v>
      </c>
      <c r="N318" s="25">
        <f>(E318-E317)/(C318-C317+D318-D317)</f>
        <v>1.5076137546459324E-3</v>
      </c>
      <c r="O318" s="25">
        <f>(F318-F317)/(C318-C317+D318-D317)</f>
        <v>1.4441352807661038E-3</v>
      </c>
      <c r="P318" s="26">
        <f>SUM(N318:O318)</f>
        <v>2.9517490354120362E-3</v>
      </c>
      <c r="R318" s="24">
        <f>(C318-C$3)*0.33*3/32768</f>
        <v>21.078558654785155</v>
      </c>
      <c r="S318" s="24">
        <f>(D318-D$3)*0.0011*3/32768</f>
        <v>6.8593157684326176</v>
      </c>
      <c r="T318" s="24">
        <f>(E318-E$3)*17.4*3/32768</f>
        <v>50.814074707031246</v>
      </c>
      <c r="U318" s="24">
        <f>(E318-E$3)*18.8*3/32768</f>
        <v>54.902563476562506</v>
      </c>
      <c r="V318" s="24">
        <f>SUM(R318:U318)</f>
        <v>133.65451260681152</v>
      </c>
    </row>
    <row r="319" spans="1:22" x14ac:dyDescent="0.55000000000000004">
      <c r="B319">
        <v>45</v>
      </c>
      <c r="C319">
        <v>1145991</v>
      </c>
      <c r="D319">
        <v>87320668</v>
      </c>
      <c r="E319">
        <v>127875</v>
      </c>
      <c r="F319">
        <v>181895</v>
      </c>
      <c r="G319">
        <v>45</v>
      </c>
      <c r="H319" s="24">
        <f>(C319-C318)*0.33*3/32768/300</f>
        <v>2.5954669189453126E-2</v>
      </c>
      <c r="I319" s="24">
        <f>(D319-D318)*0.0011*3/327680/30</f>
        <v>3.212622375488282E-3</v>
      </c>
      <c r="J319" s="24">
        <f>(E319-E318)*17.4*3/327680/30</f>
        <v>0.3756654052734375</v>
      </c>
      <c r="K319" s="24">
        <f>(F319-F318)*18.8*3/327680/30</f>
        <v>0.23192480468750001</v>
      </c>
      <c r="L319" s="24">
        <f>SUM(H319:K319)</f>
        <v>0.63675750152587896</v>
      </c>
      <c r="N319" s="25">
        <f>(E319-E318)/(C319-C318+D319-D318)</f>
        <v>7.1985357503058659E-3</v>
      </c>
      <c r="O319" s="25">
        <f>(F319-F318)/(C319-C318+D319-D318)</f>
        <v>4.1132164245379858E-3</v>
      </c>
      <c r="P319" s="26">
        <f>SUM(N319:O319)</f>
        <v>1.1311752174843853E-2</v>
      </c>
      <c r="R319" s="24">
        <f>(C319-C$3)*0.33*3/32768</f>
        <v>28.864959411621093</v>
      </c>
      <c r="S319" s="24">
        <f>(D319-D$3)*0.0011*3/32768</f>
        <v>7.8231024810791023</v>
      </c>
      <c r="T319" s="24">
        <f>(E319-E$3)*17.4*3/32768</f>
        <v>163.51369628906249</v>
      </c>
      <c r="U319" s="24">
        <f>(E319-E$3)*18.8*3/32768</f>
        <v>176.66997070312502</v>
      </c>
      <c r="V319" s="24">
        <f>SUM(R319:U319)</f>
        <v>376.87172888488772</v>
      </c>
    </row>
    <row r="320" spans="1:22" x14ac:dyDescent="0.55000000000000004">
      <c r="B320">
        <v>50</v>
      </c>
      <c r="C320">
        <v>1282124</v>
      </c>
      <c r="D320">
        <v>97012325</v>
      </c>
      <c r="E320">
        <v>127875</v>
      </c>
      <c r="F320">
        <v>189740</v>
      </c>
      <c r="G320">
        <v>50</v>
      </c>
      <c r="H320" s="24">
        <f>(C320-C319)*0.33*3/32768/300</f>
        <v>1.3709683227539061E-2</v>
      </c>
      <c r="I320" s="24">
        <f>(D320-D319)*0.0011*3/327680/30</f>
        <v>3.2534248962402344E-3</v>
      </c>
      <c r="J320" s="24">
        <f>(E320-E319)*17.4*3/327680/30</f>
        <v>0</v>
      </c>
      <c r="K320" s="24">
        <f>(F320-F319)*18.8*3/327680/30</f>
        <v>4.5009155273437504E-2</v>
      </c>
      <c r="L320" s="24">
        <f>SUM(H320:K320)</f>
        <v>6.1972263397216801E-2</v>
      </c>
      <c r="N320" s="25">
        <f>(E320-E319)/(C320-C319+D320-D319)</f>
        <v>0</v>
      </c>
      <c r="O320" s="25">
        <f>(F320-F319)/(C320-C319+D320-D319)</f>
        <v>7.9824660478093243E-4</v>
      </c>
      <c r="P320" s="26">
        <f>SUM(N320:O320)</f>
        <v>7.9824660478093243E-4</v>
      </c>
      <c r="R320" s="24">
        <f>(C320-C$3)*0.33*3/32768</f>
        <v>32.977864379882817</v>
      </c>
      <c r="S320" s="24">
        <f>(D320-D$3)*0.0011*3/32768</f>
        <v>8.7991299499511726</v>
      </c>
      <c r="T320" s="24">
        <f>(E320-E$3)*17.4*3/32768</f>
        <v>163.51369628906249</v>
      </c>
      <c r="U320" s="24">
        <f>(E320-E$3)*18.8*3/32768</f>
        <v>176.66997070312502</v>
      </c>
      <c r="V320" s="24">
        <f>SUM(R320:U320)</f>
        <v>381.96066132202151</v>
      </c>
    </row>
    <row r="321" spans="2:22" x14ac:dyDescent="0.55000000000000004">
      <c r="B321">
        <v>55</v>
      </c>
      <c r="C321">
        <v>1418293</v>
      </c>
      <c r="D321">
        <v>106704025</v>
      </c>
      <c r="E321">
        <v>127875</v>
      </c>
      <c r="F321">
        <v>197609</v>
      </c>
      <c r="G321">
        <v>55</v>
      </c>
      <c r="H321" s="24">
        <f>(C321-C320)*0.33*3/32768/300</f>
        <v>1.3713308715820311E-2</v>
      </c>
      <c r="I321" s="24">
        <f>(D321-D320)*0.0011*3/327680/30</f>
        <v>3.2534393310546875E-3</v>
      </c>
      <c r="J321" s="24">
        <f>(E321-E320)*17.4*3/327680/30</f>
        <v>0</v>
      </c>
      <c r="K321" s="24">
        <f>(F321-F320)*18.8*3/327680/30</f>
        <v>4.5146850585937502E-2</v>
      </c>
      <c r="L321" s="24">
        <f>SUM(H321:K321)</f>
        <v>6.2113598632812503E-2</v>
      </c>
      <c r="N321" s="25">
        <f>(E321-E320)/(C321-C320+D321-D320)</f>
        <v>0</v>
      </c>
      <c r="O321" s="25">
        <f>(F321-F320)/(C321-C320+D321-D320)</f>
        <v>8.0068222317574648E-4</v>
      </c>
      <c r="P321" s="26">
        <f>SUM(N321:O321)</f>
        <v>8.0068222317574648E-4</v>
      </c>
      <c r="R321" s="24">
        <f>(C321-C$3)*0.33*3/32768</f>
        <v>37.091856994628905</v>
      </c>
      <c r="S321" s="24">
        <f>(D321-D$3)*0.0011*3/32768</f>
        <v>9.7751617492675784</v>
      </c>
      <c r="T321" s="24">
        <f>(E321-E$3)*17.4*3/32768</f>
        <v>163.51369628906249</v>
      </c>
      <c r="U321" s="24">
        <f>(E321-E$3)*18.8*3/32768</f>
        <v>176.66997070312502</v>
      </c>
      <c r="V321" s="24">
        <f>SUM(R321:U321)</f>
        <v>387.05068573608401</v>
      </c>
    </row>
    <row r="322" spans="2:22" x14ac:dyDescent="0.55000000000000004">
      <c r="B322">
        <v>60</v>
      </c>
      <c r="C322">
        <v>1944474</v>
      </c>
      <c r="D322">
        <v>116007884</v>
      </c>
      <c r="E322">
        <v>138849</v>
      </c>
      <c r="F322">
        <v>223423</v>
      </c>
      <c r="G322">
        <v>60</v>
      </c>
      <c r="H322" s="24">
        <f>(C322-C321)*0.33*3/32768/300</f>
        <v>5.2990640258789072E-2</v>
      </c>
      <c r="I322" s="24">
        <f>(D322-D321)*0.0011*3/327680/30</f>
        <v>3.1232436828613286E-3</v>
      </c>
      <c r="J322" s="24">
        <f>(E322-E321)*17.4*3/327680/30</f>
        <v>5.827258300781249E-2</v>
      </c>
      <c r="K322" s="24">
        <f>(F322-F321)*18.8*3/327680/30</f>
        <v>0.14810278320312503</v>
      </c>
      <c r="L322" s="24">
        <f>SUM(H322:K322)</f>
        <v>0.26248925015258795</v>
      </c>
      <c r="N322" s="25">
        <f>(E322-E321)/(C322-C321+D322-D321)</f>
        <v>1.1163738906454094E-3</v>
      </c>
      <c r="O322" s="25">
        <f>(F322-F321)/(C322-C321+D322-D321)</f>
        <v>2.6260320405613814E-3</v>
      </c>
      <c r="P322" s="26">
        <f>SUM(N322:O322)</f>
        <v>3.7424059312067908E-3</v>
      </c>
      <c r="R322" s="24">
        <f>(C322-C$3)*0.33*3/32768</f>
        <v>52.989049072265622</v>
      </c>
      <c r="S322" s="24">
        <f>(D322-D$3)*0.0011*3/32768</f>
        <v>10.712134854125978</v>
      </c>
      <c r="T322" s="24">
        <f>(E322-E$3)*17.4*3/32768</f>
        <v>180.99547119140624</v>
      </c>
      <c r="U322" s="24">
        <f>(E322-E$3)*18.8*3/32768</f>
        <v>195.55832519531248</v>
      </c>
      <c r="V322" s="24">
        <f>SUM(R322:U322)</f>
        <v>440.25498031311031</v>
      </c>
    </row>
    <row r="323" spans="2:22" x14ac:dyDescent="0.55000000000000004">
      <c r="B323">
        <v>65</v>
      </c>
      <c r="C323">
        <v>2452172</v>
      </c>
      <c r="D323">
        <v>125330261</v>
      </c>
      <c r="E323">
        <v>138926</v>
      </c>
      <c r="F323">
        <v>231499</v>
      </c>
      <c r="G323">
        <v>65</v>
      </c>
      <c r="H323" s="24">
        <f>(C323-C322)*0.33*3/32768/300</f>
        <v>5.1129254150390629E-2</v>
      </c>
      <c r="I323" s="24">
        <f>(D323-D322)*0.0011*3/327680/30</f>
        <v>3.1294600524902345E-3</v>
      </c>
      <c r="J323" s="24">
        <f>(E323-E322)*17.4*3/327680/30</f>
        <v>4.0887451171874994E-4</v>
      </c>
      <c r="K323" s="24">
        <f>(F323-F322)*18.8*3/327680/30</f>
        <v>4.633447265625E-2</v>
      </c>
      <c r="L323" s="24">
        <f>SUM(H323:K323)</f>
        <v>0.10100206137084961</v>
      </c>
      <c r="N323" s="25">
        <f>(E323-E322)/(C323-C322+D323-D322)</f>
        <v>7.8331040200608849E-6</v>
      </c>
      <c r="O323" s="25">
        <f>(F323-F322)/(C323-C322+D323-D322)</f>
        <v>8.215603644936585E-4</v>
      </c>
      <c r="P323" s="26">
        <f>SUM(N323:O323)</f>
        <v>8.2939346851371935E-4</v>
      </c>
      <c r="R323" s="24">
        <f>(C323-C$3)*0.33*3/32768</f>
        <v>68.327825317382818</v>
      </c>
      <c r="S323" s="24">
        <f>(D323-D$3)*0.0011*3/32768</f>
        <v>11.650972869873048</v>
      </c>
      <c r="T323" s="24">
        <f>(E323-E$3)*17.4*3/32768</f>
        <v>181.11813354492185</v>
      </c>
      <c r="U323" s="24">
        <f>(E323-E$3)*18.8*3/32768</f>
        <v>195.69085693359375</v>
      </c>
      <c r="V323" s="24">
        <f>SUM(R323:U323)</f>
        <v>456.78778866577147</v>
      </c>
    </row>
    <row r="324" spans="2:22" x14ac:dyDescent="0.55000000000000004">
      <c r="B324">
        <v>70</v>
      </c>
      <c r="C324">
        <v>2933211</v>
      </c>
      <c r="D324">
        <v>134679277</v>
      </c>
      <c r="E324">
        <v>139004</v>
      </c>
      <c r="F324">
        <v>239507</v>
      </c>
      <c r="G324">
        <v>70</v>
      </c>
      <c r="H324" s="24">
        <f>(C324-C323)*0.33*3/32768/300</f>
        <v>4.8444479370117186E-2</v>
      </c>
      <c r="I324" s="24">
        <f>(D324-D323)*0.0011*3/327680/30</f>
        <v>3.1384025878906253E-3</v>
      </c>
      <c r="J324" s="24">
        <f>(E324-E323)*17.4*3/327680/30</f>
        <v>4.1418457031249997E-4</v>
      </c>
      <c r="K324" s="24">
        <f>(F324-F323)*18.8*3/327680/30</f>
        <v>4.5944335937499997E-2</v>
      </c>
      <c r="L324" s="24">
        <f>SUM(H324:K324)</f>
        <v>9.794140246582031E-2</v>
      </c>
      <c r="N324" s="25">
        <f>(E324-E323)/(C324-C323+D324-D323)</f>
        <v>7.9348487877229586E-6</v>
      </c>
      <c r="O324" s="25">
        <f>(F324-F323)/(C324-C323+D324-D323)</f>
        <v>8.1464447553955695E-4</v>
      </c>
      <c r="P324" s="26">
        <f>SUM(N324:O324)</f>
        <v>8.2257932432727992E-4</v>
      </c>
      <c r="R324" s="24">
        <f>(C324-C$3)*0.33*3/32768</f>
        <v>82.86116912841797</v>
      </c>
      <c r="S324" s="24">
        <f>(D324-D$3)*0.0011*3/32768</f>
        <v>12.592493646240236</v>
      </c>
      <c r="T324" s="24">
        <f>(E324-E$3)*17.4*3/32768</f>
        <v>181.24238891601561</v>
      </c>
      <c r="U324" s="24">
        <f>(E324-E$3)*18.8*3/32768</f>
        <v>195.82510986328123</v>
      </c>
      <c r="V324" s="24">
        <f>SUM(R324:U324)</f>
        <v>472.52116155395504</v>
      </c>
    </row>
    <row r="325" spans="2:22" x14ac:dyDescent="0.55000000000000004">
      <c r="B325">
        <v>75</v>
      </c>
      <c r="C325">
        <v>3435975</v>
      </c>
      <c r="D325">
        <v>144006327</v>
      </c>
      <c r="E325">
        <v>142190</v>
      </c>
      <c r="F325">
        <v>260349</v>
      </c>
      <c r="G325">
        <v>75</v>
      </c>
      <c r="H325" s="24">
        <f>(C325-C324)*0.33*3/32768/300</f>
        <v>5.0632360839843751E-2</v>
      </c>
      <c r="I325" s="24">
        <f>(D325-D324)*0.0011*3/327680/30</f>
        <v>3.1310287475585941E-3</v>
      </c>
      <c r="J325" s="24">
        <f>(E325-E324)*17.4*3/327680/30</f>
        <v>1.6917846679687498E-2</v>
      </c>
      <c r="K325" s="24">
        <f>(F325-F324)*18.8*3/327680/30</f>
        <v>0.11957690429687501</v>
      </c>
      <c r="L325" s="24">
        <f>SUM(H325:K325)</f>
        <v>0.19025814056396484</v>
      </c>
      <c r="N325" s="25">
        <f>(E325-E324)/(C325-C324+D325-D324)</f>
        <v>3.2411600056725387E-4</v>
      </c>
      <c r="O325" s="25">
        <f>(F325-F324)/(C325-C324+D325-D324)</f>
        <v>2.1202842698752997E-3</v>
      </c>
      <c r="P325" s="26">
        <f>SUM(N325:O325)</f>
        <v>2.4444002704425536E-3</v>
      </c>
      <c r="R325" s="24">
        <f>(C325-C$3)*0.33*3/32768</f>
        <v>98.050877380371105</v>
      </c>
      <c r="S325" s="24">
        <f>(D325-D$3)*0.0011*3/32768</f>
        <v>13.531802270507814</v>
      </c>
      <c r="T325" s="24">
        <f>(E325-E$3)*17.4*3/32768</f>
        <v>186.31774291992187</v>
      </c>
      <c r="U325" s="24">
        <f>(E325-E$3)*18.8*3/32768</f>
        <v>201.30882568359377</v>
      </c>
      <c r="V325" s="24">
        <f>SUM(R325:U325)</f>
        <v>499.20924825439454</v>
      </c>
    </row>
    <row r="326" spans="2:22" x14ac:dyDescent="0.55000000000000004">
      <c r="B326">
        <v>80</v>
      </c>
      <c r="C326">
        <v>3916401</v>
      </c>
      <c r="D326">
        <v>153355735</v>
      </c>
      <c r="E326">
        <v>142268</v>
      </c>
      <c r="F326">
        <v>268358</v>
      </c>
      <c r="G326">
        <v>80</v>
      </c>
      <c r="H326" s="24">
        <f>(C326-C325)*0.33*3/32768/300</f>
        <v>4.8382745361328132E-2</v>
      </c>
      <c r="I326" s="24">
        <f>(D326-D325)*0.0011*3/327680/30</f>
        <v>3.1385341796874998E-3</v>
      </c>
      <c r="J326" s="24">
        <f>(E326-E325)*17.4*3/327680/30</f>
        <v>4.1418457031249997E-4</v>
      </c>
      <c r="K326" s="24">
        <f>(F326-F325)*18.8*3/327680/30</f>
        <v>4.59500732421875E-2</v>
      </c>
      <c r="L326" s="24">
        <f>SUM(H326:K326)</f>
        <v>9.7885537353515628E-2</v>
      </c>
      <c r="N326" s="25">
        <f>(E326-E325)/(C326-C325+D326-D325)</f>
        <v>7.9350271835719703E-6</v>
      </c>
      <c r="O326" s="25">
        <f>(F326-F325)/(C326-C325+D326-D325)</f>
        <v>8.1476452196446042E-4</v>
      </c>
      <c r="P326" s="26">
        <f>SUM(N326:O326)</f>
        <v>8.2269954914803236E-4</v>
      </c>
      <c r="R326" s="24">
        <f>(C326-C$3)*0.33*3/32768</f>
        <v>112.56570098876955</v>
      </c>
      <c r="S326" s="24">
        <f>(D326-D$3)*0.0011*3/32768</f>
        <v>14.473362524414062</v>
      </c>
      <c r="T326" s="24">
        <f>(E326-E$3)*17.4*3/32768</f>
        <v>186.44199829101561</v>
      </c>
      <c r="U326" s="24">
        <f>(E326-E$3)*18.8*3/32768</f>
        <v>201.44307861328127</v>
      </c>
      <c r="V326" s="24">
        <f>SUM(R326:U326)</f>
        <v>514.92414041748043</v>
      </c>
    </row>
    <row r="327" spans="2:22" x14ac:dyDescent="0.55000000000000004">
      <c r="B327">
        <v>85</v>
      </c>
      <c r="C327">
        <v>4413548</v>
      </c>
      <c r="D327">
        <v>162688590</v>
      </c>
      <c r="E327">
        <v>148818</v>
      </c>
      <c r="F327">
        <v>280696</v>
      </c>
      <c r="G327">
        <v>85</v>
      </c>
      <c r="H327" s="24">
        <f>(C327-C326)*0.33*3/32768/300</f>
        <v>5.0066683959960938E-2</v>
      </c>
      <c r="I327" s="24">
        <f>(D327-D326)*0.0011*3/327680/30</f>
        <v>3.1329774475097661E-3</v>
      </c>
      <c r="J327" s="24">
        <f>(E327-E326)*17.4*3/327680/30</f>
        <v>3.4780883789062494E-2</v>
      </c>
      <c r="K327" s="24">
        <f>(F327-F326)*18.8*3/327680/30</f>
        <v>7.078686523437501E-2</v>
      </c>
      <c r="L327" s="24">
        <f>SUM(H327:K327)</f>
        <v>0.1587674104309082</v>
      </c>
      <c r="N327" s="25">
        <f>(E327-E326)/(C327-C326+D327-D326)</f>
        <v>6.6632743309716521E-4</v>
      </c>
      <c r="O327" s="25">
        <f>(F327-F326)/(C327-C326+D327-D326)</f>
        <v>1.2551370793210418E-3</v>
      </c>
      <c r="P327" s="26">
        <f>SUM(N327:O327)</f>
        <v>1.9214645124182072E-3</v>
      </c>
      <c r="R327" s="24">
        <f>(C327-C$3)*0.33*3/32768</f>
        <v>127.58570617675782</v>
      </c>
      <c r="S327" s="24">
        <f>(D327-D$3)*0.0011*3/32768</f>
        <v>15.413255758666992</v>
      </c>
      <c r="T327" s="24">
        <f>(E327-E$3)*17.4*3/32768</f>
        <v>196.87626342773436</v>
      </c>
      <c r="U327" s="24">
        <f>(E327-E$3)*18.8*3/32768</f>
        <v>212.71688232421877</v>
      </c>
      <c r="V327" s="24">
        <f>SUM(R327:U327)</f>
        <v>552.59210768737796</v>
      </c>
    </row>
    <row r="328" spans="2:22" x14ac:dyDescent="0.55000000000000004">
      <c r="B328">
        <v>90</v>
      </c>
      <c r="C328">
        <v>4983337</v>
      </c>
      <c r="D328">
        <v>171948464</v>
      </c>
      <c r="E328">
        <v>170095</v>
      </c>
      <c r="F328">
        <v>320989</v>
      </c>
      <c r="G328">
        <v>90</v>
      </c>
      <c r="H328" s="24">
        <f>(C328-C327)*0.33*3/32768/300</f>
        <v>5.7382315063476561E-2</v>
      </c>
      <c r="I328" s="24">
        <f>(D328-D327)*0.0011*3/327680/30</f>
        <v>3.1084782104492184E-3</v>
      </c>
      <c r="J328" s="24">
        <f>(E328-E327)*17.4*3/327680/30</f>
        <v>0.11298211669921873</v>
      </c>
      <c r="K328" s="24">
        <f>(F328-F327)*18.8*3/327680/30</f>
        <v>0.23117321777343752</v>
      </c>
      <c r="L328" s="24">
        <f>SUM(H328:K328)</f>
        <v>0.40464612774658204</v>
      </c>
      <c r="N328" s="25">
        <f>(E328-E327)/(C328-C327+D328-D327)</f>
        <v>2.1645706470303202E-3</v>
      </c>
      <c r="O328" s="25">
        <f>(F328-F327)/(C328-C327+D328-D327)</f>
        <v>4.099123235455783E-3</v>
      </c>
      <c r="P328" s="26">
        <f>SUM(N328:O328)</f>
        <v>6.2636938824861032E-3</v>
      </c>
      <c r="R328" s="24">
        <f>(C328-C$3)*0.33*3/32768</f>
        <v>144.80040069580079</v>
      </c>
      <c r="S328" s="24">
        <f>(D328-D$3)*0.0011*3/32768</f>
        <v>16.345799221801759</v>
      </c>
      <c r="T328" s="24">
        <f>(E328-E$3)*17.4*3/32768</f>
        <v>230.77089843749997</v>
      </c>
      <c r="U328" s="24">
        <f>(E328-E$3)*18.8*3/32768</f>
        <v>249.33867187500002</v>
      </c>
      <c r="V328" s="24">
        <f>SUM(R328:U328)</f>
        <v>641.2557702301026</v>
      </c>
    </row>
    <row r="329" spans="2:22" x14ac:dyDescent="0.55000000000000004">
      <c r="B329">
        <v>95</v>
      </c>
      <c r="C329">
        <v>5468929</v>
      </c>
      <c r="D329">
        <v>181292710</v>
      </c>
      <c r="E329">
        <v>170173</v>
      </c>
      <c r="F329">
        <v>329570</v>
      </c>
      <c r="G329">
        <v>95</v>
      </c>
      <c r="H329" s="24">
        <f>(C329-C328)*0.33*3/32768/300</f>
        <v>4.8903002929687509E-2</v>
      </c>
      <c r="I329" s="24">
        <f>(D329-D328)*0.0011*3/327680/30</f>
        <v>3.136801330566407E-3</v>
      </c>
      <c r="J329" s="24">
        <f>(E329-E328)*17.4*3/327680/30</f>
        <v>4.1418457031249997E-4</v>
      </c>
      <c r="K329" s="24">
        <f>(F329-F328)*18.8*3/327680/30</f>
        <v>4.9231811523437502E-2</v>
      </c>
      <c r="L329" s="24">
        <f>SUM(H329:K329)</f>
        <v>0.10168580035400392</v>
      </c>
      <c r="N329" s="25">
        <f>(E329-E328)/(C329-C328+D329-D328)</f>
        <v>7.9350239546165457E-6</v>
      </c>
      <c r="O329" s="25">
        <f>(F329-F328)/(C329-C328+D329-D328)</f>
        <v>8.7295436608416125E-4</v>
      </c>
      <c r="P329" s="26">
        <f>SUM(N329:O329)</f>
        <v>8.8088939003877779E-4</v>
      </c>
      <c r="R329" s="24">
        <f>(C329-C$3)*0.33*3/32768</f>
        <v>159.47130157470704</v>
      </c>
      <c r="S329" s="24">
        <f>(D329-D$3)*0.0011*3/32768</f>
        <v>17.28683962097168</v>
      </c>
      <c r="T329" s="24">
        <f>(E329-E$3)*17.4*3/32768</f>
        <v>230.89515380859373</v>
      </c>
      <c r="U329" s="24">
        <f>(E329-E$3)*18.8*3/32768</f>
        <v>249.47292480468752</v>
      </c>
      <c r="V329" s="24">
        <f>SUM(R329:U329)</f>
        <v>657.12621980895995</v>
      </c>
    </row>
    <row r="330" spans="2:22" x14ac:dyDescent="0.55000000000000004">
      <c r="B330">
        <v>100</v>
      </c>
      <c r="C330">
        <v>5951051</v>
      </c>
      <c r="D330">
        <v>190640612</v>
      </c>
      <c r="E330">
        <v>170250</v>
      </c>
      <c r="F330">
        <v>340071</v>
      </c>
      <c r="G330">
        <v>100</v>
      </c>
      <c r="H330" s="24">
        <f>(C330-C329)*0.33*3/32768/300</f>
        <v>4.8553546142578126E-2</v>
      </c>
      <c r="I330" s="24">
        <f>(D330-D329)*0.0011*3/327680/30</f>
        <v>3.1380286254882816E-3</v>
      </c>
      <c r="J330" s="24">
        <f>(E330-E329)*17.4*3/327680/30</f>
        <v>4.0887451171874994E-4</v>
      </c>
      <c r="K330" s="24">
        <f>(F330-F329)*18.8*3/327680/30</f>
        <v>6.0247436523437496E-2</v>
      </c>
      <c r="L330" s="24">
        <f>SUM(H330:K330)</f>
        <v>0.11234788580322265</v>
      </c>
      <c r="N330" s="25">
        <f>(E330-E329)/(C330-C329+D330-D329)</f>
        <v>7.8331446596671586E-6</v>
      </c>
      <c r="O330" s="25">
        <f>(F330-F329)/(C330-C329+D330-D329)</f>
        <v>1.0682578191060369E-3</v>
      </c>
      <c r="P330" s="26">
        <f>SUM(N330:O330)</f>
        <v>1.076090963765704E-3</v>
      </c>
      <c r="R330" s="24">
        <f>(C330-C$3)*0.33*3/32768</f>
        <v>174.03736541748049</v>
      </c>
      <c r="S330" s="24">
        <f>(D330-D$3)*0.0011*3/32768</f>
        <v>18.228248208618165</v>
      </c>
      <c r="T330" s="24">
        <f>(E330-E$3)*17.4*3/32768</f>
        <v>231.01781616210934</v>
      </c>
      <c r="U330" s="24">
        <f>(E330-E$3)*18.8*3/32768</f>
        <v>249.60545654296877</v>
      </c>
      <c r="V330" s="24">
        <f>SUM(R330:U330)</f>
        <v>672.88888633117676</v>
      </c>
    </row>
    <row r="331" spans="2:22" x14ac:dyDescent="0.55000000000000004">
      <c r="B331">
        <v>105</v>
      </c>
      <c r="C331">
        <v>6479064</v>
      </c>
      <c r="D331">
        <v>199942368</v>
      </c>
      <c r="E331">
        <v>179605</v>
      </c>
      <c r="F331">
        <v>373645</v>
      </c>
      <c r="G331">
        <v>105</v>
      </c>
      <c r="H331" s="24">
        <f>(C331-C330)*0.33*3/32768/300</f>
        <v>5.3175137329101563E-2</v>
      </c>
      <c r="I331" s="24">
        <f>(D331-D330)*0.0011*3/327680/30</f>
        <v>3.1225377197265625E-3</v>
      </c>
      <c r="J331" s="24">
        <f>(E331-E330)*17.4*3/327680/30</f>
        <v>4.9675598144531249E-2</v>
      </c>
      <c r="K331" s="24">
        <f>(F331-F330)*18.8*3/327680/30</f>
        <v>0.19262426757812501</v>
      </c>
      <c r="L331" s="24">
        <f>SUM(H331:K331)</f>
        <v>0.29859754077148437</v>
      </c>
      <c r="N331" s="25">
        <f>(E331-E330)/(C331-C330+D331-D330)</f>
        <v>9.517008995837033E-4</v>
      </c>
      <c r="O331" s="25">
        <f>(F331-F330)/(C331-C330+D331-D330)</f>
        <v>3.4155431322953774E-3</v>
      </c>
      <c r="P331" s="26">
        <f>SUM(N331:O331)</f>
        <v>4.3672440318790803E-3</v>
      </c>
      <c r="R331" s="24">
        <f>(C331-C$3)*0.33*3/32768</f>
        <v>189.98990661621096</v>
      </c>
      <c r="S331" s="24">
        <f>(D331-D$3)*0.0011*3/32768</f>
        <v>19.165009524536135</v>
      </c>
      <c r="T331" s="24">
        <f>(E331-E$3)*17.4*3/32768</f>
        <v>245.92049560546872</v>
      </c>
      <c r="U331" s="24">
        <f>(E331-E$3)*18.8*3/32768</f>
        <v>265.70720214843755</v>
      </c>
      <c r="V331" s="24">
        <f>SUM(R331:U331)</f>
        <v>720.78261389465342</v>
      </c>
    </row>
    <row r="332" spans="2:22" x14ac:dyDescent="0.55000000000000004">
      <c r="B332">
        <v>110</v>
      </c>
      <c r="C332">
        <v>6960515</v>
      </c>
      <c r="D332">
        <v>209290758</v>
      </c>
      <c r="E332">
        <v>179683</v>
      </c>
      <c r="F332">
        <v>381654</v>
      </c>
      <c r="G332">
        <v>110</v>
      </c>
      <c r="H332" s="24">
        <f>(C332-C331)*0.33*3/32768/300</f>
        <v>4.8485971069335942E-2</v>
      </c>
      <c r="I332" s="24">
        <f>(D332-D331)*0.0011*3/327680/30</f>
        <v>3.1381924438476567E-3</v>
      </c>
      <c r="J332" s="24">
        <f>(E332-E331)*17.4*3/327680/30</f>
        <v>4.1418457031249997E-4</v>
      </c>
      <c r="K332" s="24">
        <f>(F332-F331)*18.8*3/327680/30</f>
        <v>4.59500732421875E-2</v>
      </c>
      <c r="L332" s="24">
        <f>SUM(H332:K332)</f>
        <v>9.7988421325683597E-2</v>
      </c>
      <c r="N332" s="25">
        <f>(E332-E331)/(C332-C331+D332-D331)</f>
        <v>7.9350215329017022E-6</v>
      </c>
      <c r="O332" s="25">
        <f>(F332-F331)/(C332-C331+D332-D331)</f>
        <v>8.1476394175653498E-4</v>
      </c>
      <c r="P332" s="26">
        <f>SUM(N332:O332)</f>
        <v>8.2269896328943668E-4</v>
      </c>
      <c r="R332" s="24">
        <f>(C332-C$3)*0.33*3/32768</f>
        <v>204.53569793701172</v>
      </c>
      <c r="S332" s="24">
        <f>(D332-D$3)*0.0011*3/32768</f>
        <v>20.106467257690429</v>
      </c>
      <c r="T332" s="24">
        <f>(E332-E$3)*17.4*3/32768</f>
        <v>246.04475097656248</v>
      </c>
      <c r="U332" s="24">
        <f>(E332-E$3)*18.8*3/32768</f>
        <v>265.84145507812502</v>
      </c>
      <c r="V332" s="24">
        <f>SUM(R332:U332)</f>
        <v>736.52837124938969</v>
      </c>
    </row>
    <row r="333" spans="2:22" x14ac:dyDescent="0.55000000000000004">
      <c r="B333">
        <v>115</v>
      </c>
      <c r="C333">
        <v>7444199</v>
      </c>
      <c r="D333">
        <v>218637075</v>
      </c>
      <c r="E333">
        <v>180040</v>
      </c>
      <c r="F333">
        <v>392512</v>
      </c>
      <c r="G333">
        <v>115</v>
      </c>
      <c r="H333" s="24">
        <f>(C333-C332)*0.33*3/32768/300</f>
        <v>4.8710852050781253E-2</v>
      </c>
      <c r="I333" s="24">
        <f>(D333-D332)*0.0011*3/32768/300</f>
        <v>3.137496551513672E-3</v>
      </c>
      <c r="J333" s="24">
        <f>(E333-E332)*17.4*3/32768/300</f>
        <v>1.8956909179687498E-3</v>
      </c>
      <c r="K333" s="24">
        <f>(F333-F332)*18.8*3/327680/30</f>
        <v>6.2295654296874996E-2</v>
      </c>
      <c r="L333" s="24">
        <f>SUM(H333:K333)</f>
        <v>0.11603969381713866</v>
      </c>
      <c r="N333" s="25">
        <f>(E333-E332)/(C333-C332+D333-D332)</f>
        <v>3.6317392032818715E-5</v>
      </c>
      <c r="O333" s="25">
        <f>(F333-F332)/(C333-C332+D333-D332)</f>
        <v>1.1045777106228169E-3</v>
      </c>
      <c r="P333" s="26">
        <f>SUM(N333:O333)</f>
        <v>1.1408951026556356E-3</v>
      </c>
      <c r="R333" s="24">
        <f>(C333-C$3)*0.33*3/32768</f>
        <v>219.1489535522461</v>
      </c>
      <c r="S333" s="24">
        <f>(D333-D$3)*0.0011*3/32768</f>
        <v>21.047716223144533</v>
      </c>
      <c r="T333" s="24">
        <f>(E333-E$3)*17.4*3/32768</f>
        <v>246.61345825195309</v>
      </c>
      <c r="U333" s="24">
        <f>(E333-E$3)*18.8*3/32768</f>
        <v>266.4559204101563</v>
      </c>
      <c r="V333" s="24">
        <f>SUM(R333:U333)</f>
        <v>753.26604843749999</v>
      </c>
    </row>
    <row r="334" spans="2:22" x14ac:dyDescent="0.55000000000000004">
      <c r="L334" s="21">
        <f>AVERAGE(L312:L333)</f>
        <v>0.16246138582680439</v>
      </c>
    </row>
    <row r="337" spans="1:22" s="4" customFormat="1" x14ac:dyDescent="0.55000000000000004">
      <c r="A337" s="8"/>
      <c r="C337" s="9" t="s">
        <v>1183</v>
      </c>
      <c r="D337" s="9"/>
      <c r="E337" s="9"/>
      <c r="F337" s="9"/>
      <c r="H337" s="10"/>
      <c r="I337" s="10"/>
      <c r="J337" s="10"/>
      <c r="K337" s="10"/>
      <c r="L337" s="11"/>
      <c r="N337" s="12"/>
      <c r="O337" s="13"/>
      <c r="P337" s="13"/>
      <c r="R337" s="14"/>
      <c r="S337" s="14"/>
      <c r="T337" s="14"/>
      <c r="U337" s="14"/>
      <c r="V337" s="15"/>
    </row>
    <row r="338" spans="1:22" s="4" customFormat="1" x14ac:dyDescent="0.55000000000000004">
      <c r="A338" s="8"/>
      <c r="C338" s="4" t="s">
        <v>1184</v>
      </c>
      <c r="D338" s="4" t="s">
        <v>1185</v>
      </c>
      <c r="E338" s="4" t="s">
        <v>1186</v>
      </c>
      <c r="F338" s="4" t="s">
        <v>1187</v>
      </c>
      <c r="H338" s="10" t="s">
        <v>1188</v>
      </c>
      <c r="I338" s="10"/>
      <c r="J338" s="10"/>
      <c r="K338" s="10"/>
      <c r="L338" s="11"/>
      <c r="N338" s="12" t="s">
        <v>1189</v>
      </c>
      <c r="O338" s="13"/>
      <c r="P338" s="13"/>
      <c r="R338" s="16" t="s">
        <v>1190</v>
      </c>
      <c r="S338" s="17"/>
      <c r="T338" s="17"/>
      <c r="U338" s="17"/>
      <c r="V338" s="18"/>
    </row>
    <row r="339" spans="1:22" ht="15.75" customHeight="1" x14ac:dyDescent="0.55000000000000004">
      <c r="A339" s="19" t="s">
        <v>1207</v>
      </c>
      <c r="B339">
        <v>5</v>
      </c>
      <c r="C339">
        <v>345651</v>
      </c>
      <c r="D339">
        <v>9484518</v>
      </c>
      <c r="E339">
        <v>110121</v>
      </c>
      <c r="F339">
        <v>129766</v>
      </c>
      <c r="G339" t="s">
        <v>1192</v>
      </c>
      <c r="H339" s="21" t="s">
        <v>1177</v>
      </c>
      <c r="I339" s="21" t="s">
        <v>1178</v>
      </c>
      <c r="J339" s="21" t="s">
        <v>1193</v>
      </c>
      <c r="K339" s="21" t="s">
        <v>1194</v>
      </c>
      <c r="L339" s="21" t="s">
        <v>1195</v>
      </c>
      <c r="M339" s="21" t="s">
        <v>1192</v>
      </c>
      <c r="N339" s="22" t="s">
        <v>1193</v>
      </c>
      <c r="O339" s="22" t="s">
        <v>1194</v>
      </c>
      <c r="P339" s="23" t="s">
        <v>1195</v>
      </c>
      <c r="Q339" s="21"/>
      <c r="R339" s="21" t="s">
        <v>1177</v>
      </c>
      <c r="S339" s="21" t="s">
        <v>1178</v>
      </c>
      <c r="T339" s="21" t="s">
        <v>1193</v>
      </c>
      <c r="U339" s="21" t="s">
        <v>1194</v>
      </c>
      <c r="V339" s="21" t="s">
        <v>1195</v>
      </c>
    </row>
    <row r="340" spans="1:22" x14ac:dyDescent="0.55000000000000004">
      <c r="A340" s="19"/>
      <c r="B340">
        <v>10</v>
      </c>
      <c r="C340">
        <v>836573</v>
      </c>
      <c r="D340">
        <v>18821242</v>
      </c>
      <c r="E340">
        <v>202793</v>
      </c>
      <c r="F340">
        <v>188927</v>
      </c>
      <c r="G340">
        <v>10</v>
      </c>
      <c r="H340" s="24">
        <f>(C340-C339)*0.33*3/32768/300</f>
        <v>4.9439776611328125E-2</v>
      </c>
      <c r="I340" s="24">
        <f>(D340-D339)*0.0011*3/327680/30</f>
        <v>3.1342762451171879E-3</v>
      </c>
      <c r="J340" s="24">
        <f>(E340-E339)*17.4*3/327680/30</f>
        <v>0.49209374999999994</v>
      </c>
      <c r="K340" s="24">
        <f>(F340-F339)*18.8*3/327680/30</f>
        <v>0.33942468261718756</v>
      </c>
      <c r="L340" s="24">
        <f>SUM(H340:K340)</f>
        <v>0.88409248547363273</v>
      </c>
      <c r="M340">
        <v>10</v>
      </c>
      <c r="N340" s="25">
        <f>(E340-E339)/(C340-C339+D340-D339)</f>
        <v>9.4297250837077368E-3</v>
      </c>
      <c r="O340" s="25">
        <f>(F340-F339)/(C340-C339+D340-D339)</f>
        <v>6.0198546020074394E-3</v>
      </c>
      <c r="P340" s="26">
        <f>SUM(N340:O340)</f>
        <v>1.5449579685715177E-2</v>
      </c>
      <c r="Q340">
        <v>10</v>
      </c>
      <c r="R340" s="24">
        <f>(C340-C$3)*0.33*3/32768</f>
        <v>19.516698303222658</v>
      </c>
      <c r="S340" s="24">
        <f>(D340-D$3)*0.0011*3/32768</f>
        <v>0.92466175231933589</v>
      </c>
      <c r="T340" s="24">
        <f>(E340-E$3)*17.4*3/32768</f>
        <v>282.8593872070312</v>
      </c>
      <c r="U340" s="24">
        <f>(E340-E$3)*18.8*3/32768</f>
        <v>305.61818847656252</v>
      </c>
      <c r="V340" s="24">
        <f>SUM(R340:U340)</f>
        <v>608.91893573913569</v>
      </c>
    </row>
    <row r="341" spans="1:22" x14ac:dyDescent="0.55000000000000004">
      <c r="A341" s="19"/>
      <c r="B341">
        <v>15</v>
      </c>
      <c r="C341">
        <v>1244111</v>
      </c>
      <c r="D341">
        <v>28241820</v>
      </c>
      <c r="E341">
        <v>248670</v>
      </c>
      <c r="F341">
        <v>217655</v>
      </c>
      <c r="G341">
        <v>15</v>
      </c>
      <c r="H341" s="24">
        <f>(C341-C340)*0.33*3/32768/300</f>
        <v>4.1042340087890622E-2</v>
      </c>
      <c r="I341" s="24">
        <f>(D341-D340)*0.0011*3/327680/30</f>
        <v>3.1624254760742186E-3</v>
      </c>
      <c r="J341" s="24">
        <f>(E341-E340)*17.4*3/327680/30</f>
        <v>0.24360955810546875</v>
      </c>
      <c r="K341" s="24">
        <f>(F341-F340)*18.8*3/327680/30</f>
        <v>0.16482128906250001</v>
      </c>
      <c r="L341" s="24">
        <f>SUM(H341:K341)</f>
        <v>0.45263561273193365</v>
      </c>
      <c r="M341">
        <v>15</v>
      </c>
      <c r="N341" s="25">
        <f>(E341-E340)/(C341-C340+D341-D340)</f>
        <v>4.6679343223055159E-3</v>
      </c>
      <c r="O341" s="25">
        <f>(F341-F340)/(C341-C340+D341-D340)</f>
        <v>2.9230424223727113E-3</v>
      </c>
      <c r="P341" s="26">
        <f>SUM(N341:O341)</f>
        <v>7.5909767446782272E-3</v>
      </c>
      <c r="Q341">
        <v>15</v>
      </c>
      <c r="R341" s="24">
        <f>(C341-C$3)*0.33*3/32768</f>
        <v>31.829400329589845</v>
      </c>
      <c r="S341" s="24">
        <f>(D341-D$3)*0.0011*3/32768</f>
        <v>1.8733893951416016</v>
      </c>
      <c r="T341" s="24">
        <f>(E341-E$3)*17.4*3/32768</f>
        <v>355.94225463867184</v>
      </c>
      <c r="U341" s="24">
        <f>(E341-E$3)*18.8*3/32768</f>
        <v>384.5812866210938</v>
      </c>
      <c r="V341" s="24">
        <f>SUM(R341:U341)</f>
        <v>774.22633098449705</v>
      </c>
    </row>
    <row r="342" spans="1:22" x14ac:dyDescent="0.55000000000000004">
      <c r="A342" s="19"/>
      <c r="B342">
        <v>20</v>
      </c>
      <c r="C342">
        <v>1849790</v>
      </c>
      <c r="D342">
        <v>37465958</v>
      </c>
      <c r="E342">
        <v>430935</v>
      </c>
      <c r="F342">
        <v>300625</v>
      </c>
      <c r="G342">
        <v>20</v>
      </c>
      <c r="H342" s="24">
        <f>(C342-C341)*0.33*3/32768/300</f>
        <v>6.0996725463867182E-2</v>
      </c>
      <c r="I342" s="24">
        <f>(D342-D341)*0.0011*3/327680/30</f>
        <v>3.0964818725585938E-3</v>
      </c>
      <c r="J342" s="24">
        <f>(E342-E341)*17.4*3/327680/30</f>
        <v>0.96783782958984355</v>
      </c>
      <c r="K342" s="24">
        <f>(F342-F341)*18.8*3/327680/30</f>
        <v>0.47602416992187496</v>
      </c>
      <c r="L342" s="24">
        <f>SUM(H342:K342)</f>
        <v>1.5079552068481443</v>
      </c>
      <c r="M342">
        <v>20</v>
      </c>
      <c r="N342" s="25">
        <f>(E342-E341)/(C342-C341+D342-D341)</f>
        <v>1.854205424170155E-2</v>
      </c>
      <c r="O342" s="25">
        <f>(F342-F341)/(C342-C341+D342-D341)</f>
        <v>8.4406454362273477E-3</v>
      </c>
      <c r="P342" s="26">
        <f>SUM(N342:O342)</f>
        <v>2.6982699677928899E-2</v>
      </c>
      <c r="Q342">
        <v>20</v>
      </c>
      <c r="R342" s="24">
        <f>(C342-C$3)*0.33*3/32768</f>
        <v>50.12841796875</v>
      </c>
      <c r="S342" s="24">
        <f>(D342-D$3)*0.0011*3/32768</f>
        <v>2.8023339569091799</v>
      </c>
      <c r="T342" s="24">
        <f>(E342-E$3)*17.4*3/32768</f>
        <v>646.29360351562491</v>
      </c>
      <c r="U342" s="24">
        <f>(E342-E$3)*18.8*3/32768</f>
        <v>698.29423828125005</v>
      </c>
      <c r="V342" s="24">
        <f>SUM(R342:U342)</f>
        <v>1397.5185937225342</v>
      </c>
    </row>
    <row r="343" spans="1:22" x14ac:dyDescent="0.55000000000000004">
      <c r="A343" s="19"/>
      <c r="B343">
        <v>25</v>
      </c>
      <c r="C343">
        <v>2290996</v>
      </c>
      <c r="D343">
        <v>46852743</v>
      </c>
      <c r="E343">
        <v>496628</v>
      </c>
      <c r="F343">
        <v>355652</v>
      </c>
      <c r="G343">
        <v>25</v>
      </c>
      <c r="H343" s="24">
        <f>(C343-C342)*0.33*3/32768/300</f>
        <v>4.4432977294921884E-2</v>
      </c>
      <c r="I343" s="24">
        <f>(D343-D342)*0.0011*3/327680/30</f>
        <v>3.1510813903808596E-3</v>
      </c>
      <c r="J343" s="24">
        <f>(E343-E342)*17.4*3/327680/30</f>
        <v>0.3488336791992187</v>
      </c>
      <c r="K343" s="24">
        <f>(F343-F342)*18.8*3/327680/30</f>
        <v>0.31570666503906253</v>
      </c>
      <c r="L343" s="24">
        <f>SUM(H343:K343)</f>
        <v>0.71212440292358403</v>
      </c>
      <c r="M343">
        <v>25</v>
      </c>
      <c r="N343" s="25">
        <f>(E343-E342)/(C343-C342+D343-D342)</f>
        <v>6.6842755554008954E-3</v>
      </c>
      <c r="O343" s="25">
        <f>(F343-F342)/(C343-C342+D343-D342)</f>
        <v>5.5990079762995304E-3</v>
      </c>
      <c r="P343" s="26">
        <f>SUM(N343:O343)</f>
        <v>1.2283283531700426E-2</v>
      </c>
      <c r="Q343">
        <v>25</v>
      </c>
      <c r="R343" s="24">
        <f>(C343-C$3)*0.33*3/32768</f>
        <v>63.458311157226561</v>
      </c>
      <c r="S343" s="24">
        <f>(D343-D$3)*0.0011*3/32768</f>
        <v>3.7476583740234379</v>
      </c>
      <c r="T343" s="24">
        <f>(E343-E$3)*17.4*3/32768</f>
        <v>750.94370727539058</v>
      </c>
      <c r="U343" s="24">
        <f>(E343-E$3)*18.8*3/32768</f>
        <v>811.36446533203116</v>
      </c>
      <c r="V343" s="24">
        <f>SUM(R343:U343)</f>
        <v>1629.5141421386718</v>
      </c>
    </row>
    <row r="344" spans="1:22" x14ac:dyDescent="0.55000000000000004">
      <c r="A344" s="19"/>
      <c r="B344">
        <v>30</v>
      </c>
      <c r="C344">
        <v>2620631</v>
      </c>
      <c r="D344">
        <v>56352901</v>
      </c>
      <c r="E344">
        <v>498032</v>
      </c>
      <c r="F344">
        <v>365628</v>
      </c>
      <c r="G344">
        <v>30</v>
      </c>
      <c r="H344" s="24">
        <f>(C344-C343)*0.33*3/32768/300</f>
        <v>3.3196884155273443E-2</v>
      </c>
      <c r="I344" s="24">
        <f>(D344-D343)*0.0011*3/327680/30</f>
        <v>3.1891399536132813E-3</v>
      </c>
      <c r="J344" s="24">
        <f>(E344-E343)*17.4*3/327680/30</f>
        <v>7.4553222656249989E-3</v>
      </c>
      <c r="K344" s="24">
        <f>(F344-F343)*18.8*3/327680/30</f>
        <v>5.7235351562500002E-2</v>
      </c>
      <c r="L344" s="24">
        <f>SUM(H344:K344)</f>
        <v>0.10107669793701173</v>
      </c>
      <c r="M344">
        <v>30</v>
      </c>
      <c r="N344" s="25">
        <f>(E344-E343)/(C344-C343+D344-D343)</f>
        <v>1.4283108504929861E-4</v>
      </c>
      <c r="O344" s="25">
        <f>(F344-F343)/(C344-C343+D344-D343)</f>
        <v>1.0148738635696601E-3</v>
      </c>
      <c r="P344" s="26">
        <f>SUM(N344:O344)</f>
        <v>1.1577049486189588E-3</v>
      </c>
      <c r="Q344">
        <v>30</v>
      </c>
      <c r="R344" s="24">
        <f>(C344-C$3)*0.33*3/32768</f>
        <v>73.417376403808589</v>
      </c>
      <c r="S344" s="24">
        <f>(D344-D$3)*0.0011*3/32768</f>
        <v>4.7044003601074218</v>
      </c>
      <c r="T344" s="24">
        <f>(E344-E$3)*17.4*3/32768</f>
        <v>753.1803039550781</v>
      </c>
      <c r="U344" s="24">
        <f>(E344-E$3)*18.8*3/32768</f>
        <v>813.78101806640632</v>
      </c>
      <c r="V344" s="24">
        <f>SUM(R344:U344)</f>
        <v>1645.0830987854006</v>
      </c>
    </row>
    <row r="345" spans="1:22" x14ac:dyDescent="0.55000000000000004">
      <c r="B345">
        <v>35</v>
      </c>
      <c r="C345">
        <v>3013295</v>
      </c>
      <c r="D345">
        <v>65789945</v>
      </c>
      <c r="E345">
        <v>499932</v>
      </c>
      <c r="F345">
        <v>380678</v>
      </c>
      <c r="G345">
        <v>35</v>
      </c>
      <c r="H345" s="24">
        <f>(C345-C344)*0.33*3/32768/300</f>
        <v>3.9544409179687504E-2</v>
      </c>
      <c r="I345" s="24">
        <f>(D345-D344)*0.0011*3/327680/30</f>
        <v>3.1679530029296876E-3</v>
      </c>
      <c r="J345" s="24">
        <f>(E345-E344)*17.4*3/327680/30</f>
        <v>1.0089111328125001E-2</v>
      </c>
      <c r="K345" s="24">
        <f>(F345-F344)*18.8*3/327680/30</f>
        <v>8.6346435546875003E-2</v>
      </c>
      <c r="L345" s="24">
        <f>SUM(H345:K345)</f>
        <v>0.1391479090576172</v>
      </c>
      <c r="N345" s="25">
        <f>(E345-E344)/(C345-C344+D345-D344)</f>
        <v>1.9329160133749648E-4</v>
      </c>
      <c r="O345" s="25">
        <f>(F345-F344)/(C345-C344+D345-D344)</f>
        <v>1.5310729474364855E-3</v>
      </c>
      <c r="P345" s="26">
        <f>SUM(N345:O345)</f>
        <v>1.7243645487739819E-3</v>
      </c>
      <c r="R345" s="24">
        <f>(C345-C$3)*0.33*3/32768</f>
        <v>85.280699157714849</v>
      </c>
      <c r="S345" s="24">
        <f>(D345-D$3)*0.0011*3/32768</f>
        <v>5.6547862609863291</v>
      </c>
      <c r="T345" s="24">
        <f>(E345-E$3)*17.4*3/32768</f>
        <v>756.2070373535156</v>
      </c>
      <c r="U345" s="24">
        <f>(E345-E$3)*18.8*3/32768</f>
        <v>817.05128173828132</v>
      </c>
      <c r="V345" s="24">
        <f>SUM(R345:U345)</f>
        <v>1664.193804510498</v>
      </c>
    </row>
    <row r="346" spans="1:22" x14ac:dyDescent="0.55000000000000004">
      <c r="B346">
        <v>40</v>
      </c>
      <c r="C346">
        <v>3423114</v>
      </c>
      <c r="D346">
        <v>75207649</v>
      </c>
      <c r="E346">
        <v>507347</v>
      </c>
      <c r="F346">
        <v>396763</v>
      </c>
      <c r="G346">
        <v>40</v>
      </c>
      <c r="H346" s="24">
        <f>(C346-C345)*0.33*3/32768/300</f>
        <v>4.127205505371094E-2</v>
      </c>
      <c r="I346" s="24">
        <f>(D346-D345)*0.0011*3/327680/30</f>
        <v>3.1614606933593756E-3</v>
      </c>
      <c r="J346" s="24">
        <f>(E346-E345)*17.4*3/327680/30</f>
        <v>3.9374084472656244E-2</v>
      </c>
      <c r="K346" s="24">
        <f>(F346-F345)*18.8*3/327680/30</f>
        <v>9.2284545898437501E-2</v>
      </c>
      <c r="L346" s="24">
        <f>SUM(H346:K346)</f>
        <v>0.17609214611816404</v>
      </c>
      <c r="N346" s="25">
        <f>(E346-E345)/(C346-C345+D346-D345)</f>
        <v>7.545136246437683E-4</v>
      </c>
      <c r="O346" s="25">
        <f>(F346-F345)/(C346-C345+D346-D345)</f>
        <v>1.6367298250026991E-3</v>
      </c>
      <c r="P346" s="26">
        <f>SUM(N346:O346)</f>
        <v>2.3912434496464676E-3</v>
      </c>
      <c r="R346" s="24">
        <f>(C346-C$3)*0.33*3/32768</f>
        <v>97.662315673828147</v>
      </c>
      <c r="S346" s="24">
        <f>(D346-D$3)*0.0011*3/32768</f>
        <v>6.6032244689941404</v>
      </c>
      <c r="T346" s="24">
        <f>(E346-E$3)*17.4*3/32768</f>
        <v>768.01926269531236</v>
      </c>
      <c r="U346" s="24">
        <f>(E346-E$3)*18.8*3/32768</f>
        <v>829.81391601562507</v>
      </c>
      <c r="V346" s="24">
        <f>SUM(R346:U346)</f>
        <v>1702.0987188537597</v>
      </c>
    </row>
    <row r="347" spans="1:22" x14ac:dyDescent="0.55000000000000004">
      <c r="B347">
        <v>45</v>
      </c>
      <c r="C347">
        <v>3901308</v>
      </c>
      <c r="D347">
        <v>84559363</v>
      </c>
      <c r="E347">
        <v>561031</v>
      </c>
      <c r="F347">
        <v>434113</v>
      </c>
      <c r="G347">
        <v>45</v>
      </c>
      <c r="H347" s="24">
        <f>(C347-C346)*0.33*3/32768/300</f>
        <v>4.8157965087890629E-2</v>
      </c>
      <c r="I347" s="24">
        <f>(D347-D346)*0.0011*3/327680/30</f>
        <v>3.1393082885742192E-3</v>
      </c>
      <c r="J347" s="24">
        <f>(E347-E346)*17.4*3/327680/30</f>
        <v>0.28506518554687499</v>
      </c>
      <c r="K347" s="24">
        <f>(F347-F346)*18.8*3/327680/30</f>
        <v>0.21428833007812501</v>
      </c>
      <c r="L347" s="24">
        <f>SUM(H347:K347)</f>
        <v>0.5506507890014648</v>
      </c>
      <c r="N347" s="25">
        <f>(E347-E346)/(C347-C346+D347-D346)</f>
        <v>5.4612922114835663E-3</v>
      </c>
      <c r="O347" s="25">
        <f>(F347-F346)/(C347-C346+D347-D346)</f>
        <v>3.7996286435234184E-3</v>
      </c>
      <c r="P347" s="26">
        <f>SUM(N347:O347)</f>
        <v>9.2609208550069842E-3</v>
      </c>
      <c r="R347" s="24">
        <f>(C347-C$3)*0.33*3/32768</f>
        <v>112.10970520019531</v>
      </c>
      <c r="S347" s="24">
        <f>(D347-D$3)*0.0011*3/32768</f>
        <v>7.5450169555664068</v>
      </c>
      <c r="T347" s="24">
        <f>(E347-E$3)*17.4*3/32768</f>
        <v>853.538818359375</v>
      </c>
      <c r="U347" s="24">
        <f>(E347-E$3)*18.8*3/32768</f>
        <v>922.21435546875</v>
      </c>
      <c r="V347" s="24">
        <f>SUM(R347:U347)</f>
        <v>1895.4078959838866</v>
      </c>
    </row>
    <row r="348" spans="1:22" x14ac:dyDescent="0.55000000000000004">
      <c r="B348">
        <v>50</v>
      </c>
      <c r="C348">
        <v>4350675</v>
      </c>
      <c r="D348">
        <v>93939868</v>
      </c>
      <c r="E348">
        <v>571683</v>
      </c>
      <c r="F348">
        <v>455567</v>
      </c>
      <c r="G348">
        <v>50</v>
      </c>
      <c r="H348" s="24">
        <f>(C348-C347)*0.33*3/32768/300</f>
        <v>4.5254855346679695E-2</v>
      </c>
      <c r="I348" s="24">
        <f>(D348-D347)*0.0011*3/327680/30</f>
        <v>3.1489732360839842E-3</v>
      </c>
      <c r="J348" s="24">
        <f>(E348-E347)*17.4*3/327680/30</f>
        <v>5.6562744140624989E-2</v>
      </c>
      <c r="K348" s="24">
        <f>(F348-F347)*18.8*3/327680/30</f>
        <v>0.12308813476562501</v>
      </c>
      <c r="L348" s="24">
        <f>SUM(H348:K348)</f>
        <v>0.22805470748901369</v>
      </c>
      <c r="N348" s="25">
        <f>(E348-E347)/(C348-C347+D348-D347)</f>
        <v>1.0836356770464559E-3</v>
      </c>
      <c r="O348" s="25">
        <f>(F348-F347)/(C348-C347+D348-D347)</f>
        <v>2.1825309627632994E-3</v>
      </c>
      <c r="P348" s="26">
        <f>SUM(N348:O348)</f>
        <v>3.2661666398097556E-3</v>
      </c>
      <c r="R348" s="24">
        <f>(C348-C$3)*0.33*3/32768</f>
        <v>125.68616180419923</v>
      </c>
      <c r="S348" s="24">
        <f>(D348-D$3)*0.0011*3/32768</f>
        <v>8.4897089263916019</v>
      </c>
      <c r="T348" s="24">
        <f>(E348-E$3)*17.4*3/32768</f>
        <v>870.50764160156245</v>
      </c>
      <c r="U348" s="24">
        <f>(E348-E$3)*18.8*3/32768</f>
        <v>940.54848632812491</v>
      </c>
      <c r="V348" s="24">
        <f>SUM(R348:U348)</f>
        <v>1945.2319986602784</v>
      </c>
    </row>
    <row r="349" spans="1:22" x14ac:dyDescent="0.55000000000000004">
      <c r="B349">
        <v>55</v>
      </c>
      <c r="C349">
        <v>4758134</v>
      </c>
      <c r="D349">
        <v>103362341</v>
      </c>
      <c r="E349">
        <v>571760</v>
      </c>
      <c r="F349">
        <v>463579</v>
      </c>
      <c r="G349">
        <v>55</v>
      </c>
      <c r="H349" s="24">
        <f>(C349-C348)*0.33*3/32768/300</f>
        <v>4.103438415527344E-2</v>
      </c>
      <c r="I349" s="24">
        <f>(D349-D348)*0.0011*3/327680/30</f>
        <v>3.1630616149902345E-3</v>
      </c>
      <c r="J349" s="24">
        <f>(E349-E348)*17.4*3/327680/30</f>
        <v>4.0887451171874994E-4</v>
      </c>
      <c r="K349" s="24">
        <f>(F349-F348)*18.8*3/327680/30</f>
        <v>4.596728515625001E-2</v>
      </c>
      <c r="L349" s="24">
        <f>SUM(H349:K349)</f>
        <v>9.0573605438232424E-2</v>
      </c>
      <c r="N349" s="25">
        <f>(E349-E348)/(C349-C348+D349-D348)</f>
        <v>7.833217971395937E-6</v>
      </c>
      <c r="O349" s="25">
        <f>(F349-F348)/(C349-C348+D349-D348)</f>
        <v>8.1506158943927588E-4</v>
      </c>
      <c r="P349" s="26">
        <f>SUM(N349:O349)</f>
        <v>8.2289480741067186E-4</v>
      </c>
      <c r="R349" s="24">
        <f>(C349-C$3)*0.33*3/32768</f>
        <v>137.99647705078127</v>
      </c>
      <c r="S349" s="24">
        <f>(D349-D$3)*0.0011*3/32768</f>
        <v>9.438627410888671</v>
      </c>
      <c r="T349" s="24">
        <f>(E349-E$3)*17.4*3/32768</f>
        <v>870.63030395507803</v>
      </c>
      <c r="U349" s="24">
        <f>(E349-E$3)*18.8*3/32768</f>
        <v>940.6810180664063</v>
      </c>
      <c r="V349" s="24">
        <f>SUM(R349:U349)</f>
        <v>1958.7464264831542</v>
      </c>
    </row>
    <row r="350" spans="1:22" x14ac:dyDescent="0.55000000000000004">
      <c r="B350">
        <v>60</v>
      </c>
      <c r="C350">
        <v>5238146</v>
      </c>
      <c r="D350">
        <v>112711840</v>
      </c>
      <c r="E350">
        <v>577988</v>
      </c>
      <c r="F350">
        <v>485060</v>
      </c>
      <c r="G350">
        <v>60</v>
      </c>
      <c r="H350" s="24">
        <f>(C350-C349)*0.33*3/32768/300</f>
        <v>4.8341052246093759E-2</v>
      </c>
      <c r="I350" s="24">
        <f>(D350-D349)*0.0011*3/327680/30</f>
        <v>3.1385647277832034E-3</v>
      </c>
      <c r="J350" s="24">
        <f>(E350-E349)*17.4*3/327680/30</f>
        <v>3.3071044921874994E-2</v>
      </c>
      <c r="K350" s="24">
        <f>(F350-F349)*18.8*3/327680/30</f>
        <v>0.1232430419921875</v>
      </c>
      <c r="L350" s="24">
        <f>SUM(H350:K350)</f>
        <v>0.20779370388793944</v>
      </c>
      <c r="N350" s="25">
        <f>(E350-E349)/(C350-C349+D350-D349)</f>
        <v>6.3360222090396974E-4</v>
      </c>
      <c r="O350" s="25">
        <f>(F350-F349)/(C350-C349+D350-D349)</f>
        <v>2.1853579491390774E-3</v>
      </c>
      <c r="P350" s="26">
        <f>SUM(N350:O350)</f>
        <v>2.818960170043047E-3</v>
      </c>
      <c r="R350" s="24">
        <f>(C350-C$3)*0.33*3/32768</f>
        <v>152.49879272460936</v>
      </c>
      <c r="S350" s="24">
        <f>(D350-D$3)*0.0011*3/32768</f>
        <v>10.380196829223634</v>
      </c>
      <c r="T350" s="24">
        <f>(E350-E$3)*17.4*3/32768</f>
        <v>880.55161743164058</v>
      </c>
      <c r="U350" s="24">
        <f>(E350-E$3)*18.8*3/32768</f>
        <v>951.40059814453116</v>
      </c>
      <c r="V350" s="24">
        <f>SUM(R350:U350)</f>
        <v>1994.8312051300047</v>
      </c>
    </row>
    <row r="351" spans="1:22" x14ac:dyDescent="0.55000000000000004">
      <c r="B351">
        <v>65</v>
      </c>
      <c r="C351">
        <v>5685039</v>
      </c>
      <c r="D351">
        <v>122094588</v>
      </c>
      <c r="E351">
        <v>577988</v>
      </c>
      <c r="F351">
        <v>492929</v>
      </c>
      <c r="G351">
        <v>65</v>
      </c>
      <c r="H351" s="24">
        <f>(C351-C350)*0.33*3/32768/300</f>
        <v>4.5005703735351565E-2</v>
      </c>
      <c r="I351" s="24">
        <f>(D351-D350)*0.0011*3/327680/30</f>
        <v>3.1497261962890625E-3</v>
      </c>
      <c r="J351" s="24">
        <f>(E351-E350)*17.4*3/327680/30</f>
        <v>0</v>
      </c>
      <c r="K351" s="24">
        <f>(F351-F350)*18.8*3/327680/30</f>
        <v>4.5146850585937502E-2</v>
      </c>
      <c r="L351" s="24">
        <f>SUM(H351:K351)</f>
        <v>9.3302280517578134E-2</v>
      </c>
      <c r="N351" s="25">
        <f>(E351-E350)/(C351-C350+D351-D350)</f>
        <v>0</v>
      </c>
      <c r="O351" s="25">
        <f>(F351-F350)/(C351-C350+D351-D350)</f>
        <v>8.0053788332656297E-4</v>
      </c>
      <c r="P351" s="26">
        <f>SUM(N351:O351)</f>
        <v>8.0053788332656297E-4</v>
      </c>
      <c r="R351" s="24">
        <f>(C351-C$3)*0.33*3/32768</f>
        <v>166.00050384521487</v>
      </c>
      <c r="S351" s="24">
        <f>(D351-D$3)*0.0011*3/32768</f>
        <v>11.325114688110352</v>
      </c>
      <c r="T351" s="24">
        <f>(E351-E$3)*17.4*3/32768</f>
        <v>880.55161743164058</v>
      </c>
      <c r="U351" s="24">
        <f>(E351-E$3)*18.8*3/32768</f>
        <v>951.40059814453116</v>
      </c>
      <c r="V351" s="24">
        <f>SUM(R351:U351)</f>
        <v>2009.277834109497</v>
      </c>
    </row>
    <row r="352" spans="1:22" x14ac:dyDescent="0.55000000000000004">
      <c r="B352">
        <v>70</v>
      </c>
      <c r="C352">
        <v>6125944</v>
      </c>
      <c r="D352">
        <v>131483268</v>
      </c>
      <c r="E352">
        <v>577988</v>
      </c>
      <c r="F352">
        <v>500798</v>
      </c>
      <c r="G352">
        <v>70</v>
      </c>
      <c r="H352" s="24">
        <f>(C352-C351)*0.33*3/32768/300</f>
        <v>4.4402664184570305E-2</v>
      </c>
      <c r="I352" s="24">
        <f>(D352-D351)*0.0011*3/327680/30</f>
        <v>3.1517175292968751E-3</v>
      </c>
      <c r="J352" s="24">
        <f>(E352-E351)*17.4*3/327680/30</f>
        <v>0</v>
      </c>
      <c r="K352" s="24">
        <f>(F352-F351)*18.8*3/327680/30</f>
        <v>4.5146850585937502E-2</v>
      </c>
      <c r="L352" s="24">
        <f>SUM(H352:K352)</f>
        <v>9.2701232299804676E-2</v>
      </c>
      <c r="N352" s="25">
        <f>(E352-E351)/(C352-C351+D352-D351)</f>
        <v>0</v>
      </c>
      <c r="O352" s="25">
        <f>(F352-F351)/(C352-C351+D352-D351)</f>
        <v>8.0054244406045627E-4</v>
      </c>
      <c r="P352" s="26">
        <f>SUM(N352:O352)</f>
        <v>8.0054244406045627E-4</v>
      </c>
      <c r="R352" s="24">
        <f>(C352-C$3)*0.33*3/32768</f>
        <v>179.32130310058594</v>
      </c>
      <c r="S352" s="24">
        <f>(D352-D$3)*0.0011*3/32768</f>
        <v>12.270629946899415</v>
      </c>
      <c r="T352" s="24">
        <f>(E352-E$3)*17.4*3/32768</f>
        <v>880.55161743164058</v>
      </c>
      <c r="U352" s="24">
        <f>(E352-E$3)*18.8*3/32768</f>
        <v>951.40059814453116</v>
      </c>
      <c r="V352" s="24">
        <f>SUM(R352:U352)</f>
        <v>2023.5441486236571</v>
      </c>
    </row>
    <row r="353" spans="1:22" x14ac:dyDescent="0.55000000000000004">
      <c r="B353">
        <v>75</v>
      </c>
      <c r="C353">
        <v>6609850</v>
      </c>
      <c r="D353">
        <v>140829085</v>
      </c>
      <c r="E353">
        <v>583201</v>
      </c>
      <c r="F353">
        <v>526079</v>
      </c>
      <c r="G353">
        <v>75</v>
      </c>
      <c r="H353" s="24">
        <f>(C353-C352)*0.33*3/32768/300</f>
        <v>4.873320922851563E-2</v>
      </c>
      <c r="I353" s="24">
        <f>(D353-D352)*0.0011*3/327680/30</f>
        <v>3.1373287048339846E-3</v>
      </c>
      <c r="J353" s="24">
        <f>(E353-E352)*17.4*3/327680/30</f>
        <v>2.7681335449218747E-2</v>
      </c>
      <c r="K353" s="24">
        <f>(F353-F352)*18.8*3/327680/30</f>
        <v>0.14504479980468751</v>
      </c>
      <c r="L353" s="24">
        <f>SUM(H353:K353)</f>
        <v>0.22459667318725587</v>
      </c>
      <c r="N353" s="25">
        <f>(E353-E352)/(C353-C352+D353-D352)</f>
        <v>5.30330305340242E-4</v>
      </c>
      <c r="O353" s="25">
        <f>(F353-F352)/(C353-C352+D353-D352)</f>
        <v>2.5718934297538189E-3</v>
      </c>
      <c r="P353" s="26">
        <f>SUM(N353:O353)</f>
        <v>3.102223735094061E-3</v>
      </c>
      <c r="R353" s="24">
        <f>(C353-C$3)*0.33*3/32768</f>
        <v>193.94126586914064</v>
      </c>
      <c r="S353" s="24">
        <f>(D353-D$3)*0.0011*3/32768</f>
        <v>13.211828558349609</v>
      </c>
      <c r="T353" s="24">
        <f>(E353-E$3)*17.4*3/32768</f>
        <v>888.85601806640625</v>
      </c>
      <c r="U353" s="24">
        <f>(E353-E$3)*18.8*3/32768</f>
        <v>960.3731689453125</v>
      </c>
      <c r="V353" s="24">
        <f>SUM(R353:U353)</f>
        <v>2056.3822814392088</v>
      </c>
    </row>
    <row r="354" spans="1:22" x14ac:dyDescent="0.55000000000000004">
      <c r="B354">
        <v>80</v>
      </c>
      <c r="C354">
        <v>7055744</v>
      </c>
      <c r="D354">
        <v>150212951</v>
      </c>
      <c r="E354">
        <v>583278</v>
      </c>
      <c r="F354">
        <v>534089</v>
      </c>
      <c r="G354">
        <v>80</v>
      </c>
      <c r="H354" s="24">
        <f>(C354-C353)*0.33*3/32768/300</f>
        <v>4.4905096435546882E-2</v>
      </c>
      <c r="I354" s="24">
        <f>(D354-D353)*0.0011*3/327680/30</f>
        <v>3.1501015014648438E-3</v>
      </c>
      <c r="J354" s="24">
        <f>(E354-E353)*17.4*3/327680/30</f>
        <v>4.0887451171874994E-4</v>
      </c>
      <c r="K354" s="24">
        <f>(F354-F353)*18.8*3/327680/30</f>
        <v>4.5955810546875003E-2</v>
      </c>
      <c r="L354" s="24">
        <f>SUM(H354:K354)</f>
        <v>9.441988299560547E-2</v>
      </c>
      <c r="N354" s="25">
        <f>(E354-E353)/(C354-C353+D354-D353)</f>
        <v>7.8333550361351646E-6</v>
      </c>
      <c r="O354" s="25">
        <f>(F354-F353)/(C354-C353+D354-D353)</f>
        <v>8.1487238752522948E-4</v>
      </c>
      <c r="P354" s="26">
        <f>SUM(N354:O354)</f>
        <v>8.2270574256136468E-4</v>
      </c>
      <c r="R354" s="24">
        <f>(C354-C$3)*0.33*3/32768</f>
        <v>207.41279479980471</v>
      </c>
      <c r="S354" s="24">
        <f>(D354-D$3)*0.0011*3/32768</f>
        <v>14.156859008789063</v>
      </c>
      <c r="T354" s="24">
        <f>(E354-E$3)*17.4*3/32768</f>
        <v>888.97868041992183</v>
      </c>
      <c r="U354" s="24">
        <f>(E354-E$3)*18.8*3/32768</f>
        <v>960.50570068359366</v>
      </c>
      <c r="V354" s="24">
        <f>SUM(R354:U354)</f>
        <v>2071.0540349121093</v>
      </c>
    </row>
    <row r="355" spans="1:22" x14ac:dyDescent="0.55000000000000004">
      <c r="B355">
        <v>85</v>
      </c>
      <c r="C355">
        <v>7499533</v>
      </c>
      <c r="D355">
        <v>159598957</v>
      </c>
      <c r="E355">
        <v>583355</v>
      </c>
      <c r="F355">
        <v>542689</v>
      </c>
      <c r="G355">
        <v>85</v>
      </c>
      <c r="H355" s="24">
        <f>(C355-C354)*0.33*3/32768/300</f>
        <v>4.4693106079101562E-2</v>
      </c>
      <c r="I355" s="24">
        <f>(D355-D354)*0.0011*3/327680/30</f>
        <v>3.1508198852539067E-3</v>
      </c>
      <c r="J355" s="24">
        <f>(E355-E354)*17.4*3/327680/30</f>
        <v>4.0887451171874994E-4</v>
      </c>
      <c r="K355" s="24">
        <f>(F355-F354)*18.8*3/327680/30</f>
        <v>4.9340820312499999E-2</v>
      </c>
      <c r="L355" s="24">
        <f>SUM(H355:K355)</f>
        <v>9.7593620788574212E-2</v>
      </c>
      <c r="N355" s="25">
        <f>(E355-E354)/(C355-C354+D355-D354)</f>
        <v>7.8333271446657842E-6</v>
      </c>
      <c r="O355" s="25">
        <f>(F355-F354)/(C355-C354+D355-D354)</f>
        <v>8.7489108368994466E-4</v>
      </c>
      <c r="P355" s="26">
        <f>SUM(N355:O355)</f>
        <v>8.8272441083461046E-4</v>
      </c>
      <c r="R355" s="24">
        <f>(C355-C$3)*0.33*3/32768</f>
        <v>220.82072662353517</v>
      </c>
      <c r="S355" s="24">
        <f>(D355-D$3)*0.0011*3/32768</f>
        <v>15.102104974365234</v>
      </c>
      <c r="T355" s="24">
        <f>(E355-E$3)*17.4*3/32768</f>
        <v>889.10134277343741</v>
      </c>
      <c r="U355" s="24">
        <f>(E355-E$3)*18.8*3/32768</f>
        <v>960.63823242187505</v>
      </c>
      <c r="V355" s="24">
        <f>SUM(R355:U355)</f>
        <v>2085.6624067932125</v>
      </c>
    </row>
    <row r="356" spans="1:22" x14ac:dyDescent="0.55000000000000004">
      <c r="B356">
        <v>90</v>
      </c>
      <c r="C356">
        <v>7989428</v>
      </c>
      <c r="D356">
        <v>168936667</v>
      </c>
      <c r="E356">
        <v>592630</v>
      </c>
      <c r="F356">
        <v>573027</v>
      </c>
      <c r="G356">
        <v>90</v>
      </c>
      <c r="H356" s="24">
        <f>(C356-C355)*0.33*3/32768/300</f>
        <v>4.9336349487304691E-2</v>
      </c>
      <c r="I356" s="24">
        <f>(D356-D355)*0.0011*3/327680/30</f>
        <v>3.1346072387695312E-3</v>
      </c>
      <c r="J356" s="24">
        <f>(E356-E355)*17.4*3/327680/30</f>
        <v>4.9250793457031247E-2</v>
      </c>
      <c r="K356" s="24">
        <f>(F356-F355)*18.8*3/327680/30</f>
        <v>0.174058349609375</v>
      </c>
      <c r="L356" s="24">
        <f>SUM(H356:K356)</f>
        <v>0.27578009979248047</v>
      </c>
      <c r="N356" s="25">
        <f>(E356-E355)/(C356-C355+D356-D355)</f>
        <v>9.4377012507116439E-4</v>
      </c>
      <c r="O356" s="25">
        <f>(F356-F355)/(C356-C355+D356-D355)</f>
        <v>3.0870186581573029E-3</v>
      </c>
      <c r="P356" s="26">
        <f>SUM(N356:O356)</f>
        <v>4.0307887832284669E-3</v>
      </c>
      <c r="R356" s="24">
        <f>(C356-C$3)*0.33*3/32768</f>
        <v>235.62163146972657</v>
      </c>
      <c r="S356" s="24">
        <f>(D356-D$3)*0.0011*3/32768</f>
        <v>16.042487145996095</v>
      </c>
      <c r="T356" s="24">
        <f>(E356-E$3)*17.4*3/32768</f>
        <v>903.87658081054678</v>
      </c>
      <c r="U356" s="24">
        <f>(E356-E$3)*18.8*3/32768</f>
        <v>976.6022827148438</v>
      </c>
      <c r="V356" s="24">
        <f>SUM(R356:U356)</f>
        <v>2132.142982141113</v>
      </c>
    </row>
    <row r="357" spans="1:22" x14ac:dyDescent="0.55000000000000004">
      <c r="B357">
        <v>95</v>
      </c>
      <c r="C357">
        <v>8439198</v>
      </c>
      <c r="D357">
        <v>178316476</v>
      </c>
      <c r="E357">
        <v>592708</v>
      </c>
      <c r="F357">
        <v>581011</v>
      </c>
      <c r="G357">
        <v>95</v>
      </c>
      <c r="H357" s="24">
        <f>(C357-C356)*0.33*3/32768/300</f>
        <v>4.5295440673828131E-2</v>
      </c>
      <c r="I357" s="24">
        <f>(D357-D356)*0.0011*3/327680/30</f>
        <v>3.1487395935058593E-3</v>
      </c>
      <c r="J357" s="24">
        <f>(E357-E356)*17.4*3/327680/30</f>
        <v>4.1418457031249997E-4</v>
      </c>
      <c r="K357" s="24">
        <f>(F357-F356)*18.8*3/327680/30</f>
        <v>4.5806640624999999E-2</v>
      </c>
      <c r="L357" s="24">
        <f>SUM(H357:K357)</f>
        <v>9.4665005462646487E-2</v>
      </c>
      <c r="N357" s="25">
        <f>(E357-E356)/(C357-C356+D357-D356)</f>
        <v>7.9352330349041391E-6</v>
      </c>
      <c r="O357" s="25">
        <f>(F357-F356)/(C357-C356+D357-D356)</f>
        <v>8.1224231475223916E-4</v>
      </c>
      <c r="P357" s="26">
        <f>SUM(N357:O357)</f>
        <v>8.2017754778714329E-4</v>
      </c>
      <c r="R357" s="24">
        <f>(C357-C$3)*0.33*3/32768</f>
        <v>249.210263671875</v>
      </c>
      <c r="S357" s="24">
        <f>(D357-D$3)*0.0011*3/32768</f>
        <v>16.987109024047854</v>
      </c>
      <c r="T357" s="24">
        <f>(E357-E$3)*17.4*3/32768</f>
        <v>904.00083618164058</v>
      </c>
      <c r="U357" s="24">
        <f>(E357-E$3)*18.8*3/32768</f>
        <v>976.73653564453116</v>
      </c>
      <c r="V357" s="24">
        <f>SUM(R357:U357)</f>
        <v>2146.9347445220947</v>
      </c>
    </row>
    <row r="358" spans="1:22" x14ac:dyDescent="0.55000000000000004">
      <c r="B358">
        <v>100</v>
      </c>
      <c r="C358">
        <v>8890927</v>
      </c>
      <c r="D358">
        <v>187694414</v>
      </c>
      <c r="E358">
        <v>593075</v>
      </c>
      <c r="F358">
        <v>596612</v>
      </c>
      <c r="G358">
        <v>100</v>
      </c>
      <c r="H358" s="24">
        <f>(C358-C357)*0.33*3/32768/300</f>
        <v>4.5492727661132812E-2</v>
      </c>
      <c r="I358" s="24">
        <f>(D358-D357)*0.0011*3/327680/30</f>
        <v>3.1481115112304693E-3</v>
      </c>
      <c r="J358" s="24">
        <f>(E358-E357)*17.4*3/327680/30</f>
        <v>1.9487915039062497E-3</v>
      </c>
      <c r="K358" s="24">
        <f>(F358-F357)*18.8*3/327680/30</f>
        <v>8.9507690429687481E-2</v>
      </c>
      <c r="L358" s="24">
        <f>SUM(H358:K358)</f>
        <v>0.14009732110595702</v>
      </c>
      <c r="N358" s="25">
        <f>(E358-E357)/(C358-C357+D358-D357)</f>
        <v>3.7335954514023723E-5</v>
      </c>
      <c r="O358" s="25">
        <f>(F358-F357)/(C358-C357+D358-D357)</f>
        <v>1.5871341318073136E-3</v>
      </c>
      <c r="P358" s="26">
        <f>SUM(N358:O358)</f>
        <v>1.6244700863213373E-3</v>
      </c>
      <c r="R358" s="24">
        <f>(C358-C$3)*0.33*3/32768</f>
        <v>262.85808197021481</v>
      </c>
      <c r="S358" s="24">
        <f>(D358-D$3)*0.0011*3/32768</f>
        <v>17.931542477416993</v>
      </c>
      <c r="T358" s="24">
        <f>(E358-E$3)*17.4*3/32768</f>
        <v>904.58547363281241</v>
      </c>
      <c r="U358" s="24">
        <f>(E358-E$3)*18.8*3/32768</f>
        <v>977.36821289062505</v>
      </c>
      <c r="V358" s="24">
        <f>SUM(R358:U358)</f>
        <v>2162.7433109710691</v>
      </c>
    </row>
    <row r="359" spans="1:22" x14ac:dyDescent="0.55000000000000004">
      <c r="B359">
        <v>105</v>
      </c>
      <c r="C359">
        <v>9429925</v>
      </c>
      <c r="D359">
        <v>196983190</v>
      </c>
      <c r="E359">
        <v>607984</v>
      </c>
      <c r="F359">
        <v>644390</v>
      </c>
      <c r="G359">
        <v>105</v>
      </c>
      <c r="H359" s="24">
        <f>(C359-C358)*0.33*3/32768/300</f>
        <v>5.4281414794921878E-2</v>
      </c>
      <c r="I359" s="24">
        <f>(D359-D358)*0.0011*3/327680/30</f>
        <v>3.1181804199218754E-3</v>
      </c>
      <c r="J359" s="24">
        <f>(E359-E358)*17.4*3/327680/30</f>
        <v>7.9167663574218741E-2</v>
      </c>
      <c r="K359" s="24">
        <f>(F359-F358)*18.8*3/327680/30</f>
        <v>0.27411694335937503</v>
      </c>
      <c r="L359" s="24">
        <f>SUM(H359:K359)</f>
        <v>0.41068420214843754</v>
      </c>
      <c r="N359" s="25">
        <f>(E359-E358)/(C359-C358+D359-D358)</f>
        <v>1.5170271518250215E-3</v>
      </c>
      <c r="O359" s="25">
        <f>(F359-F358)/(C359-C358+D359-D358)</f>
        <v>4.8615281547988382E-3</v>
      </c>
      <c r="P359" s="26">
        <f>SUM(N359:O359)</f>
        <v>6.3785553066238593E-3</v>
      </c>
      <c r="R359" s="24">
        <f>(C359-C$3)*0.33*3/32768</f>
        <v>279.14250640869142</v>
      </c>
      <c r="S359" s="24">
        <f>(D359-D$3)*0.0011*3/32768</f>
        <v>18.866996603393556</v>
      </c>
      <c r="T359" s="24">
        <f>(E359-E$3)*17.4*3/32768</f>
        <v>928.33577270507806</v>
      </c>
      <c r="U359" s="24">
        <f>(E359-E$3)*18.8*3/32768</f>
        <v>1003.0294555664063</v>
      </c>
      <c r="V359" s="24">
        <f>SUM(R359:U359)</f>
        <v>2229.3747312835694</v>
      </c>
    </row>
    <row r="360" spans="1:22" x14ac:dyDescent="0.55000000000000004">
      <c r="B360">
        <v>110</v>
      </c>
      <c r="C360">
        <v>9880449</v>
      </c>
      <c r="D360">
        <v>206360495</v>
      </c>
      <c r="E360">
        <v>608158</v>
      </c>
      <c r="F360">
        <v>652811</v>
      </c>
      <c r="G360">
        <v>110</v>
      </c>
      <c r="H360" s="24">
        <f>(C360-C359)*0.33*3/32768/300</f>
        <v>4.537137451171875E-2</v>
      </c>
      <c r="I360" s="24">
        <f>(D360-D359)*0.0011*3/327680/30</f>
        <v>3.1478990173339845E-3</v>
      </c>
      <c r="J360" s="24">
        <f>(E360-E359)*17.4*3/327680/30</f>
        <v>9.2395019531249999E-4</v>
      </c>
      <c r="K360" s="24">
        <f>(F360-F359)*18.8*3/327680/30</f>
        <v>4.8313842773437504E-2</v>
      </c>
      <c r="L360" s="24">
        <f>SUM(H360:K360)</f>
        <v>9.7757066497802747E-2</v>
      </c>
      <c r="N360" s="25">
        <f>(E360-E359)/(C360-C359+D360-D359)</f>
        <v>1.7704825755515281E-5</v>
      </c>
      <c r="O360" s="25">
        <f>(F360-F359)/(C360-C359+D360-D359)</f>
        <v>8.5685251544364476E-4</v>
      </c>
      <c r="P360" s="26">
        <f>SUM(N360:O360)</f>
        <v>8.7455734119916005E-4</v>
      </c>
      <c r="R360" s="24">
        <f>(C360-C$3)*0.33*3/32768</f>
        <v>292.75391876220704</v>
      </c>
      <c r="S360" s="24">
        <f>(D360-D$3)*0.0011*3/32768</f>
        <v>19.811366308593751</v>
      </c>
      <c r="T360" s="24">
        <f>(E360-E$3)*17.4*3/32768</f>
        <v>928.61295776367183</v>
      </c>
      <c r="U360" s="24">
        <f>(E360-E$3)*18.8*3/32768</f>
        <v>1003.3289428710937</v>
      </c>
      <c r="V360" s="24">
        <f>SUM(R360:U360)</f>
        <v>2244.5071857055664</v>
      </c>
    </row>
    <row r="361" spans="1:22" x14ac:dyDescent="0.55000000000000004">
      <c r="B361">
        <v>115</v>
      </c>
      <c r="C361">
        <v>10329960</v>
      </c>
      <c r="D361">
        <v>215740796</v>
      </c>
      <c r="E361">
        <v>608822</v>
      </c>
      <c r="F361">
        <v>662172</v>
      </c>
      <c r="G361">
        <v>115</v>
      </c>
      <c r="H361" s="24">
        <f>(C361-C360)*0.33*3/32768/300</f>
        <v>4.5269357299804691E-2</v>
      </c>
      <c r="I361" s="24">
        <f>(D361-D360)*0.0011*3/32768/300</f>
        <v>3.148904754638672E-3</v>
      </c>
      <c r="J361" s="24">
        <f>(E361-E360)*17.4*3/32768/300</f>
        <v>3.5258789062499996E-3</v>
      </c>
      <c r="K361" s="24">
        <f>(F361-F360)*18.8*3/327680/30</f>
        <v>5.3706909179687498E-2</v>
      </c>
      <c r="L361" s="24">
        <f>SUM(H361:K361)</f>
        <v>0.10565105014038087</v>
      </c>
      <c r="N361" s="25">
        <f>(E361-E360)/(C361-C360+D361-D360)</f>
        <v>6.7549613359848588E-5</v>
      </c>
      <c r="O361" s="25">
        <f>(F361-F360)/(C361-C360+D361-D360)</f>
        <v>9.5230712449027508E-4</v>
      </c>
      <c r="P361" s="26">
        <f>SUM(N361:O361)</f>
        <v>1.0198567378501236E-3</v>
      </c>
      <c r="R361" s="24">
        <f>(C361-C$3)*0.33*3/32768</f>
        <v>306.33472595214846</v>
      </c>
      <c r="S361" s="24">
        <f>(D361-D$3)*0.0011*3/32768</f>
        <v>20.756037734985352</v>
      </c>
      <c r="T361" s="24">
        <f>(E361-E$3)*17.4*3/32768</f>
        <v>929.67072143554674</v>
      </c>
      <c r="U361" s="24">
        <f>(E361-E$3)*18.8*3/32768</f>
        <v>1004.4718139648438</v>
      </c>
      <c r="V361" s="24">
        <f>SUM(R361:U361)</f>
        <v>2261.2332990875243</v>
      </c>
    </row>
    <row r="362" spans="1:22" x14ac:dyDescent="0.55000000000000004">
      <c r="L362" s="21">
        <f>AVERAGE(L340:L361)</f>
        <v>0.30806571372014824</v>
      </c>
    </row>
    <row r="365" spans="1:22" s="4" customFormat="1" x14ac:dyDescent="0.55000000000000004">
      <c r="A365" s="8"/>
      <c r="C365" s="9" t="s">
        <v>1183</v>
      </c>
      <c r="D365" s="9"/>
      <c r="E365" s="9"/>
      <c r="F365" s="9"/>
      <c r="H365" s="10"/>
      <c r="I365" s="10"/>
      <c r="J365" s="10"/>
      <c r="K365" s="10"/>
      <c r="L365" s="11"/>
      <c r="N365" s="12"/>
      <c r="O365" s="13"/>
      <c r="P365" s="13"/>
      <c r="R365" s="14"/>
      <c r="S365" s="14"/>
      <c r="T365" s="14"/>
      <c r="U365" s="14"/>
      <c r="V365" s="15"/>
    </row>
    <row r="366" spans="1:22" s="4" customFormat="1" x14ac:dyDescent="0.55000000000000004">
      <c r="A366" s="8"/>
      <c r="C366" s="4" t="s">
        <v>1184</v>
      </c>
      <c r="D366" s="4" t="s">
        <v>1185</v>
      </c>
      <c r="E366" s="4" t="s">
        <v>1186</v>
      </c>
      <c r="F366" s="4" t="s">
        <v>1187</v>
      </c>
      <c r="H366" s="10" t="s">
        <v>1188</v>
      </c>
      <c r="I366" s="10"/>
      <c r="J366" s="10"/>
      <c r="K366" s="10"/>
      <c r="L366" s="11"/>
      <c r="N366" s="12" t="s">
        <v>1189</v>
      </c>
      <c r="O366" s="13"/>
      <c r="P366" s="13"/>
      <c r="R366" s="16" t="s">
        <v>1190</v>
      </c>
      <c r="S366" s="17"/>
      <c r="T366" s="17"/>
      <c r="U366" s="17"/>
      <c r="V366" s="18"/>
    </row>
    <row r="367" spans="1:22" ht="15.75" customHeight="1" x14ac:dyDescent="0.55000000000000004">
      <c r="A367" s="19" t="s">
        <v>1208</v>
      </c>
      <c r="B367">
        <v>5</v>
      </c>
      <c r="C367">
        <v>177059</v>
      </c>
      <c r="D367">
        <v>9653165</v>
      </c>
      <c r="E367">
        <v>25728</v>
      </c>
      <c r="F367">
        <v>88826</v>
      </c>
      <c r="G367" t="s">
        <v>1192</v>
      </c>
      <c r="H367" s="21" t="s">
        <v>1177</v>
      </c>
      <c r="I367" s="21" t="s">
        <v>1178</v>
      </c>
      <c r="J367" s="21" t="s">
        <v>1193</v>
      </c>
      <c r="K367" s="21" t="s">
        <v>1194</v>
      </c>
      <c r="L367" s="21" t="s">
        <v>1195</v>
      </c>
      <c r="M367" s="21" t="s">
        <v>1192</v>
      </c>
      <c r="N367" s="22" t="s">
        <v>1193</v>
      </c>
      <c r="O367" s="22" t="s">
        <v>1194</v>
      </c>
      <c r="P367" s="23" t="s">
        <v>1195</v>
      </c>
      <c r="Q367" s="21"/>
      <c r="R367" s="21" t="s">
        <v>1177</v>
      </c>
      <c r="S367" s="21" t="s">
        <v>1178</v>
      </c>
      <c r="T367" s="21" t="s">
        <v>1193</v>
      </c>
      <c r="U367" s="21" t="s">
        <v>1194</v>
      </c>
      <c r="V367" s="21" t="s">
        <v>1195</v>
      </c>
    </row>
    <row r="368" spans="1:22" x14ac:dyDescent="0.55000000000000004">
      <c r="A368" s="19"/>
      <c r="B368">
        <v>10</v>
      </c>
      <c r="C368">
        <v>502871</v>
      </c>
      <c r="D368">
        <v>19157006</v>
      </c>
      <c r="E368">
        <v>38436</v>
      </c>
      <c r="F368">
        <v>116942</v>
      </c>
      <c r="G368">
        <v>10</v>
      </c>
      <c r="H368" s="24">
        <f>(C368-C367)*0.33*3/32768/300</f>
        <v>3.2811877441406248E-2</v>
      </c>
      <c r="I368" s="24">
        <f>(D368-D367)*0.0011*3/327680/30</f>
        <v>3.1903763122558596E-3</v>
      </c>
      <c r="J368" s="24">
        <f>(E368-E367)*17.4*3/327680/30</f>
        <v>6.7480224609375E-2</v>
      </c>
      <c r="K368" s="24">
        <f>(F368-F367)*18.8*3/327680/30</f>
        <v>0.16131005859375003</v>
      </c>
      <c r="L368" s="24">
        <f>SUM(H368:K368)</f>
        <v>0.26479253695678717</v>
      </c>
      <c r="M368">
        <v>10</v>
      </c>
      <c r="N368" s="25">
        <f>(E368-E367)/(C368-C367+D368-D367)</f>
        <v>1.2928228493925473E-3</v>
      </c>
      <c r="O368" s="25">
        <f>(F368-F367)/(C368-C367+D368-D367)</f>
        <v>2.8603247744350691E-3</v>
      </c>
      <c r="P368" s="26">
        <f>SUM(N368:O368)</f>
        <v>4.1531476238276166E-3</v>
      </c>
      <c r="Q368">
        <v>10</v>
      </c>
      <c r="R368" s="24">
        <f>(C368-C$3)*0.33*3/32768</f>
        <v>9.4347592163085956</v>
      </c>
      <c r="S368" s="24">
        <f>(D368-D$3)*0.0011*3/32768</f>
        <v>0.95847587585449223</v>
      </c>
      <c r="T368" s="24">
        <f>(E368-E$3)*17.4*3/32768</f>
        <v>21.035797119140621</v>
      </c>
      <c r="U368" s="24">
        <f>(E368-E$3)*18.8*3/32768</f>
        <v>22.72833251953125</v>
      </c>
      <c r="V368" s="24">
        <f>SUM(R368:U368)</f>
        <v>54.157364730834956</v>
      </c>
    </row>
    <row r="369" spans="1:22" x14ac:dyDescent="0.55000000000000004">
      <c r="A369" s="19"/>
      <c r="B369">
        <v>15</v>
      </c>
      <c r="C369">
        <v>800512</v>
      </c>
      <c r="D369">
        <v>28689208</v>
      </c>
      <c r="E369">
        <v>40337</v>
      </c>
      <c r="F369">
        <v>126015</v>
      </c>
      <c r="G369">
        <v>15</v>
      </c>
      <c r="H369" s="24">
        <f>(C369-C368)*0.33*3/32768/300</f>
        <v>2.9974832153320308E-2</v>
      </c>
      <c r="I369" s="24">
        <f>(D369-D368)*0.0011*3/327680/30</f>
        <v>3.199896911621094E-3</v>
      </c>
      <c r="J369" s="24">
        <f>(E369-E368)*17.4*3/327680/30</f>
        <v>1.0094421386718748E-2</v>
      </c>
      <c r="K369" s="24">
        <f>(F369-F368)*18.8*3/327680/30</f>
        <v>5.2054565429687491E-2</v>
      </c>
      <c r="L369" s="24">
        <f>SUM(H369:K369)</f>
        <v>9.5323715881347637E-2</v>
      </c>
      <c r="M369">
        <v>15</v>
      </c>
      <c r="N369" s="25">
        <f>(E369-E368)/(C369-C368+D369-D368)</f>
        <v>1.93390677755484E-4</v>
      </c>
      <c r="O369" s="25">
        <f>(F369-F368)/(C369-C368+D369-D368)</f>
        <v>9.230055861522916E-4</v>
      </c>
      <c r="P369" s="26">
        <f>SUM(N369:O369)</f>
        <v>1.1163962639077756E-3</v>
      </c>
      <c r="Q369">
        <v>15</v>
      </c>
      <c r="R369" s="24">
        <f>(C369-C$3)*0.33*3/32768</f>
        <v>18.427208862304688</v>
      </c>
      <c r="S369" s="24">
        <f>(D369-D$3)*0.0011*3/32768</f>
        <v>1.9184449493408202</v>
      </c>
      <c r="T369" s="24">
        <f>(E369-E$3)*17.4*3/32768</f>
        <v>24.064123535156249</v>
      </c>
      <c r="U369" s="24">
        <f>(E369-E$3)*18.8*3/32768</f>
        <v>26.000317382812497</v>
      </c>
      <c r="V369" s="24">
        <f>SUM(R369:U369)</f>
        <v>70.410094729614258</v>
      </c>
    </row>
    <row r="370" spans="1:22" x14ac:dyDescent="0.55000000000000004">
      <c r="A370" s="19"/>
      <c r="B370">
        <v>20</v>
      </c>
      <c r="C370">
        <v>1141943</v>
      </c>
      <c r="D370">
        <v>38177661</v>
      </c>
      <c r="E370">
        <v>81299</v>
      </c>
      <c r="F370">
        <v>153290</v>
      </c>
      <c r="G370">
        <v>20</v>
      </c>
      <c r="H370" s="24">
        <f>(C370-C369)*0.33*3/32768/300</f>
        <v>3.4384835815429692E-2</v>
      </c>
      <c r="I370" s="24">
        <f>(D370-D369)*0.0011*3/327680/30</f>
        <v>3.1852106628417966E-3</v>
      </c>
      <c r="J370" s="24">
        <f>(E370-E369)*17.4*3/327680/30</f>
        <v>0.2175106201171875</v>
      </c>
      <c r="K370" s="24">
        <f>(F370-F369)*18.8*3/327680/30</f>
        <v>0.15648498535156249</v>
      </c>
      <c r="L370" s="24">
        <f>SUM(H370:K370)</f>
        <v>0.41156565194702144</v>
      </c>
      <c r="M370">
        <v>20</v>
      </c>
      <c r="N370" s="25">
        <f>(E370-E369)/(C370-C369+D370-D369)</f>
        <v>4.1670888486578274E-3</v>
      </c>
      <c r="O370" s="25">
        <f>(F370-F369)/(C370-C369+D370-D369)</f>
        <v>2.7747021226293207E-3</v>
      </c>
      <c r="P370" s="26">
        <f>SUM(N370:O370)</f>
        <v>6.9417909712871477E-3</v>
      </c>
      <c r="Q370">
        <v>20</v>
      </c>
      <c r="R370" s="24">
        <f>(C370-C$3)*0.33*3/32768</f>
        <v>28.742659606933593</v>
      </c>
      <c r="S370" s="24">
        <f>(D370-D$3)*0.0011*3/32768</f>
        <v>2.8740081481933597</v>
      </c>
      <c r="T370" s="24">
        <f>(E370-E$3)*17.4*3/32768</f>
        <v>89.317309570312489</v>
      </c>
      <c r="U370" s="24">
        <f>(E370-E$3)*18.8*3/32768</f>
        <v>96.503759765625006</v>
      </c>
      <c r="V370" s="24">
        <f>SUM(R370:U370)</f>
        <v>217.43773709106443</v>
      </c>
    </row>
    <row r="371" spans="1:22" x14ac:dyDescent="0.55000000000000004">
      <c r="A371" s="19"/>
      <c r="B371">
        <v>25</v>
      </c>
      <c r="C371">
        <v>1485317</v>
      </c>
      <c r="D371">
        <v>47662212</v>
      </c>
      <c r="E371">
        <v>104400</v>
      </c>
      <c r="F371">
        <v>170250</v>
      </c>
      <c r="G371">
        <v>25</v>
      </c>
      <c r="H371" s="24">
        <f>(C371-C370)*0.33*3/32768/300</f>
        <v>3.4580511474609374E-2</v>
      </c>
      <c r="I371" s="24">
        <f>(D371-D370)*0.0011*3/327680/30</f>
        <v>3.1839007873535161E-3</v>
      </c>
      <c r="J371" s="24">
        <f>(E371-E370)*17.4*3/327680/30</f>
        <v>0.12266766357421875</v>
      </c>
      <c r="K371" s="24">
        <f>(F371-F370)*18.8*3/327680/30</f>
        <v>9.7304687500000001E-2</v>
      </c>
      <c r="L371" s="24">
        <f>SUM(H371:K371)</f>
        <v>0.25773676333618162</v>
      </c>
      <c r="M371">
        <v>25</v>
      </c>
      <c r="N371" s="25">
        <f>(E371-E370)/(C371-C370+D371-D370)</f>
        <v>2.3505470381591231E-3</v>
      </c>
      <c r="O371" s="25">
        <f>(F371-F370)/(C371-C370+D371-D370)</f>
        <v>1.7256948949040617E-3</v>
      </c>
      <c r="P371" s="26">
        <f>SUM(N371:O371)</f>
        <v>4.0762419330631853E-3</v>
      </c>
      <c r="Q371">
        <v>25</v>
      </c>
      <c r="R371" s="24">
        <f>(C371-C$3)*0.33*3/32768</f>
        <v>39.116813049316406</v>
      </c>
      <c r="S371" s="24">
        <f>(D371-D$3)*0.0011*3/32768</f>
        <v>3.8291783843994143</v>
      </c>
      <c r="T371" s="24">
        <f>(E371-E$3)*17.4*3/32768</f>
        <v>126.11760864257812</v>
      </c>
      <c r="U371" s="24">
        <f>(E371-E$3)*18.8*3/32768</f>
        <v>136.26500244140624</v>
      </c>
      <c r="V371" s="24">
        <f>SUM(R371:U371)</f>
        <v>305.32860251770018</v>
      </c>
    </row>
    <row r="372" spans="1:22" x14ac:dyDescent="0.55000000000000004">
      <c r="A372" s="19"/>
      <c r="B372">
        <v>30</v>
      </c>
      <c r="C372">
        <v>1791202</v>
      </c>
      <c r="D372">
        <v>57186091</v>
      </c>
      <c r="E372">
        <v>106297</v>
      </c>
      <c r="F372">
        <v>179219</v>
      </c>
      <c r="G372">
        <v>30</v>
      </c>
      <c r="H372" s="24">
        <f>(C372-C371)*0.33*3/32768/300</f>
        <v>3.0805068969726564E-2</v>
      </c>
      <c r="I372" s="24">
        <f>(D372-D371)*0.0011*3/327680/30</f>
        <v>3.1971029357910157E-3</v>
      </c>
      <c r="J372" s="24">
        <f>(E372-E371)*17.4*3/327680/30</f>
        <v>1.0073181152343751E-2</v>
      </c>
      <c r="K372" s="24">
        <f>(F372-F371)*18.8*3/327680/30</f>
        <v>5.1457885742187501E-2</v>
      </c>
      <c r="L372" s="24">
        <f>SUM(H372:K372)</f>
        <v>9.5533238800048825E-2</v>
      </c>
      <c r="M372">
        <v>30</v>
      </c>
      <c r="N372" s="25">
        <f>(E372-E371)/(C372-C371+D372-D371)</f>
        <v>1.9298530463193216E-4</v>
      </c>
      <c r="O372" s="25">
        <f>(F372-F371)/(C372-C371+D372-D371)</f>
        <v>9.124328925903002E-4</v>
      </c>
      <c r="P372" s="26">
        <f>SUM(N372:O372)</f>
        <v>1.1054181972222324E-3</v>
      </c>
      <c r="Q372">
        <v>30</v>
      </c>
      <c r="R372" s="24">
        <f>(C372-C$3)*0.33*3/32768</f>
        <v>48.358333740234386</v>
      </c>
      <c r="S372" s="24">
        <f>(D372-D$3)*0.0011*3/32768</f>
        <v>4.7883092651367187</v>
      </c>
      <c r="T372" s="24">
        <f>(E372-E$3)*17.4*3/32768</f>
        <v>129.13956298828123</v>
      </c>
      <c r="U372" s="24">
        <f>(E372-E$3)*18.8*3/32768</f>
        <v>139.53010253906251</v>
      </c>
      <c r="V372" s="24">
        <f>SUM(R372:U372)</f>
        <v>321.81630853271486</v>
      </c>
    </row>
    <row r="373" spans="1:22" x14ac:dyDescent="0.55000000000000004">
      <c r="B373">
        <v>35</v>
      </c>
      <c r="C373">
        <v>2156812</v>
      </c>
      <c r="D373">
        <v>66650598</v>
      </c>
      <c r="E373">
        <v>150048</v>
      </c>
      <c r="F373">
        <v>210705</v>
      </c>
      <c r="G373">
        <v>35</v>
      </c>
      <c r="H373" s="24">
        <f>(C373-C372)*0.33*3/32768/300</f>
        <v>3.6819854736328129E-2</v>
      </c>
      <c r="I373" s="24">
        <f>(D373-D372)*0.0011*3/327680/30</f>
        <v>3.1771721496582036E-3</v>
      </c>
      <c r="J373" s="24">
        <f>(E373-E372)*17.4*3/327680/30</f>
        <v>0.23232037353515622</v>
      </c>
      <c r="K373" s="24">
        <f>(F373-F372)*18.8*3/327680/30</f>
        <v>0.18064477539062501</v>
      </c>
      <c r="L373" s="24">
        <f>SUM(H373:K373)</f>
        <v>0.45296217581176756</v>
      </c>
      <c r="N373" s="25">
        <f>(E373-E372)/(C373-C372+D373-D372)</f>
        <v>4.4507099966358491E-3</v>
      </c>
      <c r="O373" s="25">
        <f>(F373-F372)/(C373-C372+D373-D372)</f>
        <v>3.2030137586358332E-3</v>
      </c>
      <c r="P373" s="26">
        <f>SUM(N373:O373)</f>
        <v>7.6537237552716823E-3</v>
      </c>
      <c r="R373" s="24">
        <f>(C373-C$3)*0.33*3/32768</f>
        <v>59.404290161132813</v>
      </c>
      <c r="S373" s="24">
        <f>(D373-D$3)*0.0011*3/32768</f>
        <v>5.7414609100341805</v>
      </c>
      <c r="T373" s="24">
        <f>(E373-E$3)*17.4*3/32768</f>
        <v>198.83567504882811</v>
      </c>
      <c r="U373" s="24">
        <f>(E373-E$3)*18.8*3/32768</f>
        <v>214.83394775390627</v>
      </c>
      <c r="V373" s="24">
        <f>SUM(R373:U373)</f>
        <v>478.81537387390136</v>
      </c>
    </row>
    <row r="374" spans="1:22" x14ac:dyDescent="0.55000000000000004">
      <c r="B374">
        <v>40</v>
      </c>
      <c r="C374">
        <v>2451174</v>
      </c>
      <c r="D374">
        <v>76186355</v>
      </c>
      <c r="E374">
        <v>150048</v>
      </c>
      <c r="F374">
        <v>218550</v>
      </c>
      <c r="G374">
        <v>40</v>
      </c>
      <c r="H374" s="24">
        <f>(C374-C373)*0.33*3/32768/300</f>
        <v>2.9644610595703124E-2</v>
      </c>
      <c r="I374" s="24">
        <f>(D374-D373)*0.0011*3/327680/30</f>
        <v>3.2010903015136723E-3</v>
      </c>
      <c r="J374" s="24">
        <f>(E374-E373)*17.4*3/327680/30</f>
        <v>0</v>
      </c>
      <c r="K374" s="24">
        <f>(F374-F373)*18.8*3/327680/30</f>
        <v>4.5009155273437504E-2</v>
      </c>
      <c r="L374" s="24">
        <f>SUM(H374:K374)</f>
        <v>7.7854856170654296E-2</v>
      </c>
      <c r="N374" s="25">
        <f>(E374-E373)/(C374-C373+D374-D373)</f>
        <v>0</v>
      </c>
      <c r="O374" s="25">
        <f>(F374-F373)/(C374-C373+D374-D373)</f>
        <v>7.9805748028075757E-4</v>
      </c>
      <c r="P374" s="26">
        <f>SUM(N374:O374)</f>
        <v>7.9805748028075757E-4</v>
      </c>
      <c r="R374" s="24">
        <f>(C374-C$3)*0.33*3/32768</f>
        <v>68.297673339843755</v>
      </c>
      <c r="S374" s="24">
        <f>(D374-D$3)*0.0011*3/32768</f>
        <v>6.701788000488281</v>
      </c>
      <c r="T374" s="24">
        <f>(E374-E$3)*17.4*3/32768</f>
        <v>198.83567504882811</v>
      </c>
      <c r="U374" s="24">
        <f>(E374-E$3)*18.8*3/32768</f>
        <v>214.83394775390627</v>
      </c>
      <c r="V374" s="24">
        <f>SUM(R374:U374)</f>
        <v>488.66908414306641</v>
      </c>
    </row>
    <row r="375" spans="1:22" x14ac:dyDescent="0.55000000000000004">
      <c r="B375">
        <v>45</v>
      </c>
      <c r="C375">
        <v>2745671</v>
      </c>
      <c r="D375">
        <v>85721923</v>
      </c>
      <c r="E375">
        <v>150048</v>
      </c>
      <c r="F375">
        <v>229200</v>
      </c>
      <c r="G375">
        <v>45</v>
      </c>
      <c r="H375" s="24">
        <f>(C375-C374)*0.33*3/32768/300</f>
        <v>2.9658206176757816E-2</v>
      </c>
      <c r="I375" s="24">
        <f>(D375-D374)*0.0011*3/327680/30</f>
        <v>3.2010268554687501E-3</v>
      </c>
      <c r="J375" s="24">
        <f>(E375-E374)*17.4*3/327680/30</f>
        <v>0</v>
      </c>
      <c r="K375" s="24">
        <f>(F375-F374)*18.8*3/327680/30</f>
        <v>6.1102294921875001E-2</v>
      </c>
      <c r="L375" s="24">
        <f>SUM(H375:K375)</f>
        <v>9.3961527954101565E-2</v>
      </c>
      <c r="N375" s="25">
        <f>(E375-E374)/(C375-C374+D375-D374)</f>
        <v>0</v>
      </c>
      <c r="O375" s="25">
        <f>(F375-F374)/(C375-C374+D375-D374)</f>
        <v>1.0834109438747352E-3</v>
      </c>
      <c r="P375" s="26">
        <f>SUM(N375:O375)</f>
        <v>1.0834109438747352E-3</v>
      </c>
      <c r="R375" s="24">
        <f>(C375-C$3)*0.33*3/32768</f>
        <v>77.195135192871106</v>
      </c>
      <c r="S375" s="24">
        <f>(D375-D$3)*0.0011*3/32768</f>
        <v>7.6620960571289061</v>
      </c>
      <c r="T375" s="24">
        <f>(E375-E$3)*17.4*3/32768</f>
        <v>198.83567504882811</v>
      </c>
      <c r="U375" s="24">
        <f>(E375-E$3)*18.8*3/32768</f>
        <v>214.83394775390627</v>
      </c>
      <c r="V375" s="24">
        <f>SUM(R375:U375)</f>
        <v>498.52685405273439</v>
      </c>
    </row>
    <row r="376" spans="1:22" x14ac:dyDescent="0.55000000000000004">
      <c r="B376">
        <v>50</v>
      </c>
      <c r="C376">
        <v>3040203</v>
      </c>
      <c r="D376">
        <v>95257392</v>
      </c>
      <c r="E376">
        <v>150048</v>
      </c>
      <c r="F376">
        <v>237069</v>
      </c>
      <c r="G376">
        <v>50</v>
      </c>
      <c r="H376" s="24">
        <f>(C376-C375)*0.33*3/32768/300</f>
        <v>2.966173095703125E-2</v>
      </c>
      <c r="I376" s="24">
        <f>(D376-D375)*0.0011*3/327680/30</f>
        <v>3.2009936218261722E-3</v>
      </c>
      <c r="J376" s="24">
        <f>(E376-E375)*17.4*3/327680/30</f>
        <v>0</v>
      </c>
      <c r="K376" s="24">
        <f>(F376-F375)*18.8*3/327680/30</f>
        <v>4.5146850585937502E-2</v>
      </c>
      <c r="L376" s="24">
        <f>SUM(H376:K376)</f>
        <v>7.8009575164794925E-2</v>
      </c>
      <c r="N376" s="25">
        <f>(E376-E375)/(C376-C375+D376-D375)</f>
        <v>0</v>
      </c>
      <c r="O376" s="25">
        <f>(F376-F375)/(C376-C375+D376-D375)</f>
        <v>8.0050856556372683E-4</v>
      </c>
      <c r="P376" s="26">
        <f>SUM(N376:O376)</f>
        <v>8.0050856556372683E-4</v>
      </c>
      <c r="R376" s="24">
        <f>(C376-C$3)*0.33*3/32768</f>
        <v>86.093654479980472</v>
      </c>
      <c r="S376" s="24">
        <f>(D376-D$3)*0.0011*3/32768</f>
        <v>8.6223941436767575</v>
      </c>
      <c r="T376" s="24">
        <f>(E376-E$3)*17.4*3/32768</f>
        <v>198.83567504882811</v>
      </c>
      <c r="U376" s="24">
        <f>(E376-E$3)*18.8*3/32768</f>
        <v>214.83394775390627</v>
      </c>
      <c r="V376" s="24">
        <f>SUM(R376:U376)</f>
        <v>508.38567142639158</v>
      </c>
    </row>
    <row r="377" spans="1:22" x14ac:dyDescent="0.55000000000000004">
      <c r="B377">
        <v>55</v>
      </c>
      <c r="C377">
        <v>3334850</v>
      </c>
      <c r="D377">
        <v>104792823</v>
      </c>
      <c r="E377">
        <v>150048</v>
      </c>
      <c r="F377">
        <v>244938</v>
      </c>
      <c r="G377">
        <v>55</v>
      </c>
      <c r="H377" s="24">
        <f>(C377-C376)*0.33*3/32768/300</f>
        <v>2.9673312377929691E-2</v>
      </c>
      <c r="I377" s="24">
        <f>(D377-D376)*0.0011*3/327680/30</f>
        <v>3.2009808654785161E-3</v>
      </c>
      <c r="J377" s="24">
        <f>(E377-E376)*17.4*3/327680/30</f>
        <v>0</v>
      </c>
      <c r="K377" s="24">
        <f>(F377-F376)*18.8*3/327680/30</f>
        <v>4.5146850585937502E-2</v>
      </c>
      <c r="L377" s="24">
        <f>SUM(H377:K377)</f>
        <v>7.8021143829345718E-2</v>
      </c>
      <c r="N377" s="25">
        <f>(E377-E376)/(C377-C376+D377-D376)</f>
        <v>0</v>
      </c>
      <c r="O377" s="25">
        <f>(F377-F376)/(C377-C376+D377-D376)</f>
        <v>8.0050229509877747E-4</v>
      </c>
      <c r="P377" s="26">
        <f>SUM(N377:O377)</f>
        <v>8.0050229509877747E-4</v>
      </c>
      <c r="R377" s="24">
        <f>(C377-C$3)*0.33*3/32768</f>
        <v>94.995648193359386</v>
      </c>
      <c r="S377" s="24">
        <f>(D377-D$3)*0.0011*3/32768</f>
        <v>9.5826884033203132</v>
      </c>
      <c r="T377" s="24">
        <f>(E377-E$3)*17.4*3/32768</f>
        <v>198.83567504882811</v>
      </c>
      <c r="U377" s="24">
        <f>(E377-E$3)*18.8*3/32768</f>
        <v>214.83394775390627</v>
      </c>
      <c r="V377" s="24">
        <f>SUM(R377:U377)</f>
        <v>518.24795939941407</v>
      </c>
    </row>
    <row r="378" spans="1:22" x14ac:dyDescent="0.55000000000000004">
      <c r="B378">
        <v>60</v>
      </c>
      <c r="C378">
        <v>3821656</v>
      </c>
      <c r="D378">
        <v>114133674</v>
      </c>
      <c r="E378">
        <v>159008</v>
      </c>
      <c r="F378">
        <v>269067</v>
      </c>
      <c r="G378">
        <v>60</v>
      </c>
      <c r="H378" s="24">
        <f>(C378-C377)*0.33*3/32768/300</f>
        <v>4.9025262451171885E-2</v>
      </c>
      <c r="I378" s="24">
        <f>(D378-D377)*0.0011*3/327680/30</f>
        <v>3.1356616516113284E-3</v>
      </c>
      <c r="J378" s="24">
        <f>(E378-E377)*17.4*3/327680/30</f>
        <v>4.7578124999999999E-2</v>
      </c>
      <c r="K378" s="24">
        <f>(F378-F377)*18.8*3/327680/30</f>
        <v>0.13843542480468748</v>
      </c>
      <c r="L378" s="24">
        <f>SUM(H378:K378)</f>
        <v>0.23817447390747071</v>
      </c>
      <c r="N378" s="25">
        <f>(E378-E377)/(C378-C377+D378-D377)</f>
        <v>9.1171273071496083E-4</v>
      </c>
      <c r="O378" s="25">
        <f>(F378-F377)/(C378-C377+D378-D377)</f>
        <v>2.4552138927925547E-3</v>
      </c>
      <c r="P378" s="26">
        <f>SUM(N378:O378)</f>
        <v>3.3669266235075157E-3</v>
      </c>
      <c r="R378" s="24">
        <f>(C378-C$3)*0.33*3/32768</f>
        <v>109.70322692871093</v>
      </c>
      <c r="S378" s="24">
        <f>(D378-D$3)*0.0011*3/32768</f>
        <v>10.523386898803711</v>
      </c>
      <c r="T378" s="24">
        <f>(E378-E$3)*17.4*3/32768</f>
        <v>213.10911254882811</v>
      </c>
      <c r="U378" s="24">
        <f>(E378-E$3)*18.8*3/32768</f>
        <v>230.25582275390627</v>
      </c>
      <c r="V378" s="24">
        <f>SUM(R378:U378)</f>
        <v>563.59154913024895</v>
      </c>
    </row>
    <row r="379" spans="1:22" x14ac:dyDescent="0.55000000000000004">
      <c r="B379">
        <v>65</v>
      </c>
      <c r="C379">
        <v>4277162</v>
      </c>
      <c r="D379">
        <v>123506128</v>
      </c>
      <c r="E379">
        <v>159085</v>
      </c>
      <c r="F379">
        <v>277262</v>
      </c>
      <c r="G379">
        <v>65</v>
      </c>
      <c r="H379" s="24">
        <f>(C379-C378)*0.33*3/32768/300</f>
        <v>4.5873101806640629E-2</v>
      </c>
      <c r="I379" s="24">
        <f>(D379-D378)*0.0011*3/327680/30</f>
        <v>3.1462705688476565E-3</v>
      </c>
      <c r="J379" s="24">
        <f>(E379-E378)*17.4*3/327680/30</f>
        <v>4.0887451171874994E-4</v>
      </c>
      <c r="K379" s="24">
        <f>(F379-F378)*18.8*3/327680/30</f>
        <v>4.7017211914062502E-2</v>
      </c>
      <c r="L379" s="24">
        <f>SUM(H379:K379)</f>
        <v>9.6445458801269535E-2</v>
      </c>
      <c r="N379" s="25">
        <f>(E379-E378)/(C379-C378+D379-D378)</f>
        <v>7.834789722383892E-6</v>
      </c>
      <c r="O379" s="25">
        <f>(F379-F378)/(C379-C378+D379-D378)</f>
        <v>8.3384547759657139E-4</v>
      </c>
      <c r="P379" s="26">
        <f>SUM(N379:O379)</f>
        <v>8.4168026731895531E-4</v>
      </c>
      <c r="R379" s="24">
        <f>(C379-C$3)*0.33*3/32768</f>
        <v>123.46515747070313</v>
      </c>
      <c r="S379" s="24">
        <f>(D379-D$3)*0.0011*3/32768</f>
        <v>11.467268069458008</v>
      </c>
      <c r="T379" s="24">
        <f>(E379-E$3)*17.4*3/32768</f>
        <v>213.23177490234372</v>
      </c>
      <c r="U379" s="24">
        <f>(E379-E$3)*18.8*3/32768</f>
        <v>230.38835449218752</v>
      </c>
      <c r="V379" s="24">
        <f>SUM(R379:U379)</f>
        <v>578.55255493469235</v>
      </c>
    </row>
    <row r="380" spans="1:22" x14ac:dyDescent="0.55000000000000004">
      <c r="B380">
        <v>70</v>
      </c>
      <c r="C380">
        <v>4720240</v>
      </c>
      <c r="D380">
        <v>132892919</v>
      </c>
      <c r="E380">
        <v>159162</v>
      </c>
      <c r="F380">
        <v>285271</v>
      </c>
      <c r="G380">
        <v>70</v>
      </c>
      <c r="H380" s="24">
        <f>(C380-C379)*0.33*3/32768/300</f>
        <v>4.4621502685546884E-2</v>
      </c>
      <c r="I380" s="24">
        <f>(D380-D379)*0.0011*3/327680/30</f>
        <v>3.151083404541016E-3</v>
      </c>
      <c r="J380" s="24">
        <f>(E380-E379)*17.4*3/327680/30</f>
        <v>4.0887451171874994E-4</v>
      </c>
      <c r="K380" s="24">
        <f>(F380-F379)*18.8*3/327680/30</f>
        <v>4.59500732421875E-2</v>
      </c>
      <c r="L380" s="24">
        <f>SUM(H380:K380)</f>
        <v>9.4131533843994142E-2</v>
      </c>
      <c r="N380" s="25">
        <f>(E380-E379)/(C380-C379+D380-D379)</f>
        <v>7.8332681747844245E-6</v>
      </c>
      <c r="O380" s="25">
        <f>(F380-F379)/(C380-C379+D380-D379)</f>
        <v>8.1476162093309682E-4</v>
      </c>
      <c r="P380" s="26">
        <f>SUM(N380:O380)</f>
        <v>8.2259488910788124E-4</v>
      </c>
      <c r="R380" s="24">
        <f>(C380-C$3)*0.33*3/32768</f>
        <v>136.85160827636719</v>
      </c>
      <c r="S380" s="24">
        <f>(D380-D$3)*0.0011*3/32768</f>
        <v>12.412593090820314</v>
      </c>
      <c r="T380" s="24">
        <f>(E380-E$3)*17.4*3/32768</f>
        <v>213.35443725585935</v>
      </c>
      <c r="U380" s="24">
        <f>(E380-E$3)*18.8*3/32768</f>
        <v>230.52088623046876</v>
      </c>
      <c r="V380" s="24">
        <f>SUM(R380:U380)</f>
        <v>593.1395248535157</v>
      </c>
    </row>
    <row r="381" spans="1:22" x14ac:dyDescent="0.55000000000000004">
      <c r="B381">
        <v>75</v>
      </c>
      <c r="C381">
        <v>5181450</v>
      </c>
      <c r="D381">
        <v>142259522</v>
      </c>
      <c r="E381">
        <v>162457</v>
      </c>
      <c r="F381">
        <v>306647</v>
      </c>
      <c r="G381">
        <v>75</v>
      </c>
      <c r="H381" s="24">
        <f>(C381-C380)*0.33*3/32768/300</f>
        <v>4.644754028320313E-2</v>
      </c>
      <c r="I381" s="24">
        <f>(D381-D380)*0.0011*3/327680/30</f>
        <v>3.1443064270019537E-3</v>
      </c>
      <c r="J381" s="24">
        <f>(E381-E380)*17.4*3/327680/30</f>
        <v>1.7496643066406248E-2</v>
      </c>
      <c r="K381" s="24">
        <f>(F381-F380)*18.8*3/327680/30</f>
        <v>0.12264062499999999</v>
      </c>
      <c r="L381" s="24">
        <f>SUM(H381:K381)</f>
        <v>0.18972911477661131</v>
      </c>
      <c r="N381" s="25">
        <f>(E381-E380)/(C381-C380+D381-D380)</f>
        <v>3.3527296459548022E-4</v>
      </c>
      <c r="O381" s="25">
        <f>(F381-F380)/(C381-C380+D381-D380)</f>
        <v>2.1750515603013612E-3</v>
      </c>
      <c r="P381" s="26">
        <f>SUM(N381:O381)</f>
        <v>2.5103245248968412E-3</v>
      </c>
      <c r="R381" s="24">
        <f>(C381-C$3)*0.33*3/32768</f>
        <v>150.78587036132814</v>
      </c>
      <c r="S381" s="24">
        <f>(D381-D$3)*0.0011*3/32768</f>
        <v>13.355885018920899</v>
      </c>
      <c r="T381" s="24">
        <f>(E381-E$3)*17.4*3/32768</f>
        <v>218.60343017578123</v>
      </c>
      <c r="U381" s="24">
        <f>(E381-E$3)*18.8*3/32768</f>
        <v>236.19221191406251</v>
      </c>
      <c r="V381" s="24">
        <f>SUM(R381:U381)</f>
        <v>618.93739747009272</v>
      </c>
    </row>
    <row r="382" spans="1:22" x14ac:dyDescent="0.55000000000000004">
      <c r="B382">
        <v>80</v>
      </c>
      <c r="C382">
        <v>5624185</v>
      </c>
      <c r="D382">
        <v>151646467</v>
      </c>
      <c r="E382">
        <v>162535</v>
      </c>
      <c r="F382">
        <v>314656</v>
      </c>
      <c r="G382">
        <v>80</v>
      </c>
      <c r="H382" s="24">
        <f>(C382-C381)*0.33*3/32768/300</f>
        <v>4.4586959838867186E-2</v>
      </c>
      <c r="I382" s="24">
        <f>(D382-D381)*0.0011*3/327680/30</f>
        <v>3.1511351013183597E-3</v>
      </c>
      <c r="J382" s="24">
        <f>(E382-E381)*17.4*3/327680/30</f>
        <v>4.1418457031249997E-4</v>
      </c>
      <c r="K382" s="24">
        <f>(F382-F381)*18.8*3/327680/30</f>
        <v>4.59500732421875E-2</v>
      </c>
      <c r="L382" s="24">
        <f>SUM(H382:K382)</f>
        <v>9.4102352752685553E-2</v>
      </c>
      <c r="N382" s="25">
        <f>(E382-E381)/(C382-C381+D382-D381)</f>
        <v>7.9351515003540298E-6</v>
      </c>
      <c r="O382" s="25">
        <f>(F382-F381)/(C382-C381+D382-D381)</f>
        <v>8.1477728674789012E-4</v>
      </c>
      <c r="P382" s="26">
        <f>SUM(N382:O382)</f>
        <v>8.2271243824824419E-4</v>
      </c>
      <c r="R382" s="24">
        <f>(C382-C$3)*0.33*3/32768</f>
        <v>164.1619583129883</v>
      </c>
      <c r="S382" s="24">
        <f>(D382-D$3)*0.0011*3/32768</f>
        <v>14.301225549316406</v>
      </c>
      <c r="T382" s="24">
        <f>(E382-E$3)*17.4*3/32768</f>
        <v>218.72768554687497</v>
      </c>
      <c r="U382" s="24">
        <f>(E382-E$3)*18.8*3/32768</f>
        <v>236.32646484375002</v>
      </c>
      <c r="V382" s="24">
        <f>SUM(R382:U382)</f>
        <v>633.51733425292969</v>
      </c>
    </row>
    <row r="383" spans="1:22" x14ac:dyDescent="0.55000000000000004">
      <c r="B383">
        <v>85</v>
      </c>
      <c r="C383">
        <v>6069387</v>
      </c>
      <c r="D383">
        <v>161030941</v>
      </c>
      <c r="E383">
        <v>162822</v>
      </c>
      <c r="F383">
        <v>325128</v>
      </c>
      <c r="G383">
        <v>85</v>
      </c>
      <c r="H383" s="24">
        <f>(C383-C382)*0.33*3/32768/300</f>
        <v>4.4835406494140626E-2</v>
      </c>
      <c r="I383" s="24">
        <f>(D383-D382)*0.0011*3/327680/30</f>
        <v>3.1503056030273442E-3</v>
      </c>
      <c r="J383" s="24">
        <f>(E383-E382)*17.4*3/327680/30</f>
        <v>1.5239868164062499E-3</v>
      </c>
      <c r="K383" s="24">
        <f>(F383-F382)*18.8*3/327680/30</f>
        <v>6.0081054687500003E-2</v>
      </c>
      <c r="L383" s="24">
        <f>SUM(H383:K383)</f>
        <v>0.10959075360107423</v>
      </c>
      <c r="N383" s="25">
        <f>(E383-E382)/(C383-C382+D383-D382)</f>
        <v>2.9197300094123144E-5</v>
      </c>
      <c r="O383" s="25">
        <f>(F383-F382)/(C383-C382+D383-D382)</f>
        <v>1.0653453888002005E-3</v>
      </c>
      <c r="P383" s="26">
        <f>SUM(N383:O383)</f>
        <v>1.0945426888943235E-3</v>
      </c>
      <c r="R383" s="24">
        <f>(C383-C$3)*0.33*3/32768</f>
        <v>177.61258026123048</v>
      </c>
      <c r="S383" s="24">
        <f>(D383-D$3)*0.0011*3/32768</f>
        <v>15.246317230224612</v>
      </c>
      <c r="T383" s="24">
        <f>(E383-E$3)*17.4*3/32768</f>
        <v>219.18488159179685</v>
      </c>
      <c r="U383" s="24">
        <f>(E383-E$3)*18.8*3/32768</f>
        <v>236.82044677734376</v>
      </c>
      <c r="V383" s="24">
        <f>SUM(R383:U383)</f>
        <v>648.86422586059575</v>
      </c>
    </row>
    <row r="384" spans="1:22" x14ac:dyDescent="0.55000000000000004">
      <c r="B384">
        <v>90</v>
      </c>
      <c r="C384">
        <v>6575489</v>
      </c>
      <c r="D384">
        <v>170352618</v>
      </c>
      <c r="E384">
        <v>175222</v>
      </c>
      <c r="F384">
        <v>356925</v>
      </c>
      <c r="G384">
        <v>90</v>
      </c>
      <c r="H384" s="24">
        <f>(C384-C383)*0.33*3/32768/300</f>
        <v>5.0968524169921876E-2</v>
      </c>
      <c r="I384" s="24">
        <f>(D384-D383)*0.0011*3/327680/30</f>
        <v>3.129225067138672E-3</v>
      </c>
      <c r="J384" s="24">
        <f>(E384-E383)*17.4*3/327680/30</f>
        <v>6.5844726562499983E-2</v>
      </c>
      <c r="K384" s="24">
        <f>(F384-F383)*18.8*3/327680/30</f>
        <v>0.18242907714843748</v>
      </c>
      <c r="L384" s="24">
        <f>SUM(H384:K384)</f>
        <v>0.302371552947998</v>
      </c>
      <c r="N384" s="25">
        <f>(E384-E383)/(C384-C383+D384-D383)</f>
        <v>1.2617296339284797E-3</v>
      </c>
      <c r="O384" s="25">
        <f>(F384-F383)/(C384-C383+D384-D383)</f>
        <v>3.2354207395180537E-3</v>
      </c>
      <c r="P384" s="26">
        <f>SUM(N384:O384)</f>
        <v>4.4971503734465334E-3</v>
      </c>
      <c r="R384" s="24">
        <f>(C384-C$3)*0.33*3/32768</f>
        <v>192.90313751220702</v>
      </c>
      <c r="S384" s="24">
        <f>(D384-D$3)*0.0011*3/32768</f>
        <v>16.185084750366212</v>
      </c>
      <c r="T384" s="24">
        <f>(E384-E$3)*17.4*3/32768</f>
        <v>238.93829956054685</v>
      </c>
      <c r="U384" s="24">
        <f>(E384-E$3)*18.8*3/32768</f>
        <v>258.16322021484376</v>
      </c>
      <c r="V384" s="24">
        <f>SUM(R384:U384)</f>
        <v>706.18974203796392</v>
      </c>
    </row>
    <row r="385" spans="1:22" x14ac:dyDescent="0.55000000000000004">
      <c r="B385">
        <v>95</v>
      </c>
      <c r="C385">
        <v>7020299</v>
      </c>
      <c r="D385">
        <v>179735767</v>
      </c>
      <c r="E385">
        <v>175299</v>
      </c>
      <c r="F385">
        <v>368288</v>
      </c>
      <c r="G385">
        <v>95</v>
      </c>
      <c r="H385" s="24">
        <f>(C385-C384)*0.33*3/32768/300</f>
        <v>4.4795928955078126E-2</v>
      </c>
      <c r="I385" s="24">
        <f>(D385-D384)*0.0011*3/327680/30</f>
        <v>3.149860809326172E-3</v>
      </c>
      <c r="J385" s="24">
        <f>(E385-E384)*17.4*3/327680/30</f>
        <v>4.0887451171874994E-4</v>
      </c>
      <c r="K385" s="24">
        <f>(F385-F384)*18.8*3/327680/30</f>
        <v>6.519299316406249E-2</v>
      </c>
      <c r="L385" s="24">
        <f>SUM(H385:K385)</f>
        <v>0.11354765744018554</v>
      </c>
      <c r="N385" s="25">
        <f>(E385-E384)/(C385-C384+D385-D384)</f>
        <v>7.8347905195778695E-6</v>
      </c>
      <c r="O385" s="25">
        <f>(F385-F384)/(C385-C384+D385-D384)</f>
        <v>1.1561912295319913E-3</v>
      </c>
      <c r="P385" s="26">
        <f>SUM(N385:O385)</f>
        <v>1.1640260200515692E-3</v>
      </c>
      <c r="R385" s="24">
        <f>(C385-C$3)*0.33*3/32768</f>
        <v>206.34191619873047</v>
      </c>
      <c r="S385" s="24">
        <f>(D385-D$3)*0.0011*3/32768</f>
        <v>17.130042993164064</v>
      </c>
      <c r="T385" s="24">
        <f>(E385-E$3)*17.4*3/32768</f>
        <v>239.06096191406249</v>
      </c>
      <c r="U385" s="24">
        <f>(E385-E$3)*18.8*3/32768</f>
        <v>258.29575195312498</v>
      </c>
      <c r="V385" s="24">
        <f>SUM(R385:U385)</f>
        <v>720.82867305908201</v>
      </c>
    </row>
    <row r="386" spans="1:22" x14ac:dyDescent="0.55000000000000004">
      <c r="B386">
        <v>100</v>
      </c>
      <c r="C386">
        <v>7466855</v>
      </c>
      <c r="D386">
        <v>189119091</v>
      </c>
      <c r="E386">
        <v>175457</v>
      </c>
      <c r="F386">
        <v>378985</v>
      </c>
      <c r="G386">
        <v>100</v>
      </c>
      <c r="H386" s="24">
        <f>(C386-C385)*0.33*3/32768/300</f>
        <v>4.4971765136718758E-2</v>
      </c>
      <c r="I386" s="24">
        <f>(D386-D385)*0.0011*3/327680/30</f>
        <v>3.1499195556640627E-3</v>
      </c>
      <c r="J386" s="24">
        <f>(E386-E385)*17.4*3/327680/30</f>
        <v>8.3898925781249992E-4</v>
      </c>
      <c r="K386" s="24">
        <f>(F386-F385)*18.8*3/327680/30</f>
        <v>6.1371948242187502E-2</v>
      </c>
      <c r="L386" s="24">
        <f>SUM(H386:K386)</f>
        <v>0.11033262219238282</v>
      </c>
      <c r="N386" s="25">
        <f>(E386-E385)/(C386-C385+D386-D385)</f>
        <v>1.6073441384838879E-5</v>
      </c>
      <c r="O386" s="25">
        <f>(F386-F385)/(C386-C385+D386-D385)</f>
        <v>1.0882126740102626E-3</v>
      </c>
      <c r="P386" s="26">
        <f>SUM(N386:O386)</f>
        <v>1.1042861153951016E-3</v>
      </c>
      <c r="R386" s="24">
        <f>(C386-C$3)*0.33*3/32768</f>
        <v>219.83344573974611</v>
      </c>
      <c r="S386" s="24">
        <f>(D386-D$3)*0.0011*3/32768</f>
        <v>18.075018859863285</v>
      </c>
      <c r="T386" s="24">
        <f>(E386-E$3)*17.4*3/32768</f>
        <v>239.31265869140623</v>
      </c>
      <c r="U386" s="24">
        <f>(E386-E$3)*18.8*3/32768</f>
        <v>258.56770019531251</v>
      </c>
      <c r="V386" s="24">
        <f>SUM(R386:U386)</f>
        <v>735.78882348632806</v>
      </c>
    </row>
    <row r="387" spans="1:22" x14ac:dyDescent="0.55000000000000004">
      <c r="B387">
        <v>105</v>
      </c>
      <c r="C387">
        <v>8001340</v>
      </c>
      <c r="D387">
        <v>198412356</v>
      </c>
      <c r="E387">
        <v>195712</v>
      </c>
      <c r="F387">
        <v>415132</v>
      </c>
      <c r="G387">
        <v>105</v>
      </c>
      <c r="H387" s="24">
        <f>(C387-C386)*0.33*3/32768/300</f>
        <v>5.3826919555664064E-2</v>
      </c>
      <c r="I387" s="24">
        <f>(D387-D386)*0.0011*3/327680/30</f>
        <v>3.1196873474121094E-3</v>
      </c>
      <c r="J387" s="24">
        <f>(E387-E386)*17.4*3/327680/30</f>
        <v>0.10755523681640626</v>
      </c>
      <c r="K387" s="24">
        <f>(F387-F386)*18.8*3/327680/30</f>
        <v>0.20738635253906249</v>
      </c>
      <c r="L387" s="24">
        <f>SUM(H387:K387)</f>
        <v>0.37188819625854491</v>
      </c>
      <c r="N387" s="25">
        <f>(E387-E386)/(C387-C386+D387-D386)</f>
        <v>2.061000737707003E-3</v>
      </c>
      <c r="O387" s="25">
        <f>(F387-F386)/(C387-C386+D387-D386)</f>
        <v>3.6780544885655414E-3</v>
      </c>
      <c r="P387" s="26">
        <f>SUM(N387:O387)</f>
        <v>5.739055226272544E-3</v>
      </c>
      <c r="R387" s="24">
        <f>(C387-C$3)*0.33*3/32768</f>
        <v>235.98152160644531</v>
      </c>
      <c r="S387" s="24">
        <f>(D387-D$3)*0.0011*3/32768</f>
        <v>19.010925064086916</v>
      </c>
      <c r="T387" s="24">
        <f>(E387-E$3)*17.4*3/32768</f>
        <v>271.5792297363281</v>
      </c>
      <c r="U387" s="24">
        <f>(E387-E$3)*18.8*3/32768</f>
        <v>293.43043212890626</v>
      </c>
      <c r="V387" s="24">
        <f>SUM(R387:U387)</f>
        <v>820.00210853576664</v>
      </c>
    </row>
    <row r="388" spans="1:22" x14ac:dyDescent="0.55000000000000004">
      <c r="B388">
        <v>110</v>
      </c>
      <c r="C388">
        <v>8444654</v>
      </c>
      <c r="D388">
        <v>207796826</v>
      </c>
      <c r="E388">
        <v>196021</v>
      </c>
      <c r="F388">
        <v>423234</v>
      </c>
      <c r="G388">
        <v>110</v>
      </c>
      <c r="H388" s="24">
        <f>(C388-C387)*0.33*3/32768/300</f>
        <v>4.4645269775390621E-2</v>
      </c>
      <c r="I388" s="24">
        <f>(D388-D387)*0.0011*3/327680/30</f>
        <v>3.1503042602539066E-3</v>
      </c>
      <c r="J388" s="24">
        <f>(E388-E387)*17.4*3/327680/30</f>
        <v>1.6408081054687499E-3</v>
      </c>
      <c r="K388" s="24">
        <f>(F388-F387)*18.8*3/327680/30</f>
        <v>4.6483642578125005E-2</v>
      </c>
      <c r="L388" s="24">
        <f>SUM(H388:K388)</f>
        <v>9.5920024719238287E-2</v>
      </c>
      <c r="N388" s="25">
        <f>(E388-E387)/(C388-C387+D388-D387)</f>
        <v>3.1441472462154238E-5</v>
      </c>
      <c r="O388" s="25">
        <f>(F388-F387)/(C388-C387+D388-D387)</f>
        <v>8.2439744300444534E-4</v>
      </c>
      <c r="P388" s="26">
        <f>SUM(N388:O388)</f>
        <v>8.558389154665996E-4</v>
      </c>
      <c r="R388" s="24">
        <f>(C388-C$3)*0.33*3/32768</f>
        <v>249.37510253906251</v>
      </c>
      <c r="S388" s="24">
        <f>(D388-D$3)*0.0011*3/32768</f>
        <v>19.956016342163089</v>
      </c>
      <c r="T388" s="24">
        <f>(E388-E$3)*17.4*3/32768</f>
        <v>272.07147216796869</v>
      </c>
      <c r="U388" s="24">
        <f>(E388-E$3)*18.8*3/32768</f>
        <v>293.9622802734375</v>
      </c>
      <c r="V388" s="24">
        <f>SUM(R388:U388)</f>
        <v>835.36487132263187</v>
      </c>
    </row>
    <row r="389" spans="1:22" x14ac:dyDescent="0.55000000000000004">
      <c r="B389">
        <v>115</v>
      </c>
      <c r="C389">
        <v>8892962</v>
      </c>
      <c r="D389">
        <v>217178755</v>
      </c>
      <c r="E389">
        <v>196890</v>
      </c>
      <c r="F389">
        <v>432830</v>
      </c>
      <c r="G389">
        <v>115</v>
      </c>
      <c r="H389" s="24">
        <f>(C389-C388)*0.33*3/32768/300</f>
        <v>4.5148205566406252E-2</v>
      </c>
      <c r="I389" s="24">
        <f>(D389-D388)*0.0011*3/32768/300</f>
        <v>3.1494512634277346E-3</v>
      </c>
      <c r="J389" s="24">
        <f>(E389-E388)*17.4*3/32768/300</f>
        <v>4.6144409179687497E-3</v>
      </c>
      <c r="K389" s="24">
        <f>(F389-F388)*18.8*3/327680/30</f>
        <v>5.505517578125E-2</v>
      </c>
      <c r="L389" s="24">
        <f>SUM(H389:K389)</f>
        <v>0.10796727352905273</v>
      </c>
      <c r="N389" s="25">
        <f>(E389-E388)/(C389-C388+D389-D388)</f>
        <v>8.8400717093596018E-5</v>
      </c>
      <c r="O389" s="25">
        <f>(F389-F388)/(C389-C388+D389-D388)</f>
        <v>9.7617178507496821E-4</v>
      </c>
      <c r="P389" s="26">
        <f>SUM(N389:O389)</f>
        <v>1.0645725021685643E-3</v>
      </c>
      <c r="R389" s="24">
        <f>(C389-C$3)*0.33*3/32768</f>
        <v>262.91956420898441</v>
      </c>
      <c r="S389" s="24">
        <f>(D389-D$3)*0.0011*3/32768</f>
        <v>20.900851721191408</v>
      </c>
      <c r="T389" s="24">
        <f>(E389-E$3)*17.4*3/32768</f>
        <v>273.45580444335934</v>
      </c>
      <c r="U389" s="24">
        <f>(E389-E$3)*18.8*3/32768</f>
        <v>295.4579956054688</v>
      </c>
      <c r="V389" s="24">
        <f>SUM(R389:U389)</f>
        <v>852.73421597900392</v>
      </c>
    </row>
    <row r="390" spans="1:22" x14ac:dyDescent="0.55000000000000004">
      <c r="L390" s="21">
        <f>AVERAGE(L368:L389)</f>
        <v>0.17408919093738903</v>
      </c>
    </row>
    <row r="393" spans="1:22" s="4" customFormat="1" x14ac:dyDescent="0.55000000000000004">
      <c r="A393" s="8"/>
      <c r="C393" s="9" t="s">
        <v>1183</v>
      </c>
      <c r="D393" s="9"/>
      <c r="E393" s="9"/>
      <c r="F393" s="9"/>
      <c r="H393" s="10"/>
      <c r="I393" s="10"/>
      <c r="J393" s="10"/>
      <c r="K393" s="10"/>
      <c r="L393" s="11"/>
      <c r="N393" s="12"/>
      <c r="O393" s="13"/>
      <c r="P393" s="13"/>
      <c r="R393" s="14"/>
      <c r="S393" s="14"/>
      <c r="T393" s="14"/>
      <c r="U393" s="14"/>
      <c r="V393" s="15"/>
    </row>
    <row r="394" spans="1:22" s="4" customFormat="1" x14ac:dyDescent="0.55000000000000004">
      <c r="A394" s="8"/>
      <c r="C394" s="4" t="s">
        <v>1184</v>
      </c>
      <c r="D394" s="4" t="s">
        <v>1185</v>
      </c>
      <c r="E394" s="4" t="s">
        <v>1186</v>
      </c>
      <c r="F394" s="4" t="s">
        <v>1187</v>
      </c>
      <c r="H394" s="10" t="s">
        <v>1188</v>
      </c>
      <c r="I394" s="10"/>
      <c r="J394" s="10"/>
      <c r="K394" s="10"/>
      <c r="L394" s="11"/>
      <c r="N394" s="12" t="s">
        <v>1189</v>
      </c>
      <c r="O394" s="13"/>
      <c r="P394" s="13"/>
      <c r="R394" s="16" t="s">
        <v>1190</v>
      </c>
      <c r="S394" s="17"/>
      <c r="T394" s="17"/>
      <c r="U394" s="17"/>
      <c r="V394" s="18"/>
    </row>
    <row r="395" spans="1:22" ht="15.75" customHeight="1" x14ac:dyDescent="0.55000000000000004">
      <c r="A395" s="19" t="s">
        <v>1209</v>
      </c>
      <c r="B395">
        <v>5</v>
      </c>
      <c r="C395">
        <v>170688</v>
      </c>
      <c r="D395">
        <v>9664038</v>
      </c>
      <c r="E395">
        <v>24108</v>
      </c>
      <c r="F395">
        <v>94165</v>
      </c>
      <c r="G395" t="s">
        <v>1192</v>
      </c>
      <c r="H395" s="21" t="s">
        <v>1177</v>
      </c>
      <c r="I395" s="21" t="s">
        <v>1178</v>
      </c>
      <c r="J395" s="21" t="s">
        <v>1193</v>
      </c>
      <c r="K395" s="21" t="s">
        <v>1194</v>
      </c>
      <c r="L395" s="21" t="s">
        <v>1195</v>
      </c>
      <c r="M395" s="21" t="s">
        <v>1192</v>
      </c>
      <c r="N395" s="22" t="s">
        <v>1193</v>
      </c>
      <c r="O395" s="22" t="s">
        <v>1194</v>
      </c>
      <c r="P395" s="23" t="s">
        <v>1195</v>
      </c>
      <c r="Q395" s="21"/>
      <c r="R395" s="21" t="s">
        <v>1177</v>
      </c>
      <c r="S395" s="21" t="s">
        <v>1178</v>
      </c>
      <c r="T395" s="21" t="s">
        <v>1193</v>
      </c>
      <c r="U395" s="21" t="s">
        <v>1194</v>
      </c>
      <c r="V395" s="21" t="s">
        <v>1195</v>
      </c>
    </row>
    <row r="396" spans="1:22" x14ac:dyDescent="0.55000000000000004">
      <c r="A396" s="19"/>
      <c r="B396">
        <v>10</v>
      </c>
      <c r="C396">
        <v>550600</v>
      </c>
      <c r="D396">
        <v>19109586</v>
      </c>
      <c r="E396">
        <v>60135</v>
      </c>
      <c r="F396">
        <v>131554</v>
      </c>
      <c r="G396">
        <v>10</v>
      </c>
      <c r="H396" s="24">
        <f>(C396-C395)*0.33*3/32768/300</f>
        <v>3.8260180664062497E-2</v>
      </c>
      <c r="I396" s="24">
        <f>(D396-D395)*0.0011*3/327680/30</f>
        <v>3.1708077392578128E-3</v>
      </c>
      <c r="J396" s="24">
        <f>(E396-E395)*17.4*3/327680/30</f>
        <v>0.19130548095703126</v>
      </c>
      <c r="K396" s="24">
        <f>(F396-F395)*18.8*3/327680/30</f>
        <v>0.21451208496093752</v>
      </c>
      <c r="L396" s="24">
        <f>SUM(H396:K396)</f>
        <v>0.44724855432128907</v>
      </c>
      <c r="M396">
        <v>10</v>
      </c>
      <c r="N396" s="25">
        <f>(E396-E395)/(C396-C395+D396-D395)</f>
        <v>3.6666985566070191E-3</v>
      </c>
      <c r="O396" s="25">
        <f>(F396-F395)/(C396-C395+D396-D395)</f>
        <v>3.8053180207338892E-3</v>
      </c>
      <c r="P396" s="26">
        <f>SUM(N396:O396)</f>
        <v>7.4720165773409083E-3</v>
      </c>
      <c r="Q396">
        <v>10</v>
      </c>
      <c r="R396" s="24">
        <f>(C396-C$3)*0.33*3/32768</f>
        <v>10.876766967773438</v>
      </c>
      <c r="S396" s="24">
        <f>(D396-D$3)*0.0011*3/32768</f>
        <v>0.95370030212402357</v>
      </c>
      <c r="T396" s="24">
        <f>(E396-E$3)*17.4*3/32768</f>
        <v>55.602685546874994</v>
      </c>
      <c r="U396" s="24">
        <f>(E396-E$3)*18.8*3/32768</f>
        <v>60.076464843750003</v>
      </c>
      <c r="V396" s="24">
        <f>SUM(R396:U396)</f>
        <v>127.50961766052247</v>
      </c>
    </row>
    <row r="397" spans="1:22" x14ac:dyDescent="0.55000000000000004">
      <c r="A397" s="19"/>
      <c r="B397">
        <v>15</v>
      </c>
      <c r="C397">
        <v>890934</v>
      </c>
      <c r="D397">
        <v>28599318</v>
      </c>
      <c r="E397">
        <v>76850</v>
      </c>
      <c r="F397">
        <v>149047</v>
      </c>
      <c r="G397">
        <v>15</v>
      </c>
      <c r="H397" s="24">
        <f>(C397-C396)*0.33*3/32768/300</f>
        <v>3.4274359130859376E-2</v>
      </c>
      <c r="I397" s="24">
        <f>(D397-D396)*0.0011*3/327680/30</f>
        <v>3.1856400146484378E-3</v>
      </c>
      <c r="J397" s="24">
        <f>(E397-E396)*17.4*3/327680/30</f>
        <v>8.8757629394531259E-2</v>
      </c>
      <c r="K397" s="24">
        <f>(F397-F396)*18.8*3/327680/30</f>
        <v>0.10036267089843751</v>
      </c>
      <c r="L397" s="24">
        <f>SUM(H397:K397)</f>
        <v>0.22658029943847657</v>
      </c>
      <c r="M397">
        <v>15</v>
      </c>
      <c r="N397" s="25">
        <f>(E397-E396)/(C397-C396+D397-D396)</f>
        <v>1.7003955009050804E-3</v>
      </c>
      <c r="O397" s="25">
        <f>(F397-F396)/(C397-C396+D397-D396)</f>
        <v>1.7795404425565403E-3</v>
      </c>
      <c r="P397" s="26">
        <f>SUM(N397:O397)</f>
        <v>3.4799359434616204E-3</v>
      </c>
      <c r="Q397">
        <v>15</v>
      </c>
      <c r="R397" s="24">
        <f>(C397-C$3)*0.33*3/32768</f>
        <v>21.159074707031252</v>
      </c>
      <c r="S397" s="24">
        <f>(D397-D$3)*0.0011*3/32768</f>
        <v>1.909392306518555</v>
      </c>
      <c r="T397" s="24">
        <f>(E397-E$3)*17.4*3/32768</f>
        <v>82.229974365234369</v>
      </c>
      <c r="U397" s="24">
        <f>(E397-E$3)*18.8*3/32768</f>
        <v>88.846179199218753</v>
      </c>
      <c r="V397" s="24">
        <f>SUM(R397:U397)</f>
        <v>194.14462057800293</v>
      </c>
    </row>
    <row r="398" spans="1:22" x14ac:dyDescent="0.55000000000000004">
      <c r="A398" s="19"/>
      <c r="B398">
        <v>20</v>
      </c>
      <c r="C398">
        <v>1285002</v>
      </c>
      <c r="D398">
        <v>38033186</v>
      </c>
      <c r="E398">
        <v>137467</v>
      </c>
      <c r="F398">
        <v>186690</v>
      </c>
      <c r="G398">
        <v>20</v>
      </c>
      <c r="H398" s="24">
        <f>(C398-C397)*0.33*3/32768/300</f>
        <v>3.9685803222656253E-2</v>
      </c>
      <c r="I398" s="24">
        <f>(D398-D397)*0.0011*3/327680/30</f>
        <v>3.1668868408203125E-3</v>
      </c>
      <c r="J398" s="24">
        <f>(E398-E397)*17.4*3/327680/30</f>
        <v>0.3218798217773437</v>
      </c>
      <c r="K398" s="24">
        <f>(F398-F397)*18.8*3/327680/30</f>
        <v>0.21596936035156253</v>
      </c>
      <c r="L398" s="24">
        <f>SUM(H398:K398)</f>
        <v>0.58070187219238278</v>
      </c>
      <c r="M398">
        <v>20</v>
      </c>
      <c r="N398" s="25">
        <f>(E398-E397)/(C398-C397+D398-D397)</f>
        <v>6.1678260827095332E-3</v>
      </c>
      <c r="O398" s="25">
        <f>(F398-F397)/(C398-C397+D398-D397)</f>
        <v>3.830204022492617E-3</v>
      </c>
      <c r="P398" s="26">
        <f>SUM(N398:O398)</f>
        <v>9.9980301052021506E-3</v>
      </c>
      <c r="Q398">
        <v>20</v>
      </c>
      <c r="R398" s="24">
        <f>(C398-C$3)*0.33*3/32768</f>
        <v>33.064815673828129</v>
      </c>
      <c r="S398" s="24">
        <f>(D398-D$3)*0.0011*3/32768</f>
        <v>2.8594583587646487</v>
      </c>
      <c r="T398" s="24">
        <f>(E398-E$3)*17.4*3/32768</f>
        <v>178.79392089843748</v>
      </c>
      <c r="U398" s="24">
        <f>(E398-E$3)*18.8*3/32768</f>
        <v>193.17963867187501</v>
      </c>
      <c r="V398" s="24">
        <f>SUM(R398:U398)</f>
        <v>407.89783360290528</v>
      </c>
    </row>
    <row r="399" spans="1:22" x14ac:dyDescent="0.55000000000000004">
      <c r="A399" s="19"/>
      <c r="B399">
        <v>25</v>
      </c>
      <c r="C399">
        <v>1817903</v>
      </c>
      <c r="D399">
        <v>47328005</v>
      </c>
      <c r="E399">
        <v>281866</v>
      </c>
      <c r="F399">
        <v>266732</v>
      </c>
      <c r="G399">
        <v>25</v>
      </c>
      <c r="H399" s="24">
        <f>(C399-C398)*0.33*3/32768/300</f>
        <v>5.3667398071289063E-2</v>
      </c>
      <c r="I399" s="24">
        <f>(D399-D398)*0.0011*3/327680/30</f>
        <v>3.1202090148925781E-3</v>
      </c>
      <c r="J399" s="24">
        <f>(E399-E398)*17.4*3/327680/30</f>
        <v>0.76676715087890612</v>
      </c>
      <c r="K399" s="24">
        <f>(F399-F398)*18.8*3/327680/30</f>
        <v>0.45922534179687508</v>
      </c>
      <c r="L399" s="24">
        <f>SUM(H399:K399)</f>
        <v>1.2827800997619629</v>
      </c>
      <c r="M399">
        <v>25</v>
      </c>
      <c r="N399" s="25">
        <f>(E399-E398)/(C399-C398+D399-D398)</f>
        <v>1.4693031547500335E-2</v>
      </c>
      <c r="O399" s="25">
        <f>(F399-F398)/(C399-C398+D399-D398)</f>
        <v>8.1445136817084735E-3</v>
      </c>
      <c r="P399" s="26">
        <f>SUM(N399:O399)</f>
        <v>2.2837545229208809E-2</v>
      </c>
      <c r="Q399">
        <v>25</v>
      </c>
      <c r="R399" s="24">
        <f>(C399-C$3)*0.33*3/32768</f>
        <v>49.165035095214847</v>
      </c>
      <c r="S399" s="24">
        <f>(D399-D$3)*0.0011*3/32768</f>
        <v>3.7955210632324219</v>
      </c>
      <c r="T399" s="24">
        <f>(E399-E$3)*17.4*3/32768</f>
        <v>408.82406616210938</v>
      </c>
      <c r="U399" s="24">
        <f>(E399-E$3)*18.8*3/32768</f>
        <v>441.71795654296875</v>
      </c>
      <c r="V399" s="24">
        <f>SUM(R399:U399)</f>
        <v>903.5025788635254</v>
      </c>
    </row>
    <row r="400" spans="1:22" x14ac:dyDescent="0.55000000000000004">
      <c r="A400" s="19"/>
      <c r="B400">
        <v>30</v>
      </c>
      <c r="C400">
        <v>2116263</v>
      </c>
      <c r="D400">
        <v>56859369</v>
      </c>
      <c r="E400">
        <v>282168</v>
      </c>
      <c r="F400">
        <v>275577</v>
      </c>
      <c r="G400">
        <v>30</v>
      </c>
      <c r="H400" s="24">
        <f>(C400-C399)*0.33*3/32768/300</f>
        <v>3.0047241210937502E-2</v>
      </c>
      <c r="I400" s="24">
        <f>(D400-D399)*0.0011*3/327680/30</f>
        <v>3.1996156005859376E-3</v>
      </c>
      <c r="J400" s="24">
        <f>(E400-E399)*17.4*3/327680/30</f>
        <v>1.6036376953124998E-3</v>
      </c>
      <c r="K400" s="24">
        <f>(F400-F399)*18.8*3/327680/30</f>
        <v>5.0746459960937504E-2</v>
      </c>
      <c r="L400" s="24">
        <f>SUM(H400:K400)</f>
        <v>8.5596954467773434E-2</v>
      </c>
      <c r="M400">
        <v>30</v>
      </c>
      <c r="N400" s="25">
        <f>(E400-E399)/(C400-C399+D400-D399)</f>
        <v>3.0723141361853088E-5</v>
      </c>
      <c r="O400" s="25">
        <f>(F400-F399)/(C400-C399+D400-D399)</f>
        <v>8.9982180578010126E-4</v>
      </c>
      <c r="P400" s="26">
        <f>SUM(N400:O400)</f>
        <v>9.3054494714195433E-4</v>
      </c>
      <c r="Q400">
        <v>30</v>
      </c>
      <c r="R400" s="24">
        <f>(C400-C$3)*0.33*3/32768</f>
        <v>58.179207458496101</v>
      </c>
      <c r="S400" s="24">
        <f>(D400-D$3)*0.0011*3/32768</f>
        <v>4.755405743408204</v>
      </c>
      <c r="T400" s="24">
        <f>(E400-E$3)*17.4*3/32768</f>
        <v>409.30515747070308</v>
      </c>
      <c r="U400" s="24">
        <f>(E400-E$3)*18.8*3/32768</f>
        <v>442.23775634765627</v>
      </c>
      <c r="V400" s="24">
        <f>SUM(R400:U400)</f>
        <v>914.47752702026366</v>
      </c>
    </row>
    <row r="401" spans="2:22" x14ac:dyDescent="0.55000000000000004">
      <c r="B401">
        <v>35</v>
      </c>
      <c r="C401">
        <v>2480961</v>
      </c>
      <c r="D401">
        <v>66322311</v>
      </c>
      <c r="E401">
        <v>293302</v>
      </c>
      <c r="F401">
        <v>295987</v>
      </c>
      <c r="G401">
        <v>35</v>
      </c>
      <c r="H401" s="24">
        <f>(C401-C400)*0.33*3/32768/300</f>
        <v>3.6728009033203127E-2</v>
      </c>
      <c r="I401" s="24">
        <f>(D401-D400)*0.0011*3/327680/30</f>
        <v>3.1766467895507819E-3</v>
      </c>
      <c r="J401" s="24">
        <f>(E401-E400)*17.4*3/327680/30</f>
        <v>5.9122192382812494E-2</v>
      </c>
      <c r="K401" s="24">
        <f>(F401-F400)*18.8*3/327680/30</f>
        <v>0.117098388671875</v>
      </c>
      <c r="L401" s="24">
        <f>SUM(H401:K401)</f>
        <v>0.2161252368774414</v>
      </c>
      <c r="N401" s="25">
        <f>(E401-E400)/(C401-C400+D401-D400)</f>
        <v>1.132927132047979E-3</v>
      </c>
      <c r="O401" s="25">
        <f>(F401-F400)/(C401-C400+D401-D400)</f>
        <v>2.0767956498203028E-3</v>
      </c>
      <c r="P401" s="26">
        <f>SUM(N401:O401)</f>
        <v>3.2097227818682818E-3</v>
      </c>
      <c r="R401" s="24">
        <f>(C401-C$3)*0.33*3/32768</f>
        <v>69.197610168457032</v>
      </c>
      <c r="S401" s="24">
        <f>(D401-D$3)*0.0011*3/32768</f>
        <v>5.7083997802734379</v>
      </c>
      <c r="T401" s="24">
        <f>(E401-E$3)*17.4*3/32768</f>
        <v>427.04181518554685</v>
      </c>
      <c r="U401" s="24">
        <f>(E401-E$3)*18.8*3/32768</f>
        <v>461.4015014648437</v>
      </c>
      <c r="V401" s="24">
        <f>SUM(R401:U401)</f>
        <v>963.34932659912101</v>
      </c>
    </row>
    <row r="402" spans="2:22" x14ac:dyDescent="0.55000000000000004">
      <c r="B402">
        <v>40</v>
      </c>
      <c r="C402">
        <v>2838304</v>
      </c>
      <c r="D402">
        <v>75792656</v>
      </c>
      <c r="E402">
        <v>301198</v>
      </c>
      <c r="F402">
        <v>309509</v>
      </c>
      <c r="G402">
        <v>40</v>
      </c>
      <c r="H402" s="24">
        <f>(C402-C401)*0.33*3/32768/300</f>
        <v>3.5987301635742187E-2</v>
      </c>
      <c r="I402" s="24">
        <f>(D402-D401)*0.0011*3/327680/30</f>
        <v>3.1791319274902343E-3</v>
      </c>
      <c r="J402" s="24">
        <f>(E402-E401)*17.4*3/327680/30</f>
        <v>4.1928222656249993E-2</v>
      </c>
      <c r="K402" s="24">
        <f>(F402-F401)*18.8*3/327680/30</f>
        <v>7.7579833984374999E-2</v>
      </c>
      <c r="L402" s="24">
        <f>SUM(H402:K402)</f>
        <v>0.15867449020385743</v>
      </c>
      <c r="N402" s="25">
        <f>(E402-E401)/(C402-C401+D402-D401)</f>
        <v>8.0344430958736177E-4</v>
      </c>
      <c r="O402" s="25">
        <f>(F402-F401)/(C402-C401+D402-D401)</f>
        <v>1.3759085555015585E-3</v>
      </c>
      <c r="P402" s="26">
        <f>SUM(N402:O402)</f>
        <v>2.1793528650889205E-3</v>
      </c>
      <c r="R402" s="24">
        <f>(C402-C$3)*0.33*3/32768</f>
        <v>79.993800659179684</v>
      </c>
      <c r="S402" s="24">
        <f>(D402-D$3)*0.0011*3/32768</f>
        <v>6.6621393585205073</v>
      </c>
      <c r="T402" s="24">
        <f>(E402-E$3)*17.4*3/32768</f>
        <v>439.62028198242183</v>
      </c>
      <c r="U402" s="24">
        <f>(E402-E$3)*18.8*3/32768</f>
        <v>474.99202880859377</v>
      </c>
      <c r="V402" s="24">
        <f>SUM(R402:U402)</f>
        <v>1001.2682508087158</v>
      </c>
    </row>
    <row r="403" spans="2:22" x14ac:dyDescent="0.55000000000000004">
      <c r="B403">
        <v>45</v>
      </c>
      <c r="C403">
        <v>3265420</v>
      </c>
      <c r="D403">
        <v>85195660</v>
      </c>
      <c r="E403">
        <v>344876</v>
      </c>
      <c r="F403">
        <v>344932</v>
      </c>
      <c r="G403">
        <v>45</v>
      </c>
      <c r="H403" s="24">
        <f>(C403-C402)*0.33*3/32768/300</f>
        <v>4.301400146484375E-2</v>
      </c>
      <c r="I403" s="24">
        <f>(D403-D402)*0.0011*3/327680/30</f>
        <v>3.1565260009765628E-3</v>
      </c>
      <c r="J403" s="24">
        <f>(E403-E402)*17.4*3/327680/30</f>
        <v>0.23193273925781246</v>
      </c>
      <c r="K403" s="24">
        <f>(F403-F402)*18.8*3/327680/30</f>
        <v>0.20323254394531254</v>
      </c>
      <c r="L403" s="24">
        <f>SUM(H403:K403)</f>
        <v>0.48133581066894532</v>
      </c>
      <c r="N403" s="25">
        <f>(E403-E402)/(C403-C402+D403-D402)</f>
        <v>4.4432824828181143E-3</v>
      </c>
      <c r="O403" s="25">
        <f>(F403-F402)/(C403-C402+D403-D402)</f>
        <v>3.6035165389639193E-3</v>
      </c>
      <c r="P403" s="26">
        <f>SUM(N403:O403)</f>
        <v>8.0467990217820331E-3</v>
      </c>
      <c r="R403" s="24">
        <f>(C403-C$3)*0.33*3/32768</f>
        <v>92.898001098632818</v>
      </c>
      <c r="S403" s="24">
        <f>(D403-D$3)*0.0011*3/32768</f>
        <v>7.6090971588134773</v>
      </c>
      <c r="T403" s="24">
        <f>(E403-E$3)*17.4*3/32768</f>
        <v>509.20010375976563</v>
      </c>
      <c r="U403" s="24">
        <f>(E403-E$3)*18.8*3/32768</f>
        <v>550.17022705078125</v>
      </c>
      <c r="V403" s="24">
        <f>SUM(R403:U403)</f>
        <v>1159.877429067993</v>
      </c>
    </row>
    <row r="404" spans="2:22" x14ac:dyDescent="0.55000000000000004">
      <c r="B404">
        <v>50</v>
      </c>
      <c r="C404">
        <v>3620568</v>
      </c>
      <c r="D404">
        <v>94670461</v>
      </c>
      <c r="E404">
        <v>344876</v>
      </c>
      <c r="F404">
        <v>353152</v>
      </c>
      <c r="G404">
        <v>50</v>
      </c>
      <c r="H404" s="24">
        <f>(C404-C403)*0.33*3/32768/300</f>
        <v>3.5766247558593749E-2</v>
      </c>
      <c r="I404" s="24">
        <f>(D404-D403)*0.0011*3/327680/30</f>
        <v>3.1806277770996096E-3</v>
      </c>
      <c r="J404" s="24">
        <f>(E404-E403)*17.4*3/327680/30</f>
        <v>0</v>
      </c>
      <c r="K404" s="24">
        <f>(F404-F403)*18.8*3/327680/30</f>
        <v>4.7160644531250004E-2</v>
      </c>
      <c r="L404" s="24">
        <f>SUM(H404:K404)</f>
        <v>8.6107519866943372E-2</v>
      </c>
      <c r="N404" s="25">
        <f>(E404-E403)/(C404-C403+D404-D403)</f>
        <v>0</v>
      </c>
      <c r="O404" s="25">
        <f>(F404-F403)/(C404-C403+D404-D403)</f>
        <v>8.3622000480368722E-4</v>
      </c>
      <c r="P404" s="26">
        <f>SUM(N404:O404)</f>
        <v>8.3622000480368722E-4</v>
      </c>
      <c r="R404" s="24">
        <f>(C404-C$3)*0.33*3/32768</f>
        <v>103.62787536621093</v>
      </c>
      <c r="S404" s="24">
        <f>(D404-D$3)*0.0011*3/32768</f>
        <v>8.5632854919433594</v>
      </c>
      <c r="T404" s="24">
        <f>(E404-E$3)*17.4*3/32768</f>
        <v>509.20010375976563</v>
      </c>
      <c r="U404" s="24">
        <f>(E404-E$3)*18.8*3/32768</f>
        <v>550.17022705078125</v>
      </c>
      <c r="V404" s="24">
        <f>SUM(R404:U404)</f>
        <v>1171.5614916687011</v>
      </c>
    </row>
    <row r="405" spans="2:22" x14ac:dyDescent="0.55000000000000004">
      <c r="B405">
        <v>55</v>
      </c>
      <c r="C405">
        <v>3973293</v>
      </c>
      <c r="D405">
        <v>104147694</v>
      </c>
      <c r="E405">
        <v>344876</v>
      </c>
      <c r="F405">
        <v>361021</v>
      </c>
      <c r="G405">
        <v>55</v>
      </c>
      <c r="H405" s="24">
        <f>(C405-C404)*0.33*3/32768/300</f>
        <v>3.5522232055664064E-2</v>
      </c>
      <c r="I405" s="24">
        <f>(D405-D404)*0.0011*3/327680/30</f>
        <v>3.1814441833496097E-3</v>
      </c>
      <c r="J405" s="24">
        <f>(E405-E404)*17.4*3/327680/30</f>
        <v>0</v>
      </c>
      <c r="K405" s="24">
        <f>(F405-F404)*18.8*3/327680/30</f>
        <v>4.5146850585937502E-2</v>
      </c>
      <c r="L405" s="24">
        <f>SUM(H405:K405)</f>
        <v>8.3850526824951171E-2</v>
      </c>
      <c r="N405" s="25">
        <f>(E405-E404)/(C405-C404+D405-D404)</f>
        <v>0</v>
      </c>
      <c r="O405" s="25">
        <f>(F405-F404)/(C405-C404+D405-D404)</f>
        <v>8.0051206729469236E-4</v>
      </c>
      <c r="P405" s="26">
        <f>SUM(N405:O405)</f>
        <v>8.0051206729469236E-4</v>
      </c>
      <c r="R405" s="24">
        <f>(C405-C$3)*0.33*3/32768</f>
        <v>114.28454498291015</v>
      </c>
      <c r="S405" s="24">
        <f>(D405-D$3)*0.0011*3/32768</f>
        <v>9.5177187469482423</v>
      </c>
      <c r="T405" s="24">
        <f>(E405-E$3)*17.4*3/32768</f>
        <v>509.20010375976563</v>
      </c>
      <c r="U405" s="24">
        <f>(E405-E$3)*18.8*3/32768</f>
        <v>550.17022705078125</v>
      </c>
      <c r="V405" s="24">
        <f>SUM(R405:U405)</f>
        <v>1183.1725945404053</v>
      </c>
    </row>
    <row r="406" spans="2:22" x14ac:dyDescent="0.55000000000000004">
      <c r="B406">
        <v>60</v>
      </c>
      <c r="C406">
        <v>4496393</v>
      </c>
      <c r="D406">
        <v>113454289</v>
      </c>
      <c r="E406">
        <v>358519</v>
      </c>
      <c r="F406">
        <v>389165</v>
      </c>
      <c r="G406">
        <v>60</v>
      </c>
      <c r="H406" s="24">
        <f>(C406-C405)*0.33*3/32768/300</f>
        <v>5.2680358886718751E-2</v>
      </c>
      <c r="I406" s="24">
        <f>(D406-D405)*0.0011*3/327680/30</f>
        <v>3.1241621398925782E-3</v>
      </c>
      <c r="J406" s="24">
        <f>(E406-E405)*17.4*3/327680/30</f>
        <v>7.2445129394531238E-2</v>
      </c>
      <c r="K406" s="24">
        <f>(F406-F405)*18.8*3/327680/30</f>
        <v>0.161470703125</v>
      </c>
      <c r="L406" s="24">
        <f>SUM(H406:K406)</f>
        <v>0.28972035354614256</v>
      </c>
      <c r="N406" s="25">
        <f>(E406-E405)/(C406-C405+D406-D405)</f>
        <v>1.3879372656018321E-3</v>
      </c>
      <c r="O406" s="25">
        <f>(F406-F405)/(C406-C405+D406-D405)</f>
        <v>2.8631610645091228E-3</v>
      </c>
      <c r="P406" s="26">
        <f>SUM(N406:O406)</f>
        <v>4.2510983301109551E-3</v>
      </c>
      <c r="R406" s="24">
        <f>(C406-C$3)*0.33*3/32768</f>
        <v>130.08865264892577</v>
      </c>
      <c r="S406" s="24">
        <f>(D406-D$3)*0.0011*3/32768</f>
        <v>10.454967388916016</v>
      </c>
      <c r="T406" s="24">
        <f>(E406-E$3)*17.4*3/32768</f>
        <v>530.93364257812493</v>
      </c>
      <c r="U406" s="24">
        <f>(E406-E$3)*18.8*3/32768</f>
        <v>573.65244140625009</v>
      </c>
      <c r="V406" s="24">
        <f>SUM(R406:U406)</f>
        <v>1245.1297040222169</v>
      </c>
    </row>
    <row r="407" spans="2:22" x14ac:dyDescent="0.55000000000000004">
      <c r="B407">
        <v>65</v>
      </c>
      <c r="C407">
        <v>4969460</v>
      </c>
      <c r="D407">
        <v>122809297</v>
      </c>
      <c r="E407">
        <v>358596</v>
      </c>
      <c r="F407">
        <v>397175</v>
      </c>
      <c r="G407">
        <v>65</v>
      </c>
      <c r="H407" s="24">
        <f>(C407-C406)*0.33*3/32768/300</f>
        <v>4.7641635131835947E-2</v>
      </c>
      <c r="I407" s="24">
        <f>(D407-D406)*0.0011*3/327680/30</f>
        <v>3.1404140625000002E-3</v>
      </c>
      <c r="J407" s="24">
        <f>(E407-E406)*17.4*3/327680/30</f>
        <v>4.0887451171874994E-4</v>
      </c>
      <c r="K407" s="24">
        <f>(F407-F406)*18.8*3/327680/30</f>
        <v>4.5955810546875003E-2</v>
      </c>
      <c r="L407" s="24">
        <f>SUM(H407:K407)</f>
        <v>9.714673425292969E-2</v>
      </c>
      <c r="N407" s="25">
        <f>(E407-E406)/(C407-C406+D407-D406)</f>
        <v>7.834698046158582E-6</v>
      </c>
      <c r="O407" s="25">
        <f>(F407-F406)/(C407-C406+D407-D406)</f>
        <v>8.1501209545104209E-4</v>
      </c>
      <c r="P407" s="26">
        <f>SUM(N407:O407)</f>
        <v>8.2284679349720069E-4</v>
      </c>
      <c r="R407" s="24">
        <f>(C407-C$3)*0.33*3/32768</f>
        <v>144.38114318847659</v>
      </c>
      <c r="S407" s="24">
        <f>(D407-D$3)*0.0011*3/32768</f>
        <v>11.397091607666017</v>
      </c>
      <c r="T407" s="24">
        <f>(E407-E$3)*17.4*3/32768</f>
        <v>531.05630493164051</v>
      </c>
      <c r="U407" s="24">
        <f>(E407-E$3)*18.8*3/32768</f>
        <v>573.78497314453125</v>
      </c>
      <c r="V407" s="24">
        <f>SUM(R407:U407)</f>
        <v>1260.6195128723143</v>
      </c>
    </row>
    <row r="408" spans="2:22" x14ac:dyDescent="0.55000000000000004">
      <c r="B408">
        <v>70</v>
      </c>
      <c r="C408">
        <v>5429870</v>
      </c>
      <c r="D408">
        <v>132176693</v>
      </c>
      <c r="E408">
        <v>358673</v>
      </c>
      <c r="F408">
        <v>405249</v>
      </c>
      <c r="G408">
        <v>70</v>
      </c>
      <c r="H408" s="24">
        <f>(C408-C407)*0.33*3/32768/300</f>
        <v>4.6366973876953127E-2</v>
      </c>
      <c r="I408" s="24">
        <f>(D408-D407)*0.0011*3/327680/30</f>
        <v>3.1445726318359377E-3</v>
      </c>
      <c r="J408" s="24">
        <f>(E408-E407)*17.4*3/327680/30</f>
        <v>4.0887451171874994E-4</v>
      </c>
      <c r="K408" s="24">
        <f>(F408-F407)*18.8*3/327680/30</f>
        <v>4.6322998046875001E-2</v>
      </c>
      <c r="L408" s="24">
        <f>SUM(H408:K408)</f>
        <v>9.6243419067382818E-2</v>
      </c>
      <c r="N408" s="25">
        <f>(E408-E407)/(C408-C407+D408-D407)</f>
        <v>7.8349124921676314E-6</v>
      </c>
      <c r="O408" s="25">
        <f>(F408-F407)/(C408-C407+D408-D407)</f>
        <v>8.2154653846443443E-4</v>
      </c>
      <c r="P408" s="26">
        <f>SUM(N408:O408)</f>
        <v>8.2938145095660205E-4</v>
      </c>
      <c r="R408" s="24">
        <f>(C408-C$3)*0.33*3/32768</f>
        <v>158.29123535156251</v>
      </c>
      <c r="S408" s="24">
        <f>(D408-D$3)*0.0011*3/32768</f>
        <v>12.340463397216798</v>
      </c>
      <c r="T408" s="24">
        <f>(E408-E$3)*17.4*3/32768</f>
        <v>531.1789672851562</v>
      </c>
      <c r="U408" s="24">
        <f>(E408-E$3)*18.8*3/32768</f>
        <v>573.91750488281252</v>
      </c>
      <c r="V408" s="24">
        <f>SUM(R408:U408)</f>
        <v>1275.728170916748</v>
      </c>
    </row>
    <row r="409" spans="2:22" x14ac:dyDescent="0.55000000000000004">
      <c r="B409">
        <v>75</v>
      </c>
      <c r="C409">
        <v>5916645</v>
      </c>
      <c r="D409">
        <v>141519884</v>
      </c>
      <c r="E409">
        <v>360592</v>
      </c>
      <c r="F409">
        <v>427747</v>
      </c>
      <c r="G409">
        <v>75</v>
      </c>
      <c r="H409" s="24">
        <f>(C409-C408)*0.33*3/32768/300</f>
        <v>4.902214050292969E-2</v>
      </c>
      <c r="I409" s="24">
        <f>(D409-D408)*0.0011*3/327680/30</f>
        <v>3.1364471740722663E-3</v>
      </c>
      <c r="J409" s="24">
        <f>(E409-E408)*17.4*3/327680/30</f>
        <v>1.0190002441406248E-2</v>
      </c>
      <c r="K409" s="24">
        <f>(F409-F408)*18.8*3/327680/30</f>
        <v>0.12907788085937502</v>
      </c>
      <c r="L409" s="24">
        <f>SUM(H409:K409)</f>
        <v>0.19142647097778323</v>
      </c>
      <c r="N409" s="25">
        <f>(E409-E408)/(C409-C408+D409-D408)</f>
        <v>1.9521939343432115E-4</v>
      </c>
      <c r="O409" s="25">
        <f>(F409-F408)/(C409-C408+D409-D408)</f>
        <v>2.2887159528323904E-3</v>
      </c>
      <c r="P409" s="26">
        <f>SUM(N409:O409)</f>
        <v>2.4839353462667115E-3</v>
      </c>
      <c r="R409" s="24">
        <f>(C409-C$3)*0.33*3/32768</f>
        <v>172.99787750244141</v>
      </c>
      <c r="S409" s="24">
        <f>(D409-D$3)*0.0011*3/32768</f>
        <v>13.281397549438477</v>
      </c>
      <c r="T409" s="24">
        <f>(E409-E$3)*17.4*3/32768</f>
        <v>534.2359680175781</v>
      </c>
      <c r="U409" s="24">
        <f>(E409-E$3)*18.8*3/32768</f>
        <v>577.2204711914062</v>
      </c>
      <c r="V409" s="24">
        <f>SUM(R409:U409)</f>
        <v>1297.7357142608641</v>
      </c>
    </row>
    <row r="410" spans="2:22" x14ac:dyDescent="0.55000000000000004">
      <c r="B410">
        <v>80</v>
      </c>
      <c r="C410">
        <v>6377361</v>
      </c>
      <c r="D410">
        <v>150887080</v>
      </c>
      <c r="E410">
        <v>360669</v>
      </c>
      <c r="F410">
        <v>435734</v>
      </c>
      <c r="G410">
        <v>80</v>
      </c>
      <c r="H410" s="24">
        <f>(C410-C409)*0.33*3/32768/300</f>
        <v>4.6397790527343746E-2</v>
      </c>
      <c r="I410" s="24">
        <f>(D410-D409)*0.0011*3/327680/30</f>
        <v>3.1445054931640627E-3</v>
      </c>
      <c r="J410" s="24">
        <f>(E410-E409)*17.4*3/327680/30</f>
        <v>4.0887451171874994E-4</v>
      </c>
      <c r="K410" s="24">
        <f>(F410-F409)*18.8*3/327680/30</f>
        <v>4.5823852539062508E-2</v>
      </c>
      <c r="L410" s="24">
        <f>SUM(H410:K410)</f>
        <v>9.5775023071289073E-2</v>
      </c>
      <c r="N410" s="25">
        <f>(E410-E409)/(C410-C409+D410-D409)</f>
        <v>7.8348279878777912E-6</v>
      </c>
      <c r="O410" s="25">
        <f>(F410-F409)/(C410-C409+D410-D409)</f>
        <v>8.1268533946986905E-4</v>
      </c>
      <c r="P410" s="26">
        <f>SUM(N410:O410)</f>
        <v>8.2052016745774682E-4</v>
      </c>
      <c r="R410" s="24">
        <f>(C410-C$3)*0.33*3/32768</f>
        <v>186.91721466064456</v>
      </c>
      <c r="S410" s="24">
        <f>(D410-D$3)*0.0011*3/32768</f>
        <v>14.224749197387696</v>
      </c>
      <c r="T410" s="24">
        <f>(E410-E$3)*17.4*3/32768</f>
        <v>534.35863037109368</v>
      </c>
      <c r="U410" s="24">
        <f>(E410-E$3)*18.8*3/32768</f>
        <v>577.35300292968759</v>
      </c>
      <c r="V410" s="24">
        <f>SUM(R410:U410)</f>
        <v>1312.8535971588135</v>
      </c>
    </row>
    <row r="411" spans="2:22" x14ac:dyDescent="0.55000000000000004">
      <c r="B411">
        <v>85</v>
      </c>
      <c r="C411">
        <v>6848264</v>
      </c>
      <c r="D411">
        <v>160244100</v>
      </c>
      <c r="E411">
        <v>364946</v>
      </c>
      <c r="F411">
        <v>446244</v>
      </c>
      <c r="G411">
        <v>85</v>
      </c>
      <c r="H411" s="24">
        <f>(C411-C410)*0.33*3/32768/300</f>
        <v>4.7423703002929696E-2</v>
      </c>
      <c r="I411" s="24">
        <f>(D411-D410)*0.0011*3/327680/30</f>
        <v>3.1410894775390622E-3</v>
      </c>
      <c r="J411" s="24">
        <f>(E411-E410)*17.4*3/327680/30</f>
        <v>2.2711120605468746E-2</v>
      </c>
      <c r="K411" s="24">
        <f>(F411-F410)*18.8*3/327680/30</f>
        <v>6.0299072265625003E-2</v>
      </c>
      <c r="L411" s="24">
        <f>SUM(H411:K411)</f>
        <v>0.13357498535156251</v>
      </c>
      <c r="N411" s="25">
        <f>(E411-E410)/(C411-C410+D411-D410)</f>
        <v>4.3518859478243775E-4</v>
      </c>
      <c r="O411" s="25">
        <f>(F411-F410)/(C411-C410+D411-D410)</f>
        <v>1.0694019478988592E-3</v>
      </c>
      <c r="P411" s="26">
        <f>SUM(N411:O411)</f>
        <v>1.5045905426812969E-3</v>
      </c>
      <c r="R411" s="24">
        <f>(C411-C$3)*0.33*3/32768</f>
        <v>201.14432556152343</v>
      </c>
      <c r="S411" s="24">
        <f>(D411-D$3)*0.0011*3/32768</f>
        <v>15.167076040649416</v>
      </c>
      <c r="T411" s="24">
        <f>(E411-E$3)*17.4*3/32768</f>
        <v>541.17196655273426</v>
      </c>
      <c r="U411" s="24">
        <f>(E411-E$3)*18.8*3/32768</f>
        <v>584.71453857421875</v>
      </c>
      <c r="V411" s="24">
        <f>SUM(R411:U411)</f>
        <v>1342.1979067291259</v>
      </c>
    </row>
    <row r="412" spans="2:22" x14ac:dyDescent="0.55000000000000004">
      <c r="B412">
        <v>90</v>
      </c>
      <c r="C412">
        <v>7369324</v>
      </c>
      <c r="D412">
        <v>169552782</v>
      </c>
      <c r="E412">
        <v>378134</v>
      </c>
      <c r="F412">
        <v>480776</v>
      </c>
      <c r="G412">
        <v>90</v>
      </c>
      <c r="H412" s="24">
        <f>(C412-C411)*0.33*3/32768/300</f>
        <v>5.2474914550781251E-2</v>
      </c>
      <c r="I412" s="24">
        <f>(D412-D411)*0.0011*3/327680/30</f>
        <v>3.1248627319335944E-3</v>
      </c>
      <c r="J412" s="24">
        <f>(E412-E411)*17.4*3/327680/30</f>
        <v>7.0029052734375E-2</v>
      </c>
      <c r="K412" s="24">
        <f>(F412-F411)*18.8*3/327680/30</f>
        <v>0.19812060546874999</v>
      </c>
      <c r="L412" s="24">
        <f>SUM(H412:K412)</f>
        <v>0.32374943548583984</v>
      </c>
      <c r="N412" s="25">
        <f>(E412-E411)/(C412-C411+D412-D411)</f>
        <v>1.3416425375152267E-3</v>
      </c>
      <c r="O412" s="25">
        <f>(F412-F411)/(C412-C411+D412-D411)</f>
        <v>3.5130118369332583E-3</v>
      </c>
      <c r="P412" s="26">
        <f>SUM(N412:O412)</f>
        <v>4.8546543744484852E-3</v>
      </c>
      <c r="R412" s="24">
        <f>(C412-C$3)*0.33*3/32768</f>
        <v>216.88679992675782</v>
      </c>
      <c r="S412" s="24">
        <f>(D412-D$3)*0.0011*3/32768</f>
        <v>16.104534860229492</v>
      </c>
      <c r="T412" s="24">
        <f>(E412-E$3)*17.4*3/32768</f>
        <v>562.18068237304681</v>
      </c>
      <c r="U412" s="24">
        <f>(E412-E$3)*18.8*3/32768</f>
        <v>607.41361083984384</v>
      </c>
      <c r="V412" s="24">
        <f>SUM(R412:U412)</f>
        <v>1402.5856279998779</v>
      </c>
    </row>
    <row r="413" spans="2:22" x14ac:dyDescent="0.55000000000000004">
      <c r="B413">
        <v>95</v>
      </c>
      <c r="C413">
        <v>7834055</v>
      </c>
      <c r="D413">
        <v>178917947</v>
      </c>
      <c r="E413">
        <v>378211</v>
      </c>
      <c r="F413">
        <v>489236</v>
      </c>
      <c r="G413">
        <v>95</v>
      </c>
      <c r="H413" s="24">
        <f>(C413-C412)*0.33*3/32768/300</f>
        <v>4.6802133178710945E-2</v>
      </c>
      <c r="I413" s="24">
        <f>(D413-D412)*0.0011*3/327680/30</f>
        <v>3.1438236999511721E-3</v>
      </c>
      <c r="J413" s="24">
        <f>(E413-E412)*17.4*3/327680/30</f>
        <v>4.0887451171874994E-4</v>
      </c>
      <c r="K413" s="24">
        <f>(F413-F412)*18.8*3/327680/30</f>
        <v>4.8537597656250001E-2</v>
      </c>
      <c r="L413" s="24">
        <f>SUM(H413:K413)</f>
        <v>9.889242904663087E-2</v>
      </c>
      <c r="N413" s="25">
        <f>(E413-E412)/(C413-C412+D413-D412)</f>
        <v>7.8332466589677049E-6</v>
      </c>
      <c r="O413" s="25">
        <f>(F413-F412)/(C413-C412+D413-D412)</f>
        <v>8.6063982772554258E-4</v>
      </c>
      <c r="P413" s="26">
        <f>SUM(N413:O413)</f>
        <v>8.684730743845103E-4</v>
      </c>
      <c r="R413" s="24">
        <f>(C413-C$3)*0.33*3/32768</f>
        <v>230.92743988037111</v>
      </c>
      <c r="S413" s="24">
        <f>(D413-D$3)*0.0011*3/32768</f>
        <v>17.047681970214846</v>
      </c>
      <c r="T413" s="24">
        <f>(E413-E$3)*17.4*3/32768</f>
        <v>562.30334472656239</v>
      </c>
      <c r="U413" s="24">
        <f>(E413-E$3)*18.8*3/32768</f>
        <v>607.546142578125</v>
      </c>
      <c r="V413" s="24">
        <f>SUM(R413:U413)</f>
        <v>1417.8246091552733</v>
      </c>
    </row>
    <row r="414" spans="2:22" x14ac:dyDescent="0.55000000000000004">
      <c r="B414">
        <v>100</v>
      </c>
      <c r="C414">
        <v>8296097</v>
      </c>
      <c r="D414">
        <v>188283603</v>
      </c>
      <c r="E414">
        <v>378289</v>
      </c>
      <c r="F414">
        <v>499364</v>
      </c>
      <c r="G414">
        <v>100</v>
      </c>
      <c r="H414" s="24">
        <f>(C414-C413)*0.33*3/32768/300</f>
        <v>4.6531329345703136E-2</v>
      </c>
      <c r="I414" s="24">
        <f>(D414-D413)*0.0011*3/327680/30</f>
        <v>3.1439885253906254E-3</v>
      </c>
      <c r="J414" s="24">
        <f>(E414-E413)*17.4*3/327680/30</f>
        <v>4.1418457031249997E-4</v>
      </c>
      <c r="K414" s="24">
        <f>(F414-F413)*18.8*3/327680/30</f>
        <v>5.8107421874999995E-2</v>
      </c>
      <c r="L414" s="24">
        <f>SUM(H414:K414)</f>
        <v>0.10819692431640626</v>
      </c>
      <c r="N414" s="25">
        <f>(E414-E413)/(C414-C413+D414-D413)</f>
        <v>7.9367518212301596E-6</v>
      </c>
      <c r="O414" s="25">
        <f>(F414-F413)/(C414-C413+D414-D413)</f>
        <v>1.0305566980181931E-3</v>
      </c>
      <c r="P414" s="26">
        <f>SUM(N414:O414)</f>
        <v>1.0384934498394232E-3</v>
      </c>
      <c r="R414" s="24">
        <f>(C414-C$3)*0.33*3/32768</f>
        <v>244.88683868408202</v>
      </c>
      <c r="S414" s="24">
        <f>(D414-D$3)*0.0011*3/32768</f>
        <v>17.990878527832031</v>
      </c>
      <c r="T414" s="24">
        <f>(E414-E$3)*17.4*3/32768</f>
        <v>562.42760009765618</v>
      </c>
      <c r="U414" s="24">
        <f>(E414-E$3)*18.8*3/32768</f>
        <v>607.68039550781259</v>
      </c>
      <c r="V414" s="24">
        <f>SUM(R414:U414)</f>
        <v>1432.9857128173828</v>
      </c>
    </row>
    <row r="415" spans="2:22" x14ac:dyDescent="0.55000000000000004">
      <c r="B415">
        <v>105</v>
      </c>
      <c r="C415">
        <v>8804796</v>
      </c>
      <c r="D415">
        <v>197604788</v>
      </c>
      <c r="E415">
        <v>387535</v>
      </c>
      <c r="F415">
        <v>540477</v>
      </c>
      <c r="G415">
        <v>105</v>
      </c>
      <c r="H415" s="24">
        <f>(C415-C414)*0.33*3/32768/300</f>
        <v>5.1230062866210936E-2</v>
      </c>
      <c r="I415" s="24">
        <f>(D415-D414)*0.0011*3/327680/30</f>
        <v>3.1290599060058589E-3</v>
      </c>
      <c r="J415" s="24">
        <f>(E415-E414)*17.4*3/327680/30</f>
        <v>4.9096801757812496E-2</v>
      </c>
      <c r="K415" s="24">
        <f>(F415-F414)*18.8*3/327680/30</f>
        <v>0.23587780761718752</v>
      </c>
      <c r="L415" s="24">
        <f>SUM(H415:K415)</f>
        <v>0.33933373214721679</v>
      </c>
      <c r="N415" s="25">
        <f>(E415-E414)/(C415-C414+D415-D414)</f>
        <v>9.4060113018627691E-4</v>
      </c>
      <c r="O415" s="25">
        <f>(F415-F414)/(C415-C414+D415-D414)</f>
        <v>4.1824501693000652E-3</v>
      </c>
      <c r="P415" s="26">
        <f>SUM(N415:O415)</f>
        <v>5.123051299486342E-3</v>
      </c>
      <c r="R415" s="24">
        <f>(C415-C$3)*0.33*3/32768</f>
        <v>260.2558575439453</v>
      </c>
      <c r="S415" s="24">
        <f>(D415-D$3)*0.0011*3/32768</f>
        <v>18.929596499633792</v>
      </c>
      <c r="T415" s="24">
        <f>(E415-E$3)*17.4*3/32768</f>
        <v>577.15664062499991</v>
      </c>
      <c r="U415" s="24">
        <f>(E415-E$3)*18.8*3/32768</f>
        <v>623.59453125000005</v>
      </c>
      <c r="V415" s="24">
        <f>SUM(R415:U415)</f>
        <v>1479.936625918579</v>
      </c>
    </row>
    <row r="416" spans="2:22" x14ac:dyDescent="0.55000000000000004">
      <c r="B416">
        <v>110</v>
      </c>
      <c r="C416">
        <v>9267795</v>
      </c>
      <c r="D416">
        <v>206969722</v>
      </c>
      <c r="E416">
        <v>387612</v>
      </c>
      <c r="F416">
        <v>548972</v>
      </c>
      <c r="G416">
        <v>110</v>
      </c>
      <c r="H416" s="24">
        <f>(C416-C415)*0.33*3/32768/300</f>
        <v>4.6627706909179688E-2</v>
      </c>
      <c r="I416" s="24">
        <f>(D416-D415)*0.0011*3/327680/30</f>
        <v>3.1437461547851567E-3</v>
      </c>
      <c r="J416" s="24">
        <f>(E416-E415)*17.4*3/327680/30</f>
        <v>4.0887451171874994E-4</v>
      </c>
      <c r="K416" s="24">
        <f>(F416-F415)*18.8*3/327680/30</f>
        <v>4.8738403320312505E-2</v>
      </c>
      <c r="L416" s="24">
        <f>SUM(H416:K416)</f>
        <v>9.8918730895996093E-2</v>
      </c>
      <c r="N416" s="25">
        <f>(E416-E415)/(C416-C415+D416-D415)</f>
        <v>7.8348112466782187E-6</v>
      </c>
      <c r="O416" s="25">
        <f>(F416-F415)/(C416-C415+D416-D415)</f>
        <v>8.643730070198891E-4</v>
      </c>
      <c r="P416" s="26">
        <f>SUM(N416:O416)</f>
        <v>8.722078182665673E-4</v>
      </c>
      <c r="R416" s="24">
        <f>(C416-C$3)*0.33*3/32768</f>
        <v>274.24416961669925</v>
      </c>
      <c r="S416" s="24">
        <f>(D416-D$3)*0.0011*3/32768</f>
        <v>19.872720346069336</v>
      </c>
      <c r="T416" s="24">
        <f>(E416-E$3)*17.4*3/32768</f>
        <v>577.2793029785156</v>
      </c>
      <c r="U416" s="24">
        <f>(E416-E$3)*18.8*3/32768</f>
        <v>623.7270629882812</v>
      </c>
      <c r="V416" s="24">
        <f>SUM(R416:U416)</f>
        <v>1495.1232559295654</v>
      </c>
    </row>
    <row r="417" spans="1:22" x14ac:dyDescent="0.55000000000000004">
      <c r="B417">
        <v>115</v>
      </c>
      <c r="C417">
        <v>9730048</v>
      </c>
      <c r="D417">
        <v>216335435</v>
      </c>
      <c r="E417">
        <v>387830</v>
      </c>
      <c r="F417">
        <v>557359</v>
      </c>
      <c r="G417">
        <v>115</v>
      </c>
      <c r="H417" s="24">
        <f>(C417-C416)*0.33*3/32768/300</f>
        <v>4.6552578735351569E-2</v>
      </c>
      <c r="I417" s="24">
        <f>(D417-D416)*0.0011*3/32768/300</f>
        <v>3.1440076599121101E-3</v>
      </c>
      <c r="J417" s="24">
        <f>(E417-E416)*17.4*3/32768/300</f>
        <v>1.1575927734374998E-3</v>
      </c>
      <c r="K417" s="24">
        <f>(F417-F416)*18.8*3/327680/30</f>
        <v>4.811877441406251E-2</v>
      </c>
      <c r="L417" s="24">
        <f>SUM(H417:K417)</f>
        <v>9.8972953582763687E-2</v>
      </c>
      <c r="N417" s="25">
        <f>(E417-E416)/(C417-C416+D417-D416)</f>
        <v>2.2181598918840378E-5</v>
      </c>
      <c r="O417" s="25">
        <f>(F417-F416)/(C417-C416+D417-D416)</f>
        <v>8.533810556528177E-4</v>
      </c>
      <c r="P417" s="26">
        <f>SUM(N417:O417)</f>
        <v>8.7556265457165803E-4</v>
      </c>
      <c r="R417" s="24">
        <f>(C417-C$3)*0.33*3/32768</f>
        <v>288.20994323730469</v>
      </c>
      <c r="S417" s="24">
        <f>(D417-D$3)*0.0011*3/32768</f>
        <v>20.815922644042971</v>
      </c>
      <c r="T417" s="24">
        <f>(E417-E$3)*17.4*3/32768</f>
        <v>577.62658081054678</v>
      </c>
      <c r="U417" s="24">
        <f>(E417-E$3)*18.8*3/32768</f>
        <v>624.1022827148438</v>
      </c>
      <c r="V417" s="24">
        <f>SUM(R417:U417)</f>
        <v>1510.7547294067383</v>
      </c>
    </row>
    <row r="418" spans="1:22" x14ac:dyDescent="0.55000000000000004">
      <c r="L418" s="21">
        <f>AVERAGE(L396:L417)</f>
        <v>0.25549784347118032</v>
      </c>
    </row>
    <row r="421" spans="1:22" s="4" customFormat="1" x14ac:dyDescent="0.55000000000000004">
      <c r="A421" s="8"/>
      <c r="C421" s="9" t="s">
        <v>1183</v>
      </c>
      <c r="D421" s="9"/>
      <c r="E421" s="9"/>
      <c r="F421" s="9"/>
      <c r="H421" s="10"/>
      <c r="I421" s="10"/>
      <c r="J421" s="10"/>
      <c r="K421" s="10"/>
      <c r="L421" s="11"/>
      <c r="N421" s="12"/>
      <c r="O421" s="13"/>
      <c r="P421" s="13"/>
      <c r="R421" s="14"/>
      <c r="S421" s="14"/>
      <c r="T421" s="14"/>
      <c r="U421" s="14"/>
      <c r="V421" s="15"/>
    </row>
    <row r="422" spans="1:22" s="4" customFormat="1" x14ac:dyDescent="0.55000000000000004">
      <c r="A422" s="8"/>
      <c r="C422" s="4" t="s">
        <v>1184</v>
      </c>
      <c r="D422" s="4" t="s">
        <v>1185</v>
      </c>
      <c r="E422" s="4" t="s">
        <v>1186</v>
      </c>
      <c r="F422" s="4" t="s">
        <v>1187</v>
      </c>
      <c r="H422" s="10" t="s">
        <v>1188</v>
      </c>
      <c r="I422" s="10"/>
      <c r="J422" s="10"/>
      <c r="K422" s="10"/>
      <c r="L422" s="11"/>
      <c r="N422" s="12" t="s">
        <v>1189</v>
      </c>
      <c r="O422" s="13"/>
      <c r="P422" s="13"/>
      <c r="R422" s="16" t="s">
        <v>1190</v>
      </c>
      <c r="S422" s="17"/>
      <c r="T422" s="17"/>
      <c r="U422" s="17"/>
      <c r="V422" s="18"/>
    </row>
    <row r="423" spans="1:22" ht="15.75" customHeight="1" x14ac:dyDescent="0.55000000000000004">
      <c r="A423" s="19" t="s">
        <v>1210</v>
      </c>
      <c r="B423">
        <v>5</v>
      </c>
      <c r="C423">
        <v>182438</v>
      </c>
      <c r="D423">
        <v>9647804</v>
      </c>
      <c r="E423">
        <v>24193</v>
      </c>
      <c r="F423">
        <v>92264</v>
      </c>
      <c r="G423" t="s">
        <v>1192</v>
      </c>
      <c r="H423" s="21" t="s">
        <v>1177</v>
      </c>
      <c r="I423" s="21" t="s">
        <v>1178</v>
      </c>
      <c r="J423" s="21" t="s">
        <v>1193</v>
      </c>
      <c r="K423" s="21" t="s">
        <v>1194</v>
      </c>
      <c r="L423" s="21" t="s">
        <v>1195</v>
      </c>
      <c r="M423" s="21" t="s">
        <v>1192</v>
      </c>
      <c r="N423" s="22" t="s">
        <v>1193</v>
      </c>
      <c r="O423" s="22" t="s">
        <v>1194</v>
      </c>
      <c r="P423" s="23" t="s">
        <v>1195</v>
      </c>
      <c r="Q423" s="21"/>
      <c r="R423" s="21" t="s">
        <v>1177</v>
      </c>
      <c r="S423" s="21" t="s">
        <v>1178</v>
      </c>
      <c r="T423" s="21" t="s">
        <v>1193</v>
      </c>
      <c r="U423" s="21" t="s">
        <v>1194</v>
      </c>
      <c r="V423" s="21" t="s">
        <v>1195</v>
      </c>
    </row>
    <row r="424" spans="1:22" x14ac:dyDescent="0.55000000000000004">
      <c r="A424" s="19"/>
      <c r="B424">
        <v>10</v>
      </c>
      <c r="C424">
        <v>588293</v>
      </c>
      <c r="D424">
        <v>19069624</v>
      </c>
      <c r="E424">
        <v>63193</v>
      </c>
      <c r="F424">
        <v>129448</v>
      </c>
      <c r="G424">
        <v>10</v>
      </c>
      <c r="H424" s="24">
        <f>(C424-C423)*0.33*3/32768/300</f>
        <v>4.0872848510742181E-2</v>
      </c>
      <c r="I424" s="24">
        <f>(D424-D423)*0.0011*3/327680/30</f>
        <v>3.1628424072265627E-3</v>
      </c>
      <c r="J424" s="24">
        <f>(E424-E423)*17.4*3/327680/30</f>
        <v>0.20709228515625</v>
      </c>
      <c r="K424" s="24">
        <f>(F424-F423)*18.8*3/327680/30</f>
        <v>0.21333593750000002</v>
      </c>
      <c r="L424" s="24">
        <f>SUM(H424:K424)</f>
        <v>0.46446391357421879</v>
      </c>
      <c r="M424">
        <v>10</v>
      </c>
      <c r="N424" s="25">
        <f>(E424-E423)/(C424-C423+D424-D423)</f>
        <v>3.9683851979232122E-3</v>
      </c>
      <c r="O424" s="25">
        <f>(F424-F423)/(C424-C423+D424-D423)</f>
        <v>3.783600902553249E-3</v>
      </c>
      <c r="P424" s="26">
        <f>SUM(N424:O424)</f>
        <v>7.7519861004764611E-3</v>
      </c>
      <c r="Q424">
        <v>10</v>
      </c>
      <c r="R424" s="24">
        <f>(C424-C$3)*0.33*3/32768</f>
        <v>12.015563049316409</v>
      </c>
      <c r="S424" s="24">
        <f>(D424-D$3)*0.0011*3/32768</f>
        <v>0.94967580871582036</v>
      </c>
      <c r="T424" s="24">
        <f>(E424-E$3)*17.4*3/32768</f>
        <v>60.474133300781247</v>
      </c>
      <c r="U424" s="24">
        <f>(E424-E$3)*18.8*3/32768</f>
        <v>65.339868164062494</v>
      </c>
      <c r="V424" s="24">
        <f>SUM(R424:U424)</f>
        <v>138.77924032287598</v>
      </c>
    </row>
    <row r="425" spans="1:22" x14ac:dyDescent="0.55000000000000004">
      <c r="A425" s="19"/>
      <c r="B425">
        <v>15</v>
      </c>
      <c r="C425">
        <v>988198</v>
      </c>
      <c r="D425">
        <v>28497581</v>
      </c>
      <c r="E425">
        <v>104201</v>
      </c>
      <c r="F425">
        <v>152223</v>
      </c>
      <c r="G425">
        <v>15</v>
      </c>
      <c r="H425" s="24">
        <f>(C425-C424)*0.33*3/32768/300</f>
        <v>4.0273635864257806E-2</v>
      </c>
      <c r="I425" s="24">
        <f>(D425-D424)*0.0011*3/327680/30</f>
        <v>3.1649025573730473E-3</v>
      </c>
      <c r="J425" s="24">
        <f>(E425-E424)*17.4*3/327680/30</f>
        <v>0.21775488281249994</v>
      </c>
      <c r="K425" s="24">
        <f>(F425-F424)*18.8*3/327680/30</f>
        <v>0.13066711425781249</v>
      </c>
      <c r="L425" s="24">
        <f>SUM(H425:K425)</f>
        <v>0.39186053549194333</v>
      </c>
      <c r="M425">
        <v>15</v>
      </c>
      <c r="N425" s="25">
        <f>(E425-E424)/(C425-C424+D425-D424)</f>
        <v>4.1726267625654487E-3</v>
      </c>
      <c r="O425" s="25">
        <f>(F425-F424)/(C425-C424+D425-D424)</f>
        <v>2.3173911070383363E-3</v>
      </c>
      <c r="P425" s="26">
        <f>SUM(N425:O425)</f>
        <v>6.4900178696037855E-3</v>
      </c>
      <c r="Q425">
        <v>15</v>
      </c>
      <c r="R425" s="24">
        <f>(C425-C$3)*0.33*3/32768</f>
        <v>24.097653808593751</v>
      </c>
      <c r="S425" s="24">
        <f>(D425-D$3)*0.0011*3/32768</f>
        <v>1.8991465759277346</v>
      </c>
      <c r="T425" s="24">
        <f>(E425-E$3)*17.4*3/32768</f>
        <v>125.80059814453125</v>
      </c>
      <c r="U425" s="24">
        <f>(E425-E$3)*18.8*3/32768</f>
        <v>135.9224853515625</v>
      </c>
      <c r="V425" s="24">
        <f>SUM(R425:U425)</f>
        <v>287.71988388061527</v>
      </c>
    </row>
    <row r="426" spans="1:22" x14ac:dyDescent="0.55000000000000004">
      <c r="A426" s="19"/>
      <c r="B426">
        <v>20</v>
      </c>
      <c r="C426">
        <v>1477007</v>
      </c>
      <c r="D426">
        <v>37838408</v>
      </c>
      <c r="E426">
        <v>214024</v>
      </c>
      <c r="F426">
        <v>204883</v>
      </c>
      <c r="G426">
        <v>20</v>
      </c>
      <c r="H426" s="24">
        <f>(C426-C425)*0.33*3/32768/300</f>
        <v>4.9226980590820313E-2</v>
      </c>
      <c r="I426" s="24">
        <f>(D426-D425)*0.0011*3/327680/30</f>
        <v>3.1356535949707029E-3</v>
      </c>
      <c r="J426" s="24">
        <f>(E426-E425)*17.4*3/327680/30</f>
        <v>0.58316656494140617</v>
      </c>
      <c r="K426" s="24">
        <f>(F426-F425)*18.8*3/327680/30</f>
        <v>0.30212646484375</v>
      </c>
      <c r="L426" s="24">
        <f>SUM(H426:K426)</f>
        <v>0.93765566397094724</v>
      </c>
      <c r="M426">
        <v>20</v>
      </c>
      <c r="N426" s="25">
        <f>(E426-E425)/(C426-C425+D426-D425)</f>
        <v>1.1172641591204395E-2</v>
      </c>
      <c r="O426" s="25">
        <f>(F426-F425)/(C426-C425+D426-D425)</f>
        <v>5.3572685702705574E-3</v>
      </c>
      <c r="P426" s="26">
        <f>SUM(N426:O426)</f>
        <v>1.6529910161474953E-2</v>
      </c>
      <c r="Q426">
        <v>20</v>
      </c>
      <c r="R426" s="24">
        <f>(C426-C$3)*0.33*3/32768</f>
        <v>38.865747985839846</v>
      </c>
      <c r="S426" s="24">
        <f>(D426-D$3)*0.0011*3/32768</f>
        <v>2.8398426544189457</v>
      </c>
      <c r="T426" s="24">
        <f>(E426-E$3)*17.4*3/32768</f>
        <v>300.75056762695311</v>
      </c>
      <c r="U426" s="24">
        <f>(E426-E$3)*18.8*3/32768</f>
        <v>324.94888916015623</v>
      </c>
      <c r="V426" s="24">
        <f>SUM(R426:U426)</f>
        <v>667.40504742736812</v>
      </c>
    </row>
    <row r="427" spans="1:22" x14ac:dyDescent="0.55000000000000004">
      <c r="A427" s="19"/>
      <c r="B427">
        <v>25</v>
      </c>
      <c r="C427">
        <v>1790867</v>
      </c>
      <c r="D427">
        <v>47354181</v>
      </c>
      <c r="E427">
        <v>214024</v>
      </c>
      <c r="F427">
        <v>212752</v>
      </c>
      <c r="G427">
        <v>25</v>
      </c>
      <c r="H427" s="24">
        <f>(C427-C426)*0.33*3/32768/300</f>
        <v>3.1608215332031252E-2</v>
      </c>
      <c r="I427" s="24">
        <f>(D427-D426)*0.0011*3/327680/30</f>
        <v>3.1943818054199222E-3</v>
      </c>
      <c r="J427" s="24">
        <f>(E427-E426)*17.4*3/327680/30</f>
        <v>0</v>
      </c>
      <c r="K427" s="24">
        <f>(F427-F426)*18.8*3/327680/30</f>
        <v>4.5146850585937502E-2</v>
      </c>
      <c r="L427" s="24">
        <f>SUM(H427:K427)</f>
        <v>7.9949447723388675E-2</v>
      </c>
      <c r="M427">
        <v>25</v>
      </c>
      <c r="N427" s="25">
        <f>(E427-E426)/(C427-C426+D427-D426)</f>
        <v>0</v>
      </c>
      <c r="O427" s="25">
        <f>(F427-F426)/(C427-C426+D427-D426)</f>
        <v>8.0053853485679476E-4</v>
      </c>
      <c r="P427" s="26">
        <f>SUM(N427:O427)</f>
        <v>8.0053853485679476E-4</v>
      </c>
      <c r="Q427">
        <v>25</v>
      </c>
      <c r="R427" s="24">
        <f>(C427-C$3)*0.33*3/32768</f>
        <v>48.348212585449218</v>
      </c>
      <c r="S427" s="24">
        <f>(D427-D$3)*0.0011*3/32768</f>
        <v>3.7981571960449223</v>
      </c>
      <c r="T427" s="24">
        <f>(E427-E$3)*17.4*3/32768</f>
        <v>300.75056762695311</v>
      </c>
      <c r="U427" s="24">
        <f>(E427-E$3)*18.8*3/32768</f>
        <v>324.94888916015623</v>
      </c>
      <c r="V427" s="24">
        <f>SUM(R427:U427)</f>
        <v>677.84582656860346</v>
      </c>
    </row>
    <row r="428" spans="1:22" x14ac:dyDescent="0.55000000000000004">
      <c r="A428" s="19"/>
      <c r="B428">
        <v>30</v>
      </c>
      <c r="C428">
        <v>2104728</v>
      </c>
      <c r="D428">
        <v>56869877</v>
      </c>
      <c r="E428">
        <v>214024</v>
      </c>
      <c r="F428">
        <v>220621</v>
      </c>
      <c r="G428">
        <v>30</v>
      </c>
      <c r="H428" s="24">
        <f>(C428-C427)*0.33*3/32768/300</f>
        <v>3.1608316040039067E-2</v>
      </c>
      <c r="I428" s="24">
        <f>(D428-D427)*0.0011*3/327680/30</f>
        <v>3.1943559570312501E-3</v>
      </c>
      <c r="J428" s="24">
        <f>(E428-E427)*17.4*3/327680/30</f>
        <v>0</v>
      </c>
      <c r="K428" s="24">
        <f>(F428-F427)*18.8*3/327680/30</f>
        <v>4.5146850585937502E-2</v>
      </c>
      <c r="L428" s="24">
        <f>SUM(H428:K428)</f>
        <v>7.9949522583007818E-2</v>
      </c>
      <c r="M428">
        <v>30</v>
      </c>
      <c r="N428" s="25">
        <f>(E428-E427)/(C428-C427+D428-D427)</f>
        <v>0</v>
      </c>
      <c r="O428" s="25">
        <f>(F428-F427)/(C428-C427+D428-D427)</f>
        <v>8.005447244468901E-4</v>
      </c>
      <c r="P428" s="26">
        <f>SUM(N428:O428)</f>
        <v>8.005447244468901E-4</v>
      </c>
      <c r="Q428">
        <v>30</v>
      </c>
      <c r="R428" s="24">
        <f>(C428-C$3)*0.33*3/32768</f>
        <v>57.830707397460941</v>
      </c>
      <c r="S428" s="24">
        <f>(D428-D$3)*0.0011*3/32768</f>
        <v>4.7564639831542976</v>
      </c>
      <c r="T428" s="24">
        <f>(E428-E$3)*17.4*3/32768</f>
        <v>300.75056762695311</v>
      </c>
      <c r="U428" s="24">
        <f>(E428-E$3)*18.8*3/32768</f>
        <v>324.94888916015623</v>
      </c>
      <c r="V428" s="24">
        <f>SUM(R428:U428)</f>
        <v>688.28662816772453</v>
      </c>
    </row>
    <row r="429" spans="1:22" x14ac:dyDescent="0.55000000000000004">
      <c r="B429">
        <v>35</v>
      </c>
      <c r="C429">
        <v>2483457</v>
      </c>
      <c r="D429">
        <v>66318929</v>
      </c>
      <c r="E429">
        <v>223156</v>
      </c>
      <c r="F429">
        <v>240097</v>
      </c>
      <c r="G429">
        <v>35</v>
      </c>
      <c r="H429" s="24">
        <f>(C429-C428)*0.33*3/32768/300</f>
        <v>3.8141043090820316E-2</v>
      </c>
      <c r="I429" s="24">
        <f>(D429-D428)*0.0011*3/327680/30</f>
        <v>3.1719840087890629E-3</v>
      </c>
      <c r="J429" s="24">
        <f>(E429-E428)*17.4*3/327680/30</f>
        <v>4.8491455078124995E-2</v>
      </c>
      <c r="K429" s="24">
        <f>(F429-F428)*18.8*3/327680/30</f>
        <v>0.11173974609374998</v>
      </c>
      <c r="L429" s="24">
        <f>SUM(H429:K429)</f>
        <v>0.20154422827148435</v>
      </c>
      <c r="N429" s="25">
        <f>(E429-E428)/(C429-C428+D429-D428)</f>
        <v>9.29202634857248E-4</v>
      </c>
      <c r="O429" s="25">
        <f>(F429-F428)/(C429-C428+D429-D428)</f>
        <v>1.9817291410950243E-3</v>
      </c>
      <c r="P429" s="26">
        <f>SUM(N429:O429)</f>
        <v>2.9109317759522723E-3</v>
      </c>
      <c r="R429" s="24">
        <f>(C429-C$3)*0.33*3/32768</f>
        <v>69.273020324707034</v>
      </c>
      <c r="S429" s="24">
        <f>(D429-D$3)*0.0011*3/32768</f>
        <v>5.7080591857910159</v>
      </c>
      <c r="T429" s="24">
        <f>(E429-E$3)*17.4*3/32768</f>
        <v>315.29800415039057</v>
      </c>
      <c r="U429" s="24">
        <f>(E429-E$3)*18.8*3/32768</f>
        <v>340.66680908203125</v>
      </c>
      <c r="V429" s="24">
        <f>SUM(R429:U429)</f>
        <v>730.9458927429198</v>
      </c>
    </row>
    <row r="430" spans="1:22" x14ac:dyDescent="0.55000000000000004">
      <c r="B430">
        <v>40</v>
      </c>
      <c r="C430">
        <v>2848798</v>
      </c>
      <c r="D430">
        <v>75781384</v>
      </c>
      <c r="E430">
        <v>225056</v>
      </c>
      <c r="F430">
        <v>249186</v>
      </c>
      <c r="G430">
        <v>40</v>
      </c>
      <c r="H430" s="24">
        <f>(C430-C429)*0.33*3/32768/300</f>
        <v>3.679276428222656E-2</v>
      </c>
      <c r="I430" s="24">
        <f>(D430-D429)*0.0011*3/327680/30</f>
        <v>3.1764833068847662E-3</v>
      </c>
      <c r="J430" s="24">
        <f>(E430-E429)*17.4*3/327680/30</f>
        <v>1.0089111328125001E-2</v>
      </c>
      <c r="K430" s="24">
        <f>(F430-F429)*18.8*3/327680/30</f>
        <v>5.2146362304687506E-2</v>
      </c>
      <c r="L430" s="24">
        <f>SUM(H430:K430)</f>
        <v>0.10220472122192384</v>
      </c>
      <c r="N430" s="25">
        <f>(E430-E429)/(C430-C429+D430-D429)</f>
        <v>1.9332920626354068E-4</v>
      </c>
      <c r="O430" s="25">
        <f>(F430-F429)/(C430-C429+D430-D429)</f>
        <v>9.2482587143648482E-4</v>
      </c>
      <c r="P430" s="26">
        <f>SUM(N430:O430)</f>
        <v>1.1181550777000255E-3</v>
      </c>
      <c r="R430" s="24">
        <f>(C430-C$3)*0.33*3/32768</f>
        <v>80.310849609374998</v>
      </c>
      <c r="S430" s="24">
        <f>(D430-D$3)*0.0011*3/32768</f>
        <v>6.6610041778564453</v>
      </c>
      <c r="T430" s="24">
        <f>(E430-E$3)*17.4*3/32768</f>
        <v>318.32473754882807</v>
      </c>
      <c r="U430" s="24">
        <f>(E430-E$3)*18.8*3/32768</f>
        <v>343.93707275390625</v>
      </c>
      <c r="V430" s="24">
        <f>SUM(R430:U430)</f>
        <v>749.23366408996571</v>
      </c>
    </row>
    <row r="431" spans="1:22" x14ac:dyDescent="0.55000000000000004">
      <c r="B431">
        <v>45</v>
      </c>
      <c r="C431">
        <v>3279845</v>
      </c>
      <c r="D431">
        <v>85178154</v>
      </c>
      <c r="E431">
        <v>268812</v>
      </c>
      <c r="F431">
        <v>291604</v>
      </c>
      <c r="G431">
        <v>45</v>
      </c>
      <c r="H431" s="24">
        <f>(C431-C430)*0.33*3/32768/300</f>
        <v>4.3409884643554691E-2</v>
      </c>
      <c r="I431" s="24">
        <f>(D431-D430)*0.0011*3/327680/30</f>
        <v>3.1544332885742187E-3</v>
      </c>
      <c r="J431" s="24">
        <f>(E431-E430)*17.4*3/327680/30</f>
        <v>0.23234692382812497</v>
      </c>
      <c r="K431" s="24">
        <f>(F431-F430)*18.8*3/327680/30</f>
        <v>0.24336499023437502</v>
      </c>
      <c r="L431" s="24">
        <f>SUM(H431:K431)</f>
        <v>0.52227623199462891</v>
      </c>
      <c r="N431" s="25">
        <f>(E431-E430)/(C431-C430+D431-D430)</f>
        <v>4.4522603544612195E-3</v>
      </c>
      <c r="O431" s="25">
        <f>(F431-F430)/(C431-C430+D431-D430)</f>
        <v>4.3161161832785452E-3</v>
      </c>
      <c r="P431" s="26">
        <f>SUM(N431:O431)</f>
        <v>8.7683765377397638E-3</v>
      </c>
      <c r="R431" s="24">
        <f>(C431-C$3)*0.33*3/32768</f>
        <v>93.333815002441412</v>
      </c>
      <c r="S431" s="24">
        <f>(D431-D$3)*0.0011*3/32768</f>
        <v>7.6073341644287105</v>
      </c>
      <c r="T431" s="24">
        <f>(E431-E$3)*17.4*3/32768</f>
        <v>388.0288146972656</v>
      </c>
      <c r="U431" s="24">
        <f>(E431-E$3)*18.8*3/32768</f>
        <v>419.2495239257812</v>
      </c>
      <c r="V431" s="24">
        <f>SUM(R431:U431)</f>
        <v>908.21948778991691</v>
      </c>
    </row>
    <row r="432" spans="1:22" x14ac:dyDescent="0.55000000000000004">
      <c r="B432">
        <v>50</v>
      </c>
      <c r="C432">
        <v>3722579</v>
      </c>
      <c r="D432">
        <v>94565255</v>
      </c>
      <c r="E432">
        <v>282416</v>
      </c>
      <c r="F432">
        <v>312744</v>
      </c>
      <c r="G432">
        <v>50</v>
      </c>
      <c r="H432" s="24">
        <f>(C432-C431)*0.33*3/32768/300</f>
        <v>4.4586859130859378E-2</v>
      </c>
      <c r="I432" s="24">
        <f>(D432-D431)*0.0011*3/327680/30</f>
        <v>3.1511874694824223E-3</v>
      </c>
      <c r="J432" s="24">
        <f>(E432-E431)*17.4*3/327680/30</f>
        <v>7.2238037109374986E-2</v>
      </c>
      <c r="K432" s="24">
        <f>(F432-F431)*18.8*3/327680/30</f>
        <v>0.12128662109375</v>
      </c>
      <c r="L432" s="24">
        <f>SUM(H432:K432)</f>
        <v>0.24126270480346679</v>
      </c>
      <c r="N432" s="25">
        <f>(E432-E431)/(C432-C431+D432-D431)</f>
        <v>1.3839499849183634E-3</v>
      </c>
      <c r="O432" s="25">
        <f>(F432-F431)/(C432-C431+D432-D431)</f>
        <v>2.1505956102009852E-3</v>
      </c>
      <c r="P432" s="26">
        <f>SUM(N432:O432)</f>
        <v>3.5345455951193488E-3</v>
      </c>
      <c r="R432" s="24">
        <f>(C432-C$3)*0.33*3/32768</f>
        <v>106.70987274169923</v>
      </c>
      <c r="S432" s="24">
        <f>(D432-D$3)*0.0011*3/32768</f>
        <v>8.552690405273438</v>
      </c>
      <c r="T432" s="24">
        <f>(E432-E$3)*17.4*3/32768</f>
        <v>409.70022583007813</v>
      </c>
      <c r="U432" s="24">
        <f>(E432-E$3)*18.8*3/32768</f>
        <v>442.66461181640625</v>
      </c>
      <c r="V432" s="24">
        <f>SUM(R432:U432)</f>
        <v>967.62740079345701</v>
      </c>
    </row>
    <row r="433" spans="2:22" x14ac:dyDescent="0.55000000000000004">
      <c r="B433">
        <v>55</v>
      </c>
      <c r="C433">
        <v>4121113</v>
      </c>
      <c r="D433">
        <v>103994780</v>
      </c>
      <c r="E433">
        <v>282493</v>
      </c>
      <c r="F433">
        <v>320752</v>
      </c>
      <c r="G433">
        <v>55</v>
      </c>
      <c r="H433" s="24">
        <f>(C433-C432)*0.33*3/32768/300</f>
        <v>4.0135565185546881E-2</v>
      </c>
      <c r="I433" s="24">
        <f>(D433-D432)*0.0011*3/327680/30</f>
        <v>3.1654289245605471E-3</v>
      </c>
      <c r="J433" s="24">
        <f>(E433-E432)*17.4*3/327680/30</f>
        <v>4.0887451171874994E-4</v>
      </c>
      <c r="K433" s="24">
        <f>(F433-F432)*18.8*3/327680/30</f>
        <v>4.5944335937499997E-2</v>
      </c>
      <c r="L433" s="24">
        <f>SUM(H433:K433)</f>
        <v>8.965420455932617E-2</v>
      </c>
      <c r="N433" s="25">
        <f>(E433-E432)/(C433-C432+D433-D432)</f>
        <v>7.8347108009831849E-6</v>
      </c>
      <c r="O433" s="25">
        <f>(F433-F432)/(C433-C432+D433-D432)</f>
        <v>8.1480992330225128E-4</v>
      </c>
      <c r="P433" s="26">
        <f>SUM(N433:O433)</f>
        <v>8.2264463410323442E-4</v>
      </c>
      <c r="R433" s="24">
        <f>(C433-C$3)*0.33*3/32768</f>
        <v>118.7505422973633</v>
      </c>
      <c r="S433" s="24">
        <f>(D433-D$3)*0.0011*3/32768</f>
        <v>9.502319082641602</v>
      </c>
      <c r="T433" s="24">
        <f>(E433-E$3)*17.4*3/32768</f>
        <v>409.8228881835937</v>
      </c>
      <c r="U433" s="24">
        <f>(E433-E$3)*18.8*3/32768</f>
        <v>442.79714355468752</v>
      </c>
      <c r="V433" s="24">
        <f>SUM(R433:U433)</f>
        <v>980.87289311828613</v>
      </c>
    </row>
    <row r="434" spans="2:22" x14ac:dyDescent="0.55000000000000004">
      <c r="B434">
        <v>60</v>
      </c>
      <c r="C434">
        <v>4621690</v>
      </c>
      <c r="D434">
        <v>113323901</v>
      </c>
      <c r="E434">
        <v>289025</v>
      </c>
      <c r="F434">
        <v>342729</v>
      </c>
      <c r="G434">
        <v>60</v>
      </c>
      <c r="H434" s="24">
        <f>(C434-C433)*0.33*3/32768/300</f>
        <v>5.0412112426757812E-2</v>
      </c>
      <c r="I434" s="24">
        <f>(D434-D433)*0.0011*3/327680/30</f>
        <v>3.1317239685058596E-3</v>
      </c>
      <c r="J434" s="24">
        <f>(E434-E433)*17.4*3/327680/30</f>
        <v>3.4685302734374993E-2</v>
      </c>
      <c r="K434" s="24">
        <f>(F434-F433)*18.8*3/327680/30</f>
        <v>0.12608874511718751</v>
      </c>
      <c r="L434" s="24">
        <f>SUM(H434:K434)</f>
        <v>0.21431788424682618</v>
      </c>
      <c r="N434" s="25">
        <f>(E434-E433)/(C434-C433+D434-D433)</f>
        <v>6.6451685494305112E-4</v>
      </c>
      <c r="O434" s="25">
        <f>(F434-F433)/(C434-C433+D434-D433)</f>
        <v>2.2357757074530672E-3</v>
      </c>
      <c r="P434" s="26">
        <f>SUM(N434:O434)</f>
        <v>2.9002925623961185E-3</v>
      </c>
      <c r="R434" s="24">
        <f>(C434-C$3)*0.33*3/32768</f>
        <v>133.87417602539063</v>
      </c>
      <c r="S434" s="24">
        <f>(D434-D$3)*0.0011*3/32768</f>
        <v>10.44183627319336</v>
      </c>
      <c r="T434" s="24">
        <f>(E434-E$3)*17.4*3/32768</f>
        <v>420.22847900390622</v>
      </c>
      <c r="U434" s="24">
        <f>(E434-E$3)*18.8*3/32768</f>
        <v>454.03996582031255</v>
      </c>
      <c r="V434" s="24">
        <f>SUM(R434:U434)</f>
        <v>1018.5844571228027</v>
      </c>
    </row>
    <row r="435" spans="2:22" x14ac:dyDescent="0.55000000000000004">
      <c r="B435">
        <v>65</v>
      </c>
      <c r="C435">
        <v>5088992</v>
      </c>
      <c r="D435">
        <v>122686448</v>
      </c>
      <c r="E435">
        <v>289025</v>
      </c>
      <c r="F435">
        <v>350630</v>
      </c>
      <c r="G435">
        <v>65</v>
      </c>
      <c r="H435" s="24">
        <f>(C435-C434)*0.33*3/32768/300</f>
        <v>4.7061053466796871E-2</v>
      </c>
      <c r="I435" s="24">
        <f>(D435-D434)*0.0011*3/327680/30</f>
        <v>3.1429448547363281E-3</v>
      </c>
      <c r="J435" s="24">
        <f>(E435-E434)*17.4*3/327680/30</f>
        <v>0</v>
      </c>
      <c r="K435" s="24">
        <f>(F435-F434)*18.8*3/327680/30</f>
        <v>4.5330444335937498E-2</v>
      </c>
      <c r="L435" s="24">
        <f>SUM(H435:K435)</f>
        <v>9.5534442657470686E-2</v>
      </c>
      <c r="N435" s="25">
        <f>(E435-E434)/(C435-C434+D435-D434)</f>
        <v>0</v>
      </c>
      <c r="O435" s="25">
        <f>(F435-F434)/(C435-C434+D435-D434)</f>
        <v>8.0377633471277125E-4</v>
      </c>
      <c r="P435" s="26">
        <f>SUM(N435:O435)</f>
        <v>8.0377633471277125E-4</v>
      </c>
      <c r="R435" s="24">
        <f>(C435-C$3)*0.33*3/32768</f>
        <v>147.9924920654297</v>
      </c>
      <c r="S435" s="24">
        <f>(D435-D$3)*0.0011*3/32768</f>
        <v>11.384719729614259</v>
      </c>
      <c r="T435" s="24">
        <f>(E435-E$3)*17.4*3/32768</f>
        <v>420.22847900390622</v>
      </c>
      <c r="U435" s="24">
        <f>(E435-E$3)*18.8*3/32768</f>
        <v>454.03996582031255</v>
      </c>
      <c r="V435" s="24">
        <f>SUM(R435:U435)</f>
        <v>1033.6456566192628</v>
      </c>
    </row>
    <row r="436" spans="2:22" x14ac:dyDescent="0.55000000000000004">
      <c r="B436">
        <v>70</v>
      </c>
      <c r="C436">
        <v>5544731</v>
      </c>
      <c r="D436">
        <v>132058554</v>
      </c>
      <c r="E436">
        <v>289025</v>
      </c>
      <c r="F436">
        <v>358499</v>
      </c>
      <c r="G436">
        <v>70</v>
      </c>
      <c r="H436" s="24">
        <f>(C436-C435)*0.33*3/32768/300</f>
        <v>4.5896566772460935E-2</v>
      </c>
      <c r="I436" s="24">
        <f>(D436-D435)*0.0011*3/327680/30</f>
        <v>3.1461537475585941E-3</v>
      </c>
      <c r="J436" s="24">
        <f>(E436-E435)*17.4*3/327680/30</f>
        <v>0</v>
      </c>
      <c r="K436" s="24">
        <f>(F436-F435)*18.8*3/327680/30</f>
        <v>4.5146850585937502E-2</v>
      </c>
      <c r="L436" s="24">
        <f>SUM(H436:K436)</f>
        <v>9.4189571105957035E-2</v>
      </c>
      <c r="N436" s="25">
        <f>(E436-E435)/(C436-C435+D436-D435)</f>
        <v>0</v>
      </c>
      <c r="O436" s="25">
        <f>(F436-F435)/(C436-C435+D436-D435)</f>
        <v>8.006841784745282E-4</v>
      </c>
      <c r="P436" s="26">
        <f>SUM(N436:O436)</f>
        <v>8.006841784745282E-4</v>
      </c>
      <c r="R436" s="24">
        <f>(C436-C$3)*0.33*3/32768</f>
        <v>161.76146209716796</v>
      </c>
      <c r="S436" s="24">
        <f>(D436-D$3)*0.0011*3/32768</f>
        <v>12.328565853881837</v>
      </c>
      <c r="T436" s="24">
        <f>(E436-E$3)*17.4*3/32768</f>
        <v>420.22847900390622</v>
      </c>
      <c r="U436" s="24">
        <f>(E436-E$3)*18.8*3/32768</f>
        <v>454.03996582031255</v>
      </c>
      <c r="V436" s="24">
        <f>SUM(R436:U436)</f>
        <v>1048.3584727752686</v>
      </c>
    </row>
    <row r="437" spans="2:22" x14ac:dyDescent="0.55000000000000004">
      <c r="B437">
        <v>75</v>
      </c>
      <c r="C437">
        <v>6030633</v>
      </c>
      <c r="D437">
        <v>141400506</v>
      </c>
      <c r="E437">
        <v>297560</v>
      </c>
      <c r="F437">
        <v>378284</v>
      </c>
      <c r="G437">
        <v>75</v>
      </c>
      <c r="H437" s="24">
        <f>(C437-C436)*0.33*3/32768/300</f>
        <v>4.8934222412109374E-2</v>
      </c>
      <c r="I437" s="24">
        <f>(D437-D436)*0.0011*3/327680/30</f>
        <v>3.1360312500000004E-3</v>
      </c>
      <c r="J437" s="24">
        <f>(E437-E436)*17.4*3/327680/30</f>
        <v>4.5321350097656248E-2</v>
      </c>
      <c r="K437" s="24">
        <f>(F437-F436)*18.8*3/327680/30</f>
        <v>0.1135125732421875</v>
      </c>
      <c r="L437" s="24">
        <f>SUM(H437:K437)</f>
        <v>0.21090417700195313</v>
      </c>
      <c r="N437" s="25">
        <f>(E437-E436)/(C437-C436+D437-D436)</f>
        <v>8.6845001970928747E-4</v>
      </c>
      <c r="O437" s="25">
        <f>(F437-F436)/(C437-C436+D437-D436)</f>
        <v>2.0131556695897192E-3</v>
      </c>
      <c r="P437" s="26">
        <f>SUM(N437:O437)</f>
        <v>2.8816056892990065E-3</v>
      </c>
      <c r="R437" s="24">
        <f>(C437-C$3)*0.33*3/32768</f>
        <v>176.44172882080079</v>
      </c>
      <c r="S437" s="24">
        <f>(D437-D$3)*0.0011*3/32768</f>
        <v>13.269375228881838</v>
      </c>
      <c r="T437" s="24">
        <f>(E437-E$3)*17.4*3/32768</f>
        <v>433.82488403320309</v>
      </c>
      <c r="U437" s="24">
        <f>(E437-E$3)*18.8*3/32768</f>
        <v>468.7303344726563</v>
      </c>
      <c r="V437" s="24">
        <f>SUM(R437:U437)</f>
        <v>1092.266322555542</v>
      </c>
    </row>
    <row r="438" spans="2:22" x14ac:dyDescent="0.55000000000000004">
      <c r="B438">
        <v>80</v>
      </c>
      <c r="C438">
        <v>6483191</v>
      </c>
      <c r="D438">
        <v>150775552</v>
      </c>
      <c r="E438">
        <v>297560</v>
      </c>
      <c r="F438">
        <v>386153</v>
      </c>
      <c r="G438">
        <v>80</v>
      </c>
      <c r="H438" s="24">
        <f>(C438-C437)*0.33*3/32768/300</f>
        <v>4.557621459960938E-2</v>
      </c>
      <c r="I438" s="24">
        <f>(D438-D437)*0.0011*3/327680/30</f>
        <v>3.1471406860351563E-3</v>
      </c>
      <c r="J438" s="24">
        <f>(E438-E437)*17.4*3/327680/30</f>
        <v>0</v>
      </c>
      <c r="K438" s="24">
        <f>(F438-F437)*18.8*3/327680/30</f>
        <v>4.5146850585937502E-2</v>
      </c>
      <c r="L438" s="24">
        <f>SUM(H438:K438)</f>
        <v>9.3870205871582041E-2</v>
      </c>
      <c r="N438" s="25">
        <f>(E438-E437)/(C438-C437+D438-D437)</f>
        <v>0</v>
      </c>
      <c r="O438" s="25">
        <f>(F438-F437)/(C438-C437+D438-D437)</f>
        <v>8.0070381346256927E-4</v>
      </c>
      <c r="P438" s="26">
        <f>SUM(N438:O438)</f>
        <v>8.0070381346256927E-4</v>
      </c>
      <c r="R438" s="24">
        <f>(C438-C$3)*0.33*3/32768</f>
        <v>190.1145932006836</v>
      </c>
      <c r="S438" s="24">
        <f>(D438-D$3)*0.0011*3/32768</f>
        <v>14.213517434692385</v>
      </c>
      <c r="T438" s="24">
        <f>(E438-E$3)*17.4*3/32768</f>
        <v>433.82488403320309</v>
      </c>
      <c r="U438" s="24">
        <f>(E438-E$3)*18.8*3/32768</f>
        <v>468.7303344726563</v>
      </c>
      <c r="V438" s="24">
        <f>SUM(R438:U438)</f>
        <v>1106.8833291412354</v>
      </c>
    </row>
    <row r="439" spans="2:22" x14ac:dyDescent="0.55000000000000004">
      <c r="B439">
        <v>85</v>
      </c>
      <c r="C439">
        <v>6935817</v>
      </c>
      <c r="D439">
        <v>160150605</v>
      </c>
      <c r="E439">
        <v>297560</v>
      </c>
      <c r="F439">
        <v>394022</v>
      </c>
      <c r="G439">
        <v>85</v>
      </c>
      <c r="H439" s="24">
        <f>(C439-C438)*0.33*3/32768/300</f>
        <v>4.5583062744140632E-2</v>
      </c>
      <c r="I439" s="24">
        <f>(D439-D438)*0.0011*3/327680/30</f>
        <v>3.1471430358886721E-3</v>
      </c>
      <c r="J439" s="24">
        <f>(E439-E438)*17.4*3/327680/30</f>
        <v>0</v>
      </c>
      <c r="K439" s="24">
        <f>(F439-F438)*18.8*3/327680/30</f>
        <v>4.5146850585937502E-2</v>
      </c>
      <c r="L439" s="24">
        <f>SUM(H439:K439)</f>
        <v>9.3877056365966799E-2</v>
      </c>
      <c r="N439" s="25">
        <f>(E439-E438)/(C439-C438+D439-D438)</f>
        <v>0</v>
      </c>
      <c r="O439" s="25">
        <f>(F439-F438)/(C439-C438+D439-D438)</f>
        <v>8.0069770288590015E-4</v>
      </c>
      <c r="P439" s="26">
        <f>SUM(N439:O439)</f>
        <v>8.0069770288590015E-4</v>
      </c>
      <c r="R439" s="24">
        <f>(C439-C$3)*0.33*3/32768</f>
        <v>203.78951202392579</v>
      </c>
      <c r="S439" s="24">
        <f>(D439-D$3)*0.0011*3/32768</f>
        <v>15.157660345458986</v>
      </c>
      <c r="T439" s="24">
        <f>(E439-E$3)*17.4*3/32768</f>
        <v>433.82488403320309</v>
      </c>
      <c r="U439" s="24">
        <f>(E439-E$3)*18.8*3/32768</f>
        <v>468.7303344726563</v>
      </c>
      <c r="V439" s="24">
        <f>SUM(R439:U439)</f>
        <v>1121.5023908752441</v>
      </c>
    </row>
    <row r="440" spans="2:22" x14ac:dyDescent="0.55000000000000004">
      <c r="B440">
        <v>90</v>
      </c>
      <c r="C440">
        <v>7455159</v>
      </c>
      <c r="D440">
        <v>169461052</v>
      </c>
      <c r="E440">
        <v>307533</v>
      </c>
      <c r="F440">
        <v>423814</v>
      </c>
      <c r="G440">
        <v>90</v>
      </c>
      <c r="H440" s="24">
        <f>(C440-C439)*0.33*3/32768/300</f>
        <v>5.2301898193359384E-2</v>
      </c>
      <c r="I440" s="24">
        <f>(D440-D439)*0.0011*3/327680/30</f>
        <v>3.1254552307128911E-3</v>
      </c>
      <c r="J440" s="24">
        <f>(E440-E439)*17.4*3/327680/30</f>
        <v>5.2957214355468747E-2</v>
      </c>
      <c r="K440" s="24">
        <f>(F440-F439)*18.8*3/327680/30</f>
        <v>0.17092578124999996</v>
      </c>
      <c r="L440" s="24">
        <f>SUM(H440:K440)</f>
        <v>0.27931034902954099</v>
      </c>
      <c r="N440" s="25">
        <f>(E440-E439)/(C440-C439+D440-D439)</f>
        <v>1.0145690817981953E-3</v>
      </c>
      <c r="O440" s="25">
        <f>(F440-F439)/(C440-C439+D440-D439)</f>
        <v>3.0307873342957821E-3</v>
      </c>
      <c r="P440" s="26">
        <f>SUM(N440:O440)</f>
        <v>4.0453564160939769E-3</v>
      </c>
      <c r="R440" s="24">
        <f>(C440-C$3)*0.33*3/32768</f>
        <v>219.48008148193361</v>
      </c>
      <c r="S440" s="24">
        <f>(D440-D$3)*0.0011*3/32768</f>
        <v>16.095296914672851</v>
      </c>
      <c r="T440" s="24">
        <f>(E440-E$3)*17.4*3/32768</f>
        <v>449.7120483398437</v>
      </c>
      <c r="U440" s="24">
        <f>(E440-E$3)*18.8*3/32768</f>
        <v>485.89577636718752</v>
      </c>
      <c r="V440" s="24">
        <f>SUM(R440:U440)</f>
        <v>1171.1832031036377</v>
      </c>
    </row>
    <row r="441" spans="2:22" x14ac:dyDescent="0.55000000000000004">
      <c r="B441">
        <v>95</v>
      </c>
      <c r="C441">
        <v>7922831</v>
      </c>
      <c r="D441">
        <v>178823202</v>
      </c>
      <c r="E441">
        <v>307610</v>
      </c>
      <c r="F441">
        <v>432291</v>
      </c>
      <c r="G441">
        <v>95</v>
      </c>
      <c r="H441" s="24">
        <f>(C441-C440)*0.33*3/32768/300</f>
        <v>4.7098315429687503E-2</v>
      </c>
      <c r="I441" s="24">
        <f>(D441-D440)*0.0011*3/327680/30</f>
        <v>3.1428115844726562E-3</v>
      </c>
      <c r="J441" s="24">
        <f>(E441-E440)*17.4*3/327680/30</f>
        <v>4.0887451171874994E-4</v>
      </c>
      <c r="K441" s="24">
        <f>(F441-F440)*18.8*3/327680/30</f>
        <v>4.8635131835937505E-2</v>
      </c>
      <c r="L441" s="24">
        <f>SUM(H441:K441)</f>
        <v>9.9285133361816408E-2</v>
      </c>
      <c r="N441" s="25">
        <f>(E441-E440)/(C441-C440+D441-D440)</f>
        <v>7.8333056285251152E-6</v>
      </c>
      <c r="O441" s="25">
        <f>(F441-F440)/(C441-C440+D441-D440)</f>
        <v>8.6237573783126491E-4</v>
      </c>
      <c r="P441" s="26">
        <f>SUM(N441:O441)</f>
        <v>8.7020904345979006E-4</v>
      </c>
      <c r="R441" s="24">
        <f>(C441-C$3)*0.33*3/32768</f>
        <v>233.60957611083987</v>
      </c>
      <c r="S441" s="24">
        <f>(D441-D$3)*0.0011*3/32768</f>
        <v>17.03814039001465</v>
      </c>
      <c r="T441" s="24">
        <f>(E441-E$3)*17.4*3/32768</f>
        <v>449.83471069335934</v>
      </c>
      <c r="U441" s="24">
        <f>(E441-E$3)*18.8*3/32768</f>
        <v>486.0283081054688</v>
      </c>
      <c r="V441" s="24">
        <f>SUM(R441:U441)</f>
        <v>1186.5107352996827</v>
      </c>
    </row>
    <row r="442" spans="2:22" x14ac:dyDescent="0.55000000000000004">
      <c r="B442">
        <v>100</v>
      </c>
      <c r="C442">
        <v>8385161</v>
      </c>
      <c r="D442">
        <v>188188540</v>
      </c>
      <c r="E442">
        <v>307687</v>
      </c>
      <c r="F442">
        <v>442396</v>
      </c>
      <c r="G442">
        <v>100</v>
      </c>
      <c r="H442" s="24">
        <f>(C442-C441)*0.33*3/32768/300</f>
        <v>4.656033325195312E-2</v>
      </c>
      <c r="I442" s="24">
        <f>(D442-D441)*0.0011*3/327680/30</f>
        <v>3.143881774902344E-3</v>
      </c>
      <c r="J442" s="24">
        <f>(E442-E441)*17.4*3/327680/30</f>
        <v>4.0887451171874994E-4</v>
      </c>
      <c r="K442" s="24">
        <f>(F442-F441)*18.8*3/327680/30</f>
        <v>5.79754638671875E-2</v>
      </c>
      <c r="L442" s="24">
        <f>SUM(H442:K442)</f>
        <v>0.10808855340576171</v>
      </c>
      <c r="N442" s="25">
        <f>(E442-E441)/(C442-C441+D442-D441)</f>
        <v>7.8350225099179175E-6</v>
      </c>
      <c r="O442" s="25">
        <f>(F442-F441)/(C442-C441+D442-D441)</f>
        <v>1.0282195125028643E-3</v>
      </c>
      <c r="P442" s="26">
        <f>SUM(N442:O442)</f>
        <v>1.0360545350127821E-3</v>
      </c>
      <c r="R442" s="24">
        <f>(C442-C$3)*0.33*3/32768</f>
        <v>247.57767608642581</v>
      </c>
      <c r="S442" s="24">
        <f>(D442-D$3)*0.0011*3/32768</f>
        <v>17.981304922485354</v>
      </c>
      <c r="T442" s="24">
        <f>(E442-E$3)*17.4*3/32768</f>
        <v>449.95737304687498</v>
      </c>
      <c r="U442" s="24">
        <f>(E442-E$3)*18.8*3/32768</f>
        <v>486.16083984374995</v>
      </c>
      <c r="V442" s="24">
        <f>SUM(R442:U442)</f>
        <v>1201.6771938995362</v>
      </c>
    </row>
    <row r="443" spans="2:22" x14ac:dyDescent="0.55000000000000004">
      <c r="B443">
        <v>105</v>
      </c>
      <c r="C443">
        <v>8888083</v>
      </c>
      <c r="D443">
        <v>197515599</v>
      </c>
      <c r="E443">
        <v>316814</v>
      </c>
      <c r="F443">
        <v>471197</v>
      </c>
      <c r="G443">
        <v>105</v>
      </c>
      <c r="H443" s="24">
        <f>(C443-C442)*0.33*3/32768/300</f>
        <v>5.0648272705078129E-2</v>
      </c>
      <c r="I443" s="24">
        <f>(D443-D442)*0.0011*3/327680/30</f>
        <v>3.1310317687988282E-3</v>
      </c>
      <c r="J443" s="24">
        <f>(E443-E442)*17.4*3/327680/30</f>
        <v>4.8464904785156242E-2</v>
      </c>
      <c r="K443" s="24">
        <f>(F443-F442)*18.8*3/327680/30</f>
        <v>0.16524011230468752</v>
      </c>
      <c r="L443" s="24">
        <f>SUM(H443:K443)</f>
        <v>0.26748432156372071</v>
      </c>
      <c r="N443" s="25">
        <f>(E443-E442)/(C443-C442+D443-D442)</f>
        <v>9.2848602657522939E-4</v>
      </c>
      <c r="O443" s="25">
        <f>(F443-F442)/(C443-C442+D443-D442)</f>
        <v>2.92991410664985E-3</v>
      </c>
      <c r="P443" s="26">
        <f>SUM(N443:O443)</f>
        <v>3.8584001332250795E-3</v>
      </c>
      <c r="R443" s="24">
        <f>(C443-C$3)*0.33*3/32768</f>
        <v>262.77215789794923</v>
      </c>
      <c r="S443" s="24">
        <f>(D443-D$3)*0.0011*3/32768</f>
        <v>18.920614453125001</v>
      </c>
      <c r="T443" s="24">
        <f>(E443-E$3)*17.4*3/32768</f>
        <v>464.49684448242181</v>
      </c>
      <c r="U443" s="24">
        <f>(E443-E$3)*18.8*3/32768</f>
        <v>501.87015380859378</v>
      </c>
      <c r="V443" s="24">
        <f>SUM(R443:U443)</f>
        <v>1248.0597706420899</v>
      </c>
    </row>
    <row r="444" spans="2:22" x14ac:dyDescent="0.55000000000000004">
      <c r="B444">
        <v>110</v>
      </c>
      <c r="C444">
        <v>9350984</v>
      </c>
      <c r="D444">
        <v>206880626</v>
      </c>
      <c r="E444">
        <v>316891</v>
      </c>
      <c r="F444">
        <v>479516</v>
      </c>
      <c r="G444">
        <v>110</v>
      </c>
      <c r="H444" s="24">
        <f>(C444-C443)*0.33*3/32768/300</f>
        <v>4.661783752441407E-2</v>
      </c>
      <c r="I444" s="24">
        <f>(D444-D443)*0.0011*3/327680/30</f>
        <v>3.1437773742675782E-3</v>
      </c>
      <c r="J444" s="24">
        <f>(E444-E443)*17.4*3/327680/30</f>
        <v>4.0887451171874994E-4</v>
      </c>
      <c r="K444" s="24">
        <f>(F444-F443)*18.8*3/327680/30</f>
        <v>4.7728637695312506E-2</v>
      </c>
      <c r="L444" s="24">
        <f>SUM(H444:K444)</f>
        <v>9.7899127105712899E-2</v>
      </c>
      <c r="N444" s="25">
        <f>(E444-E443)/(C444-C443+D444-D443)</f>
        <v>7.834815232671627E-6</v>
      </c>
      <c r="O444" s="25">
        <f>(F444-F443)/(C444-C443+D444-D443)</f>
        <v>8.4646529767006841E-4</v>
      </c>
      <c r="P444" s="26">
        <f>SUM(N444:O444)</f>
        <v>8.5430011290274E-4</v>
      </c>
      <c r="R444" s="24">
        <f>(C444-C$3)*0.33*3/32768</f>
        <v>276.75750915527345</v>
      </c>
      <c r="S444" s="24">
        <f>(D444-D$3)*0.0011*3/32768</f>
        <v>19.863747665405274</v>
      </c>
      <c r="T444" s="24">
        <f>(E444-E$3)*17.4*3/32768</f>
        <v>464.6195068359375</v>
      </c>
      <c r="U444" s="24">
        <f>(E444-E$3)*18.8*3/32768</f>
        <v>502.002685546875</v>
      </c>
      <c r="V444" s="24">
        <f>SUM(R444:U444)</f>
        <v>1263.2434492034913</v>
      </c>
    </row>
    <row r="445" spans="2:22" x14ac:dyDescent="0.55000000000000004">
      <c r="B445">
        <v>115</v>
      </c>
      <c r="C445">
        <v>9821877</v>
      </c>
      <c r="D445">
        <v>216239764</v>
      </c>
      <c r="E445">
        <v>317178</v>
      </c>
      <c r="F445">
        <v>489744</v>
      </c>
      <c r="G445">
        <v>115</v>
      </c>
      <c r="H445" s="24">
        <f>(C445-C444)*0.33*3/32768/300</f>
        <v>4.742269592285156E-2</v>
      </c>
      <c r="I445" s="24">
        <f>(D445-D444)*0.0011*3/32768/300</f>
        <v>3.1418004760742193E-3</v>
      </c>
      <c r="J445" s="24">
        <f>(E445-E444)*17.4*3/32768/300</f>
        <v>1.5239868164062499E-3</v>
      </c>
      <c r="K445" s="24">
        <f>(F445-F444)*18.8*3/327680/30</f>
        <v>5.8681152343750001E-2</v>
      </c>
      <c r="L445" s="24">
        <f>SUM(H445:K445)</f>
        <v>0.11076963555908204</v>
      </c>
      <c r="N445" s="25">
        <f>(E445-E444)/(C445-C444+D445-D444)</f>
        <v>2.9196245667994333E-5</v>
      </c>
      <c r="O445" s="25">
        <f>(F445-F444)/(C445-C444+D445-D444)</f>
        <v>1.0404850198336099E-3</v>
      </c>
      <c r="P445" s="26">
        <f>SUM(N445:O445)</f>
        <v>1.0696812655016043E-3</v>
      </c>
      <c r="R445" s="24">
        <f>(C445-C$3)*0.33*3/32768</f>
        <v>290.98431793212887</v>
      </c>
      <c r="S445" s="24">
        <f>(D445-D$3)*0.0011*3/32768</f>
        <v>20.806287808227541</v>
      </c>
      <c r="T445" s="24">
        <f>(E445-E$3)*17.4*3/32768</f>
        <v>465.07670288085933</v>
      </c>
      <c r="U445" s="24">
        <f>(E445-E$3)*18.8*3/32768</f>
        <v>502.49666748046877</v>
      </c>
      <c r="V445" s="24">
        <f>SUM(R445:U445)</f>
        <v>1279.3639761016843</v>
      </c>
    </row>
    <row r="446" spans="2:22" x14ac:dyDescent="0.55000000000000004">
      <c r="L446" s="21">
        <f>AVERAGE(L424:L445)</f>
        <v>0.22165234688498758</v>
      </c>
    </row>
    <row r="449" spans="1:22" s="4" customFormat="1" x14ac:dyDescent="0.55000000000000004">
      <c r="A449" s="8"/>
      <c r="C449" s="9" t="s">
        <v>1183</v>
      </c>
      <c r="D449" s="9"/>
      <c r="E449" s="9"/>
      <c r="F449" s="9"/>
      <c r="H449" s="10"/>
      <c r="I449" s="10"/>
      <c r="J449" s="10"/>
      <c r="K449" s="10"/>
      <c r="L449" s="11"/>
      <c r="N449" s="12"/>
      <c r="O449" s="13"/>
      <c r="P449" s="13"/>
      <c r="R449" s="14"/>
      <c r="S449" s="14"/>
      <c r="T449" s="14"/>
      <c r="U449" s="14"/>
      <c r="V449" s="15"/>
    </row>
    <row r="450" spans="1:22" s="4" customFormat="1" x14ac:dyDescent="0.55000000000000004">
      <c r="A450" s="8"/>
      <c r="C450" s="4" t="s">
        <v>1184</v>
      </c>
      <c r="D450" s="4" t="s">
        <v>1185</v>
      </c>
      <c r="E450" s="4" t="s">
        <v>1186</v>
      </c>
      <c r="F450" s="4" t="s">
        <v>1187</v>
      </c>
      <c r="H450" s="10" t="s">
        <v>1188</v>
      </c>
      <c r="I450" s="10"/>
      <c r="J450" s="10"/>
      <c r="K450" s="10"/>
      <c r="L450" s="11"/>
      <c r="N450" s="12" t="s">
        <v>1189</v>
      </c>
      <c r="O450" s="13"/>
      <c r="P450" s="13"/>
      <c r="R450" s="16" t="s">
        <v>1190</v>
      </c>
      <c r="S450" s="17"/>
      <c r="T450" s="17"/>
      <c r="U450" s="17"/>
      <c r="V450" s="18"/>
    </row>
    <row r="451" spans="1:22" ht="15.75" customHeight="1" x14ac:dyDescent="0.55000000000000004">
      <c r="A451" s="19" t="s">
        <v>1211</v>
      </c>
      <c r="B451">
        <v>5</v>
      </c>
      <c r="C451">
        <v>173745</v>
      </c>
      <c r="D451">
        <v>9656837</v>
      </c>
      <c r="E451">
        <v>31000</v>
      </c>
      <c r="F451">
        <v>80237</v>
      </c>
      <c r="G451" t="s">
        <v>1192</v>
      </c>
      <c r="H451" s="21" t="s">
        <v>1177</v>
      </c>
      <c r="I451" s="21" t="s">
        <v>1178</v>
      </c>
      <c r="J451" s="21" t="s">
        <v>1193</v>
      </c>
      <c r="K451" s="21" t="s">
        <v>1194</v>
      </c>
      <c r="L451" s="21" t="s">
        <v>1195</v>
      </c>
      <c r="M451" s="21" t="s">
        <v>1192</v>
      </c>
      <c r="N451" s="22" t="s">
        <v>1193</v>
      </c>
      <c r="O451" s="22" t="s">
        <v>1194</v>
      </c>
      <c r="P451" s="23" t="s">
        <v>1195</v>
      </c>
      <c r="Q451" s="21"/>
      <c r="R451" s="21" t="s">
        <v>1177</v>
      </c>
      <c r="S451" s="21" t="s">
        <v>1178</v>
      </c>
      <c r="T451" s="21" t="s">
        <v>1193</v>
      </c>
      <c r="U451" s="21" t="s">
        <v>1194</v>
      </c>
      <c r="V451" s="21" t="s">
        <v>1195</v>
      </c>
    </row>
    <row r="452" spans="1:22" x14ac:dyDescent="0.55000000000000004">
      <c r="A452" s="19"/>
      <c r="B452">
        <v>10</v>
      </c>
      <c r="C452">
        <v>443146</v>
      </c>
      <c r="D452">
        <v>19217415</v>
      </c>
      <c r="E452">
        <v>38879</v>
      </c>
      <c r="F452">
        <v>94009</v>
      </c>
      <c r="G452">
        <v>10</v>
      </c>
      <c r="H452" s="24">
        <f>(C452-C451)*0.33*3/32768/300</f>
        <v>2.7130838012695311E-2</v>
      </c>
      <c r="I452" s="24">
        <f>(D452-D451)*0.0011*3/327680/30</f>
        <v>3.2094225463867188E-3</v>
      </c>
      <c r="J452" s="24">
        <f>(E452-E451)*17.4*3/327680/30</f>
        <v>4.183795166015624E-2</v>
      </c>
      <c r="K452" s="24">
        <f>(F452-F451)*18.8*3/327680/30</f>
        <v>7.9014160156249999E-2</v>
      </c>
      <c r="L452" s="24">
        <f>SUM(H452:K452)</f>
        <v>0.15119237237548827</v>
      </c>
      <c r="M452">
        <v>10</v>
      </c>
      <c r="N452" s="25">
        <f>(E452-E451)/(C452-C451+D452-D451)</f>
        <v>8.0152765331441701E-4</v>
      </c>
      <c r="O452" s="25">
        <f>(F452-F451)/(C452-C451+D452-D451)</f>
        <v>1.4010202870219763E-3</v>
      </c>
      <c r="P452" s="26">
        <f>SUM(N452:O452)</f>
        <v>2.2025479403363934E-3</v>
      </c>
      <c r="Q452">
        <v>10</v>
      </c>
      <c r="R452" s="24">
        <f>(C452-C$3)*0.33*3/32768</f>
        <v>7.630323486328126</v>
      </c>
      <c r="S452" s="24">
        <f>(D452-D$3)*0.0011*3/32768</f>
        <v>0.96455954589843751</v>
      </c>
      <c r="T452" s="24">
        <f>(E452-E$3)*17.4*3/32768</f>
        <v>21.741503906249999</v>
      </c>
      <c r="U452" s="24">
        <f>(E452-E$3)*18.8*3/32768</f>
        <v>23.490820312500002</v>
      </c>
      <c r="V452" s="24">
        <f>SUM(R452:U452)</f>
        <v>53.827207250976571</v>
      </c>
    </row>
    <row r="453" spans="1:22" x14ac:dyDescent="0.55000000000000004">
      <c r="A453" s="19"/>
      <c r="B453">
        <v>15</v>
      </c>
      <c r="C453">
        <v>712854</v>
      </c>
      <c r="D453">
        <v>28777747</v>
      </c>
      <c r="E453">
        <v>51113</v>
      </c>
      <c r="F453">
        <v>107953</v>
      </c>
      <c r="G453">
        <v>15</v>
      </c>
      <c r="H453" s="24">
        <f>(C453-C452)*0.33*3/32768/300</f>
        <v>2.7161755371093749E-2</v>
      </c>
      <c r="I453" s="24">
        <f>(D453-D452)*0.0011*3/327680/30</f>
        <v>3.2093399658203125E-3</v>
      </c>
      <c r="J453" s="24">
        <f>(E453-E452)*17.4*3/327680/30</f>
        <v>6.4963256835937497E-2</v>
      </c>
      <c r="K453" s="24">
        <f>(F453-F452)*18.8*3/327680/30</f>
        <v>8.0000976562500006E-2</v>
      </c>
      <c r="L453" s="24">
        <f>SUM(H453:K453)</f>
        <v>0.17533532873535157</v>
      </c>
      <c r="M453">
        <v>15</v>
      </c>
      <c r="N453" s="25">
        <f>(E453-E452)/(C453-C452+D453-D452)</f>
        <v>1.2445524128080862E-3</v>
      </c>
      <c r="O453" s="25">
        <f>(F453-F452)/(C453-C452+D453-D452)</f>
        <v>1.4185089786002906E-3</v>
      </c>
      <c r="P453" s="26">
        <f>SUM(N453:O453)</f>
        <v>2.6630613914083766E-3</v>
      </c>
      <c r="Q453">
        <v>15</v>
      </c>
      <c r="R453" s="24">
        <f>(C453-C$3)*0.33*3/32768</f>
        <v>15.77885009765625</v>
      </c>
      <c r="S453" s="24">
        <f>(D453-D$3)*0.0011*3/32768</f>
        <v>1.9273615356445315</v>
      </c>
      <c r="T453" s="24">
        <f>(E453-E$3)*17.4*3/32768</f>
        <v>41.230480957031247</v>
      </c>
      <c r="U453" s="24">
        <f>(E453-E$3)*18.8*3/32768</f>
        <v>44.547875976562501</v>
      </c>
      <c r="V453" s="24">
        <f>SUM(R453:U453)</f>
        <v>103.48456856689452</v>
      </c>
    </row>
    <row r="454" spans="1:22" x14ac:dyDescent="0.55000000000000004">
      <c r="A454" s="19"/>
      <c r="B454">
        <v>20</v>
      </c>
      <c r="C454">
        <v>1017854</v>
      </c>
      <c r="D454">
        <v>38302347</v>
      </c>
      <c r="E454">
        <v>94511</v>
      </c>
      <c r="F454">
        <v>136241</v>
      </c>
      <c r="G454">
        <v>20</v>
      </c>
      <c r="H454" s="24">
        <f>(C454-C453)*0.33*3/32768/300</f>
        <v>3.07159423828125E-2</v>
      </c>
      <c r="I454" s="24">
        <f>(D454-D453)*0.0011*3/327680/30</f>
        <v>3.1973449707031255E-3</v>
      </c>
      <c r="J454" s="24">
        <f>(E454-E453)*17.4*3/327680/30</f>
        <v>0.23044592285156246</v>
      </c>
      <c r="K454" s="24">
        <f>(F454-F453)*18.8*3/327680/30</f>
        <v>0.16229687500000001</v>
      </c>
      <c r="L454" s="24">
        <f>SUM(H454:K454)</f>
        <v>0.42665608520507808</v>
      </c>
      <c r="M454">
        <v>20</v>
      </c>
      <c r="N454" s="25">
        <f>(E454-E453)/(C454-C453+D454-D453)</f>
        <v>4.4150321477984863E-3</v>
      </c>
      <c r="O454" s="25">
        <f>(F454-F453)/(C454-C453+D454-D453)</f>
        <v>2.8778383657524212E-3</v>
      </c>
      <c r="P454" s="26">
        <f>SUM(N454:O454)</f>
        <v>7.2928705135509074E-3</v>
      </c>
      <c r="Q454">
        <v>20</v>
      </c>
      <c r="R454" s="24">
        <f>(C454-C$3)*0.33*3/32768</f>
        <v>24.9936328125</v>
      </c>
      <c r="S454" s="24">
        <f>(D454-D$3)*0.0011*3/32768</f>
        <v>2.886565026855469</v>
      </c>
      <c r="T454" s="24">
        <f>(E454-E$3)*17.4*3/32768</f>
        <v>110.3642578125</v>
      </c>
      <c r="U454" s="24">
        <f>(E454-E$3)*18.8*3/32768</f>
        <v>119.244140625</v>
      </c>
      <c r="V454" s="24">
        <f>SUM(R454:U454)</f>
        <v>257.48859627685545</v>
      </c>
    </row>
    <row r="455" spans="1:22" x14ac:dyDescent="0.55000000000000004">
      <c r="A455" s="19"/>
      <c r="B455">
        <v>25</v>
      </c>
      <c r="C455">
        <v>1311268</v>
      </c>
      <c r="D455">
        <v>47836757</v>
      </c>
      <c r="E455">
        <v>110748</v>
      </c>
      <c r="F455">
        <v>150864</v>
      </c>
      <c r="G455">
        <v>25</v>
      </c>
      <c r="H455" s="24">
        <f>(C455-C454)*0.33*3/32768/300</f>
        <v>2.9549139404296879E-2</v>
      </c>
      <c r="I455" s="24">
        <f>(D455-D454)*0.0011*3/327680/30</f>
        <v>3.2006381225585939E-3</v>
      </c>
      <c r="J455" s="24">
        <f>(E455-E454)*17.4*3/327680/30</f>
        <v>8.6219421386718731E-2</v>
      </c>
      <c r="K455" s="24">
        <f>(F455-F454)*18.8*3/327680/30</f>
        <v>8.3896606445312508E-2</v>
      </c>
      <c r="L455" s="24">
        <f>SUM(H455:K455)</f>
        <v>0.20286580535888671</v>
      </c>
      <c r="M455">
        <v>25</v>
      </c>
      <c r="N455" s="25">
        <f>(E455-E454)/(C455-C454+D455-D454)</f>
        <v>1.6521459887763558E-3</v>
      </c>
      <c r="O455" s="25">
        <f>(F455-F454)/(C455-C454+D455-D454)</f>
        <v>1.4879183835607964E-3</v>
      </c>
      <c r="P455" s="26">
        <f>SUM(N455:O455)</f>
        <v>3.1400643723371521E-3</v>
      </c>
      <c r="Q455">
        <v>25</v>
      </c>
      <c r="R455" s="24">
        <f>(C455-C$3)*0.33*3/32768</f>
        <v>33.858374633789062</v>
      </c>
      <c r="S455" s="24">
        <f>(D455-D$3)*0.0011*3/32768</f>
        <v>3.8467564636230471</v>
      </c>
      <c r="T455" s="24">
        <f>(E455-E$3)*17.4*3/32768</f>
        <v>136.23008422851561</v>
      </c>
      <c r="U455" s="24">
        <f>(E455-E$3)*18.8*3/32768</f>
        <v>147.19112548828127</v>
      </c>
      <c r="V455" s="24">
        <f>SUM(R455:U455)</f>
        <v>321.12634081420902</v>
      </c>
    </row>
    <row r="456" spans="1:22" x14ac:dyDescent="0.55000000000000004">
      <c r="A456" s="19"/>
      <c r="B456">
        <v>30</v>
      </c>
      <c r="C456">
        <v>1576729</v>
      </c>
      <c r="D456">
        <v>57401118</v>
      </c>
      <c r="E456">
        <v>112649</v>
      </c>
      <c r="F456">
        <v>160600</v>
      </c>
      <c r="G456">
        <v>30</v>
      </c>
      <c r="H456" s="24">
        <f>(C456-C455)*0.33*3/32768/300</f>
        <v>2.6734048461914062E-2</v>
      </c>
      <c r="I456" s="24">
        <f>(D456-D455)*0.0011*3/327680/30</f>
        <v>3.2106924743652344E-3</v>
      </c>
      <c r="J456" s="24">
        <f>(E456-E455)*17.4*3/327680/30</f>
        <v>1.0094421386718748E-2</v>
      </c>
      <c r="K456" s="24">
        <f>(F456-F455)*18.8*3/327680/30</f>
        <v>5.5858398437499998E-2</v>
      </c>
      <c r="L456" s="24">
        <f>SUM(H456:K456)</f>
        <v>9.5897560760498046E-2</v>
      </c>
      <c r="M456">
        <v>30</v>
      </c>
      <c r="N456" s="25">
        <f>(E456-E455)/(C456-C455+D456-D455)</f>
        <v>1.9339109090683431E-4</v>
      </c>
      <c r="O456" s="25">
        <f>(F456-F455)/(C456-C455+D456-D455)</f>
        <v>9.9045537141974707E-4</v>
      </c>
      <c r="P456" s="26">
        <f>SUM(N456:O456)</f>
        <v>1.1838464623265814E-3</v>
      </c>
      <c r="Q456">
        <v>30</v>
      </c>
      <c r="R456" s="24">
        <f>(C456-C$3)*0.33*3/32768</f>
        <v>41.878589172363277</v>
      </c>
      <c r="S456" s="24">
        <f>(D456-D$3)*0.0011*3/32768</f>
        <v>4.8099642059326175</v>
      </c>
      <c r="T456" s="24">
        <f>(E456-E$3)*17.4*3/32768</f>
        <v>139.25841064453124</v>
      </c>
      <c r="U456" s="24">
        <f>(E456-E$3)*18.8*3/32768</f>
        <v>150.46311035156251</v>
      </c>
      <c r="V456" s="24">
        <f>SUM(R456:U456)</f>
        <v>336.41007437438964</v>
      </c>
    </row>
    <row r="457" spans="1:22" x14ac:dyDescent="0.55000000000000004">
      <c r="B457">
        <v>35</v>
      </c>
      <c r="C457">
        <v>1928497</v>
      </c>
      <c r="D457">
        <v>66879299</v>
      </c>
      <c r="E457">
        <v>123035</v>
      </c>
      <c r="F457">
        <v>183476</v>
      </c>
      <c r="G457">
        <v>35</v>
      </c>
      <c r="H457" s="24">
        <f>(C457-C456)*0.33*3/32768/300</f>
        <v>3.5425854492187499E-2</v>
      </c>
      <c r="I457" s="24">
        <f>(D457-D456)*0.0011*3/327680/30</f>
        <v>3.1817624206542969E-3</v>
      </c>
      <c r="J457" s="24">
        <f>(E457-E456)*17.4*3/327680/30</f>
        <v>5.51502685546875E-2</v>
      </c>
      <c r="K457" s="24">
        <f>(F457-F456)*18.8*3/327680/30</f>
        <v>0.13124658203124998</v>
      </c>
      <c r="L457" s="24">
        <f>SUM(H457:K457)</f>
        <v>0.22500446749877928</v>
      </c>
      <c r="N457" s="25">
        <f>(E457-E456)/(C457-C456+D457-D456)</f>
        <v>1.0565670279672865E-3</v>
      </c>
      <c r="O457" s="25">
        <f>(F457-F456)/(C457-C456+D457-D456)</f>
        <v>2.3271738235874878E-3</v>
      </c>
      <c r="P457" s="26">
        <f>SUM(N457:O457)</f>
        <v>3.3837408515547743E-3</v>
      </c>
      <c r="R457" s="24">
        <f>(C457-C$3)*0.33*3/32768</f>
        <v>52.506345520019536</v>
      </c>
      <c r="S457" s="24">
        <f>(D457-D$3)*0.0011*3/32768</f>
        <v>5.7644929321289071</v>
      </c>
      <c r="T457" s="24">
        <f>(E457-E$3)*17.4*3/32768</f>
        <v>155.80349121093749</v>
      </c>
      <c r="U457" s="24">
        <f>(E457-E$3)*18.8*3/32768</f>
        <v>168.33940429687499</v>
      </c>
      <c r="V457" s="24">
        <f>SUM(R457:U457)</f>
        <v>382.41373395996095</v>
      </c>
    </row>
    <row r="458" spans="1:22" x14ac:dyDescent="0.55000000000000004">
      <c r="B458">
        <v>40</v>
      </c>
      <c r="C458">
        <v>2259281</v>
      </c>
      <c r="D458">
        <v>76378277</v>
      </c>
      <c r="E458">
        <v>124935</v>
      </c>
      <c r="F458">
        <v>195494</v>
      </c>
      <c r="G458">
        <v>40</v>
      </c>
      <c r="H458" s="24">
        <f>(C458-C457)*0.33*3/32768/300</f>
        <v>3.3312597656250005E-2</v>
      </c>
      <c r="I458" s="24">
        <f>(D458-D457)*0.0011*3/327680/30</f>
        <v>3.1887438354492184E-3</v>
      </c>
      <c r="J458" s="24">
        <f>(E458-E457)*17.4*3/327680/30</f>
        <v>1.0089111328125001E-2</v>
      </c>
      <c r="K458" s="24">
        <f>(F458-F457)*18.8*3/327680/30</f>
        <v>6.8950927734374987E-2</v>
      </c>
      <c r="L458" s="24">
        <f>SUM(H458:K458)</f>
        <v>0.11554138055419921</v>
      </c>
      <c r="N458" s="25">
        <f>(E458-E457)/(C458-C457+D458-D457)</f>
        <v>1.9329053948610354E-4</v>
      </c>
      <c r="O458" s="25">
        <f>(F458-F457)/(C458-C457+D458-D457)</f>
        <v>1.2226135281810486E-3</v>
      </c>
      <c r="P458" s="26">
        <f>SUM(N458:O458)</f>
        <v>1.4159040676671522E-3</v>
      </c>
      <c r="R458" s="24">
        <f>(C458-C$3)*0.33*3/32768</f>
        <v>62.500124816894534</v>
      </c>
      <c r="S458" s="24">
        <f>(D458-D$3)*0.0011*3/32768</f>
        <v>6.7211160827636727</v>
      </c>
      <c r="T458" s="24">
        <f>(E458-E$3)*17.4*3/32768</f>
        <v>158.83022460937499</v>
      </c>
      <c r="U458" s="24">
        <f>(E458-E$3)*18.8*3/32768</f>
        <v>171.60966796875002</v>
      </c>
      <c r="V458" s="24">
        <f>SUM(R458:U458)</f>
        <v>399.66113347778321</v>
      </c>
    </row>
    <row r="459" spans="1:22" x14ac:dyDescent="0.55000000000000004">
      <c r="B459">
        <v>45</v>
      </c>
      <c r="C459">
        <v>2664546</v>
      </c>
      <c r="D459">
        <v>85800729</v>
      </c>
      <c r="E459">
        <v>166715</v>
      </c>
      <c r="F459">
        <v>238422</v>
      </c>
      <c r="G459">
        <v>45</v>
      </c>
      <c r="H459" s="24">
        <f>(C459-C458)*0.33*3/32768/300</f>
        <v>4.0813430786132816E-2</v>
      </c>
      <c r="I459" s="24">
        <f>(D459-D458)*0.0011*3/327680/30</f>
        <v>3.1630545654296877E-3</v>
      </c>
      <c r="J459" s="24">
        <f>(E459-E458)*17.4*3/327680/30</f>
        <v>0.22185424804687495</v>
      </c>
      <c r="K459" s="24">
        <f>(F459-F458)*18.8*3/327680/30</f>
        <v>0.24629101562500003</v>
      </c>
      <c r="L459" s="24">
        <f>SUM(H459:K459)</f>
        <v>0.51212174902343743</v>
      </c>
      <c r="N459" s="25">
        <f>(E459-E458)/(C459-C458+D459-D458)</f>
        <v>4.2512416668082729E-3</v>
      </c>
      <c r="O459" s="25">
        <f>(F459-F458)/(C459-C458+D459-D458)</f>
        <v>4.3680541472653316E-3</v>
      </c>
      <c r="P459" s="26">
        <f>SUM(N459:O459)</f>
        <v>8.6192958140736044E-3</v>
      </c>
      <c r="R459" s="24">
        <f>(C459-C$3)*0.33*3/32768</f>
        <v>74.744154052734373</v>
      </c>
      <c r="S459" s="24">
        <f>(D459-D$3)*0.0011*3/32768</f>
        <v>7.6700324523925785</v>
      </c>
      <c r="T459" s="24">
        <f>(E459-E$3)*17.4*3/32768</f>
        <v>225.38649902343747</v>
      </c>
      <c r="U459" s="24">
        <f>(E459-E$3)*18.8*3/32768</f>
        <v>243.52104492187502</v>
      </c>
      <c r="V459" s="24">
        <f>SUM(R459:U459)</f>
        <v>551.32173045043942</v>
      </c>
    </row>
    <row r="460" spans="1:22" x14ac:dyDescent="0.55000000000000004">
      <c r="B460">
        <v>50</v>
      </c>
      <c r="C460">
        <v>3097691</v>
      </c>
      <c r="D460">
        <v>95197552</v>
      </c>
      <c r="E460">
        <v>193906</v>
      </c>
      <c r="F460">
        <v>270022</v>
      </c>
      <c r="G460">
        <v>50</v>
      </c>
      <c r="H460" s="24">
        <f>(C460-C459)*0.33*3/32768/300</f>
        <v>4.362117004394532E-2</v>
      </c>
      <c r="I460" s="24">
        <f>(D460-D459)*0.0011*3/327680/30</f>
        <v>3.1544510803222657E-3</v>
      </c>
      <c r="J460" s="24">
        <f>(E460-E459)*17.4*3/327680/30</f>
        <v>0.14438580322265623</v>
      </c>
      <c r="K460" s="24">
        <f>(F460-F459)*18.8*3/327680/30</f>
        <v>0.18129882812500001</v>
      </c>
      <c r="L460" s="24">
        <f>SUM(H460:K460)</f>
        <v>0.37246025247192383</v>
      </c>
      <c r="N460" s="25">
        <f>(E460-E459)/(C460-C459+D460-D459)</f>
        <v>2.7661331145737199E-3</v>
      </c>
      <c r="O460" s="25">
        <f>(F460-F459)/(C460-C459+D460-D459)</f>
        <v>3.2146594983829043E-3</v>
      </c>
      <c r="P460" s="26">
        <f>SUM(N460:O460)</f>
        <v>5.9807926129566242E-3</v>
      </c>
      <c r="R460" s="24">
        <f>(C460-C$3)*0.33*3/32768</f>
        <v>87.830505065917976</v>
      </c>
      <c r="S460" s="24">
        <f>(D460-D$3)*0.0011*3/32768</f>
        <v>8.616367776489259</v>
      </c>
      <c r="T460" s="24">
        <f>(E460-E$3)*17.4*3/32768</f>
        <v>268.70223999023432</v>
      </c>
      <c r="U460" s="24">
        <f>(E460-E$3)*18.8*3/32768</f>
        <v>290.32196044921875</v>
      </c>
      <c r="V460" s="24">
        <f>SUM(R460:U460)</f>
        <v>655.4710732818603</v>
      </c>
    </row>
    <row r="461" spans="1:22" x14ac:dyDescent="0.55000000000000004">
      <c r="B461">
        <v>55</v>
      </c>
      <c r="C461">
        <v>3479482</v>
      </c>
      <c r="D461">
        <v>104645861</v>
      </c>
      <c r="E461">
        <v>193983</v>
      </c>
      <c r="F461">
        <v>278120</v>
      </c>
      <c r="G461">
        <v>55</v>
      </c>
      <c r="H461" s="24">
        <f>(C461-C460)*0.33*3/32768/300</f>
        <v>3.8449411010742181E-2</v>
      </c>
      <c r="I461" s="24">
        <f>(D461-D460)*0.0011*3/327680/30</f>
        <v>3.1717345886230468E-3</v>
      </c>
      <c r="J461" s="24">
        <f>(E461-E460)*17.4*3/327680/30</f>
        <v>4.0887451171874994E-4</v>
      </c>
      <c r="K461" s="24">
        <f>(F461-F460)*18.8*3/327680/30</f>
        <v>4.6460693359374992E-2</v>
      </c>
      <c r="L461" s="24">
        <f>SUM(H461:K461)</f>
        <v>8.8490713470458976E-2</v>
      </c>
      <c r="N461" s="25">
        <f>(E461-E460)/(C461-C460+D461-D460)</f>
        <v>7.8330840988392793E-6</v>
      </c>
      <c r="O461" s="25">
        <f>(F461-F460)/(C461-C460+D461-D460)</f>
        <v>8.2379629912208421E-4</v>
      </c>
      <c r="P461" s="26">
        <f>SUM(N461:O461)</f>
        <v>8.3162938322092349E-4</v>
      </c>
      <c r="R461" s="24">
        <f>(C461-C$3)*0.33*3/32768</f>
        <v>99.365328369140627</v>
      </c>
      <c r="S461" s="24">
        <f>(D461-D$3)*0.0011*3/32768</f>
        <v>9.5678881530761721</v>
      </c>
      <c r="T461" s="24">
        <f>(E461-E$3)*17.4*3/32768</f>
        <v>268.82490234374995</v>
      </c>
      <c r="U461" s="24">
        <f>(E461-E$3)*18.8*3/32768</f>
        <v>290.45449218750002</v>
      </c>
      <c r="V461" s="24">
        <f>SUM(R461:U461)</f>
        <v>668.21261105346684</v>
      </c>
    </row>
    <row r="462" spans="1:22" x14ac:dyDescent="0.55000000000000004">
      <c r="B462">
        <v>60</v>
      </c>
      <c r="C462">
        <v>3973050</v>
      </c>
      <c r="D462">
        <v>113980307</v>
      </c>
      <c r="E462">
        <v>200134</v>
      </c>
      <c r="F462">
        <v>300373</v>
      </c>
      <c r="G462">
        <v>60</v>
      </c>
      <c r="H462" s="24">
        <f>(C462-C461)*0.33*3/32768/300</f>
        <v>4.970625E-2</v>
      </c>
      <c r="I462" s="24">
        <f>(D462-D461)*0.0011*3/327680/30</f>
        <v>3.1335115356445316E-3</v>
      </c>
      <c r="J462" s="24">
        <f>(E462-E461)*17.4*3/327680/30</f>
        <v>3.2662170410156247E-2</v>
      </c>
      <c r="K462" s="24">
        <f>(F462-F461)*18.8*3/327680/30</f>
        <v>0.12767224121093751</v>
      </c>
      <c r="L462" s="24">
        <f>SUM(H462:K462)</f>
        <v>0.21317417315673828</v>
      </c>
      <c r="N462" s="25">
        <f>(E462-E461)/(C462-C461+D462-D461)</f>
        <v>6.2586398432073868E-4</v>
      </c>
      <c r="O462" s="25">
        <f>(F462-F461)/(C462-C461+D462-D461)</f>
        <v>2.2642417888293605E-3</v>
      </c>
      <c r="P462" s="26">
        <f>SUM(N462:O462)</f>
        <v>2.8901057731500991E-3</v>
      </c>
      <c r="R462" s="24">
        <f>(C462-C$3)*0.33*3/32768</f>
        <v>114.27720336914064</v>
      </c>
      <c r="S462" s="24">
        <f>(D462-D$3)*0.0011*3/32768</f>
        <v>10.507941613769532</v>
      </c>
      <c r="T462" s="24">
        <f>(E462-E$3)*17.4*3/32768</f>
        <v>278.62355346679686</v>
      </c>
      <c r="U462" s="24">
        <f>(E462-E$3)*18.8*3/32768</f>
        <v>301.04154052734373</v>
      </c>
      <c r="V462" s="24">
        <f>SUM(R462:U462)</f>
        <v>704.45023897705073</v>
      </c>
    </row>
    <row r="463" spans="1:22" x14ac:dyDescent="0.55000000000000004">
      <c r="B463">
        <v>65</v>
      </c>
      <c r="C463">
        <v>4437870</v>
      </c>
      <c r="D463">
        <v>123343439</v>
      </c>
      <c r="E463">
        <v>200134</v>
      </c>
      <c r="F463">
        <v>308420</v>
      </c>
      <c r="G463">
        <v>65</v>
      </c>
      <c r="H463" s="24">
        <f>(C463-C462)*0.33*3/32768/300</f>
        <v>4.6811096191406255E-2</v>
      </c>
      <c r="I463" s="24">
        <f>(D463-D462)*0.0011*3/327680/30</f>
        <v>3.1431412353515624E-3</v>
      </c>
      <c r="J463" s="24">
        <f>(E463-E462)*17.4*3/327680/30</f>
        <v>0</v>
      </c>
      <c r="K463" s="24">
        <f>(F463-F462)*18.8*3/327680/30</f>
        <v>4.61680908203125E-2</v>
      </c>
      <c r="L463" s="24">
        <f>SUM(H463:K463)</f>
        <v>9.6122328247070316E-2</v>
      </c>
      <c r="N463" s="25">
        <f>(E463-E462)/(C463-C462+D463-D462)</f>
        <v>0</v>
      </c>
      <c r="O463" s="25">
        <f>(F463-F462)/(C463-C462+D463-D462)</f>
        <v>8.1878706774310655E-4</v>
      </c>
      <c r="P463" s="26">
        <f>SUM(N463:O463)</f>
        <v>8.1878706774310655E-4</v>
      </c>
      <c r="R463" s="24">
        <f>(C463-C$3)*0.33*3/32768</f>
        <v>128.32053222656251</v>
      </c>
      <c r="S463" s="24">
        <f>(D463-D$3)*0.0011*3/32768</f>
        <v>11.450883984375</v>
      </c>
      <c r="T463" s="24">
        <f>(E463-E$3)*17.4*3/32768</f>
        <v>278.62355346679686</v>
      </c>
      <c r="U463" s="24">
        <f>(E463-E$3)*18.8*3/32768</f>
        <v>301.04154052734373</v>
      </c>
      <c r="V463" s="24">
        <f>SUM(R463:U463)</f>
        <v>719.43651020507809</v>
      </c>
    </row>
    <row r="464" spans="1:22" x14ac:dyDescent="0.55000000000000004">
      <c r="B464">
        <v>70</v>
      </c>
      <c r="C464">
        <v>4893498</v>
      </c>
      <c r="D464">
        <v>132715605</v>
      </c>
      <c r="E464">
        <v>200134</v>
      </c>
      <c r="F464">
        <v>316289</v>
      </c>
      <c r="G464">
        <v>70</v>
      </c>
      <c r="H464" s="24">
        <f>(C464-C463)*0.33*3/32768/300</f>
        <v>4.5885388183593757E-2</v>
      </c>
      <c r="I464" s="24">
        <f>(D464-D463)*0.0011*3/327680/30</f>
        <v>3.1461738891601565E-3</v>
      </c>
      <c r="J464" s="24">
        <f>(E464-E463)*17.4*3/327680/30</f>
        <v>0</v>
      </c>
      <c r="K464" s="24">
        <f>(F464-F463)*18.8*3/327680/30</f>
        <v>4.5146850585937502E-2</v>
      </c>
      <c r="L464" s="24">
        <f>SUM(H464:K464)</f>
        <v>9.4178412658691424E-2</v>
      </c>
      <c r="N464" s="25">
        <f>(E464-E463)/(C464-C463+D464-D463)</f>
        <v>0</v>
      </c>
      <c r="O464" s="25">
        <f>(F464-F463)/(C464-C463+D464-D463)</f>
        <v>8.0068833351614821E-4</v>
      </c>
      <c r="P464" s="26">
        <f>SUM(N464:O464)</f>
        <v>8.0068833351614821E-4</v>
      </c>
      <c r="R464" s="24">
        <f>(C464-C$3)*0.33*3/32768</f>
        <v>142.08614868164062</v>
      </c>
      <c r="S464" s="24">
        <f>(D464-D$3)*0.0011*3/32768</f>
        <v>12.394736151123048</v>
      </c>
      <c r="T464" s="24">
        <f>(E464-E$3)*17.4*3/32768</f>
        <v>278.62355346679686</v>
      </c>
      <c r="U464" s="24">
        <f>(E464-E$3)*18.8*3/32768</f>
        <v>301.04154052734373</v>
      </c>
      <c r="V464" s="24">
        <f>SUM(R464:U464)</f>
        <v>734.1459788269043</v>
      </c>
    </row>
    <row r="465" spans="2:22" x14ac:dyDescent="0.55000000000000004">
      <c r="B465">
        <v>75</v>
      </c>
      <c r="C465">
        <v>5394681</v>
      </c>
      <c r="D465">
        <v>142044540</v>
      </c>
      <c r="E465">
        <v>217980</v>
      </c>
      <c r="F465">
        <v>342559</v>
      </c>
      <c r="G465">
        <v>75</v>
      </c>
      <c r="H465" s="24">
        <f>(C465-C464)*0.33*3/32768/300</f>
        <v>5.0473141479492195E-2</v>
      </c>
      <c r="I465" s="24">
        <f>(D465-D464)*0.0011*3/327680/30</f>
        <v>3.1316615295410161E-3</v>
      </c>
      <c r="J465" s="24">
        <f>(E465-E464)*17.4*3/327680/30</f>
        <v>9.4763305664062492E-2</v>
      </c>
      <c r="K465" s="24">
        <f>(F465-F464)*18.8*3/327680/30</f>
        <v>0.15071899414062498</v>
      </c>
      <c r="L465" s="24">
        <f>SUM(H465:K465)</f>
        <v>0.29908710281372064</v>
      </c>
      <c r="N465" s="25">
        <f>(E465-E464)/(C465-C464+D465-D464)</f>
        <v>1.815441076088812E-3</v>
      </c>
      <c r="O465" s="25">
        <f>(F465-F464)/(C465-C464+D465-D464)</f>
        <v>2.6723992529896386E-3</v>
      </c>
      <c r="P465" s="26">
        <f>SUM(N465:O465)</f>
        <v>4.4878403290784501E-3</v>
      </c>
      <c r="R465" s="24">
        <f>(C465-C$3)*0.33*3/32768</f>
        <v>157.22809112548828</v>
      </c>
      <c r="S465" s="24">
        <f>(D465-D$3)*0.0011*3/32768</f>
        <v>13.334234609985353</v>
      </c>
      <c r="T465" s="24">
        <f>(E465-E$3)*17.4*3/32768</f>
        <v>307.05254516601559</v>
      </c>
      <c r="U465" s="24">
        <f>(E465-E$3)*18.8*3/32768</f>
        <v>331.7579223632813</v>
      </c>
      <c r="V465" s="24">
        <f>SUM(R465:U465)</f>
        <v>809.37279326477051</v>
      </c>
    </row>
    <row r="466" spans="2:22" x14ac:dyDescent="0.55000000000000004">
      <c r="B466">
        <v>80</v>
      </c>
      <c r="C466">
        <v>5847084</v>
      </c>
      <c r="D466">
        <v>151422247</v>
      </c>
      <c r="E466">
        <v>217980</v>
      </c>
      <c r="F466">
        <v>350428</v>
      </c>
      <c r="G466">
        <v>80</v>
      </c>
      <c r="H466" s="24">
        <f>(C466-C465)*0.33*3/32768/300</f>
        <v>4.5560604858398447E-2</v>
      </c>
      <c r="I466" s="24">
        <f>(D466-D465)*0.0011*3/327680/30</f>
        <v>3.1480339660644534E-3</v>
      </c>
      <c r="J466" s="24">
        <f>(E466-E465)*17.4*3/327680/30</f>
        <v>0</v>
      </c>
      <c r="K466" s="24">
        <f>(F466-F465)*18.8*3/327680/30</f>
        <v>4.5146850585937502E-2</v>
      </c>
      <c r="L466" s="24">
        <f>SUM(H466:K466)</f>
        <v>9.3855489410400395E-2</v>
      </c>
      <c r="N466" s="25">
        <f>(E466-E465)/(C466-C465+D466-D465)</f>
        <v>0</v>
      </c>
      <c r="O466" s="25">
        <f>(F466-F465)/(C466-C465+D466-D465)</f>
        <v>8.0049968922016128E-4</v>
      </c>
      <c r="P466" s="26">
        <f>SUM(N466:O466)</f>
        <v>8.0049968922016128E-4</v>
      </c>
      <c r="R466" s="24">
        <f>(C466-C$3)*0.33*3/32768</f>
        <v>170.89627258300783</v>
      </c>
      <c r="S466" s="24">
        <f>(D466-D$3)*0.0011*3/32768</f>
        <v>14.278644799804688</v>
      </c>
      <c r="T466" s="24">
        <f>(E466-E$3)*17.4*3/32768</f>
        <v>307.05254516601559</v>
      </c>
      <c r="U466" s="24">
        <f>(E466-E$3)*18.8*3/32768</f>
        <v>331.7579223632813</v>
      </c>
      <c r="V466" s="24">
        <f>SUM(R466:U466)</f>
        <v>823.98538491210934</v>
      </c>
    </row>
    <row r="467" spans="2:22" x14ac:dyDescent="0.55000000000000004">
      <c r="B467">
        <v>85</v>
      </c>
      <c r="C467">
        <v>6299712</v>
      </c>
      <c r="D467">
        <v>160799805</v>
      </c>
      <c r="E467">
        <v>217980</v>
      </c>
      <c r="F467">
        <v>359606</v>
      </c>
      <c r="G467">
        <v>85</v>
      </c>
      <c r="H467" s="24">
        <f>(C467-C466)*0.33*3/32768/300</f>
        <v>4.5583264160156262E-2</v>
      </c>
      <c r="I467" s="24">
        <f>(D467-D466)*0.0011*3/327680/30</f>
        <v>3.1479839477539062E-3</v>
      </c>
      <c r="J467" s="24">
        <f>(E467-E466)*17.4*3/327680/30</f>
        <v>0</v>
      </c>
      <c r="K467" s="24">
        <f>(F467-F466)*18.8*3/327680/30</f>
        <v>5.2656982421874998E-2</v>
      </c>
      <c r="L467" s="24">
        <f>SUM(H467:K467)</f>
        <v>0.10138823052978516</v>
      </c>
      <c r="N467" s="25">
        <f>(E467-E466)/(C467-C466+D467-D466)</f>
        <v>0</v>
      </c>
      <c r="O467" s="25">
        <f>(F467-F466)/(C467-C466+D467-D466)</f>
        <v>9.3365476502682652E-4</v>
      </c>
      <c r="P467" s="26">
        <f>SUM(N467:O467)</f>
        <v>9.3365476502682652E-4</v>
      </c>
      <c r="R467" s="24">
        <f>(C467-C$3)*0.33*3/32768</f>
        <v>184.5712518310547</v>
      </c>
      <c r="S467" s="24">
        <f>(D467-D$3)*0.0011*3/32768</f>
        <v>15.22303998413086</v>
      </c>
      <c r="T467" s="24">
        <f>(E467-E$3)*17.4*3/32768</f>
        <v>307.05254516601559</v>
      </c>
      <c r="U467" s="24">
        <f>(E467-E$3)*18.8*3/32768</f>
        <v>331.7579223632813</v>
      </c>
      <c r="V467" s="24">
        <f>SUM(R467:U467)</f>
        <v>838.60475934448243</v>
      </c>
    </row>
    <row r="468" spans="2:22" x14ac:dyDescent="0.55000000000000004">
      <c r="B468">
        <v>90</v>
      </c>
      <c r="C468">
        <v>6822474</v>
      </c>
      <c r="D468">
        <v>170104840</v>
      </c>
      <c r="E468">
        <v>228189</v>
      </c>
      <c r="F468">
        <v>392997</v>
      </c>
      <c r="G468">
        <v>90</v>
      </c>
      <c r="H468" s="24">
        <f>(C468-C467)*0.33*3/32768/300</f>
        <v>5.2646319580078128E-2</v>
      </c>
      <c r="I468" s="24">
        <f>(D468-D467)*0.0011*3/327680/30</f>
        <v>3.1236384582519531E-3</v>
      </c>
      <c r="J468" s="24">
        <f>(E468-E467)*17.4*3/327680/30</f>
        <v>5.4210388183593743E-2</v>
      </c>
      <c r="K468" s="24">
        <f>(F468-F467)*18.8*3/327680/30</f>
        <v>0.19157434082031252</v>
      </c>
      <c r="L468" s="24">
        <f>SUM(H468:K468)</f>
        <v>0.30155468704223631</v>
      </c>
      <c r="N468" s="25">
        <f>(E468-E467)/(C468-C467+D468-D467)</f>
        <v>1.0387882452191472E-3</v>
      </c>
      <c r="O468" s="25">
        <f>(F468-F467)/(C468-C467+D468-D467)</f>
        <v>3.397607826046875E-3</v>
      </c>
      <c r="P468" s="26">
        <f>SUM(N468:O468)</f>
        <v>4.4363960712660222E-3</v>
      </c>
      <c r="R468" s="24">
        <f>(C468-C$3)*0.33*3/32768</f>
        <v>200.36514770507813</v>
      </c>
      <c r="S468" s="24">
        <f>(D468-D$3)*0.0011*3/32768</f>
        <v>16.160131521606445</v>
      </c>
      <c r="T468" s="24">
        <f>(E468-E$3)*17.4*3/32768</f>
        <v>323.31566162109374</v>
      </c>
      <c r="U468" s="24">
        <f>(E468-E$3)*18.8*3/32768</f>
        <v>349.32956542968753</v>
      </c>
      <c r="V468" s="24">
        <f>SUM(R468:U468)</f>
        <v>889.17050627746585</v>
      </c>
    </row>
    <row r="469" spans="2:22" x14ac:dyDescent="0.55000000000000004">
      <c r="B469">
        <v>95</v>
      </c>
      <c r="C469">
        <v>7290611</v>
      </c>
      <c r="D469">
        <v>179464619</v>
      </c>
      <c r="E469">
        <v>228267</v>
      </c>
      <c r="F469">
        <v>401371</v>
      </c>
      <c r="G469">
        <v>95</v>
      </c>
      <c r="H469" s="24">
        <f>(C469-C468)*0.33*3/32768/300</f>
        <v>4.7145144653320321E-2</v>
      </c>
      <c r="I469" s="24">
        <f>(D469-D468)*0.0011*3/327680/30</f>
        <v>3.1420156555175779E-3</v>
      </c>
      <c r="J469" s="24">
        <f>(E469-E468)*17.4*3/327680/30</f>
        <v>4.1418457031249997E-4</v>
      </c>
      <c r="K469" s="24">
        <f>(F469-F468)*18.8*3/327680/30</f>
        <v>4.8044189453125004E-2</v>
      </c>
      <c r="L469" s="24">
        <f>SUM(H469:K469)</f>
        <v>9.8745534332275398E-2</v>
      </c>
      <c r="N469" s="25">
        <f>(E469-E468)/(C469-C468+D469-D468)</f>
        <v>7.9365757704888815E-6</v>
      </c>
      <c r="O469" s="25">
        <f>(F469-F468)/(C469-C468+D469-D468)</f>
        <v>8.5206263464197287E-4</v>
      </c>
      <c r="P469" s="26">
        <f>SUM(N469:O469)</f>
        <v>8.5999921041246172E-4</v>
      </c>
      <c r="R469" s="24">
        <f>(C469-C$3)*0.33*3/32768</f>
        <v>214.50869110107425</v>
      </c>
      <c r="S469" s="24">
        <f>(D469-D$3)*0.0011*3/32768</f>
        <v>17.102736218261718</v>
      </c>
      <c r="T469" s="24">
        <f>(E469-E$3)*17.4*3/32768</f>
        <v>323.43991699218748</v>
      </c>
      <c r="U469" s="24">
        <f>(E469-E$3)*18.8*3/32768</f>
        <v>349.46381835937501</v>
      </c>
      <c r="V469" s="24">
        <f>SUM(R469:U469)</f>
        <v>904.51516267089846</v>
      </c>
    </row>
    <row r="470" spans="2:22" x14ac:dyDescent="0.55000000000000004">
      <c r="B470">
        <v>100</v>
      </c>
      <c r="C470">
        <v>7752795</v>
      </c>
      <c r="D470">
        <v>188830223</v>
      </c>
      <c r="E470">
        <v>228344</v>
      </c>
      <c r="F470">
        <v>411836</v>
      </c>
      <c r="G470">
        <v>100</v>
      </c>
      <c r="H470" s="24">
        <f>(C470-C469)*0.33*3/32768/300</f>
        <v>4.6545629882812502E-2</v>
      </c>
      <c r="I470" s="24">
        <f>(D470-D469)*0.0011*3/327680/30</f>
        <v>3.1439710693359378E-3</v>
      </c>
      <c r="J470" s="24">
        <f>(E470-E469)*17.4*3/327680/30</f>
        <v>4.0887451171874994E-4</v>
      </c>
      <c r="K470" s="24">
        <f>(F470-F469)*18.8*3/327680/30</f>
        <v>6.0040893554687495E-2</v>
      </c>
      <c r="L470" s="24">
        <f>SUM(H470:K470)</f>
        <v>0.11013936901855467</v>
      </c>
      <c r="N470" s="25">
        <f>(E470-E469)/(C470-C469+D470-D469)</f>
        <v>7.834926842133754E-6</v>
      </c>
      <c r="O470" s="25">
        <f>(F470-F469)/(C470-C469+D470-D469)</f>
        <v>1.0648377844536328E-3</v>
      </c>
      <c r="P470" s="26">
        <f>SUM(N470:O470)</f>
        <v>1.0726727112957666E-3</v>
      </c>
      <c r="R470" s="24">
        <f>(C470-C$3)*0.33*3/32768</f>
        <v>228.47238006591795</v>
      </c>
      <c r="S470" s="24">
        <f>(D470-D$3)*0.0011*3/32768</f>
        <v>18.045927539062504</v>
      </c>
      <c r="T470" s="24">
        <f>(E470-E$3)*17.4*3/32768</f>
        <v>323.56257934570311</v>
      </c>
      <c r="U470" s="24">
        <f>(E470-E$3)*18.8*3/32768</f>
        <v>349.59635009765628</v>
      </c>
      <c r="V470" s="24">
        <f>SUM(R470:U470)</f>
        <v>919.67723704833998</v>
      </c>
    </row>
    <row r="471" spans="2:22" x14ac:dyDescent="0.55000000000000004">
      <c r="B471">
        <v>105</v>
      </c>
      <c r="C471">
        <v>8271131</v>
      </c>
      <c r="D471">
        <v>198139751</v>
      </c>
      <c r="E471">
        <v>238523</v>
      </c>
      <c r="F471">
        <v>447746</v>
      </c>
      <c r="G471">
        <v>105</v>
      </c>
      <c r="H471" s="24">
        <f>(C471-C470)*0.33*3/32768/300</f>
        <v>5.2200585937500002E-2</v>
      </c>
      <c r="I471" s="24">
        <f>(D471-D470)*0.0011*3/327680/30</f>
        <v>3.1251467285156255E-3</v>
      </c>
      <c r="J471" s="24">
        <f>(E471-E470)*17.4*3/327680/30</f>
        <v>5.4051086425781242E-2</v>
      </c>
      <c r="K471" s="24">
        <f>(F471-F470)*18.8*3/327680/30</f>
        <v>0.206026611328125</v>
      </c>
      <c r="L471" s="24">
        <f>SUM(H471:K471)</f>
        <v>0.31540343041992186</v>
      </c>
      <c r="N471" s="25">
        <f>(E471-E470)/(C471-C470+D471-D470)</f>
        <v>1.035728618141236E-3</v>
      </c>
      <c r="O471" s="25">
        <f>(F471-F470)/(C471-C470+D471-D470)</f>
        <v>3.6538967165194798E-3</v>
      </c>
      <c r="P471" s="26">
        <f>SUM(N471:O471)</f>
        <v>4.689625334660716E-3</v>
      </c>
      <c r="R471" s="24">
        <f>(C471-C$3)*0.33*3/32768</f>
        <v>244.13255584716799</v>
      </c>
      <c r="S471" s="24">
        <f>(D471-D$3)*0.0011*3/32768</f>
        <v>18.98347155761719</v>
      </c>
      <c r="T471" s="24">
        <f>(E471-E$3)*17.4*3/32768</f>
        <v>339.77790527343745</v>
      </c>
      <c r="U471" s="24">
        <f>(E471-E$3)*18.8*3/32768</f>
        <v>367.11635742187502</v>
      </c>
      <c r="V471" s="24">
        <f>SUM(R471:U471)</f>
        <v>970.01029010009768</v>
      </c>
    </row>
    <row r="472" spans="2:22" x14ac:dyDescent="0.55000000000000004">
      <c r="B472">
        <v>110</v>
      </c>
      <c r="C472">
        <v>8733552</v>
      </c>
      <c r="D472">
        <v>207505143</v>
      </c>
      <c r="E472">
        <v>238601</v>
      </c>
      <c r="F472">
        <v>455793</v>
      </c>
      <c r="G472">
        <v>110</v>
      </c>
      <c r="H472" s="24">
        <f>(C472-C471)*0.33*3/32768/300</f>
        <v>4.6569497680664061E-2</v>
      </c>
      <c r="I472" s="24">
        <f>(D472-D471)*0.0011*3/327680/30</f>
        <v>3.1438999023437508E-3</v>
      </c>
      <c r="J472" s="24">
        <f>(E472-E471)*17.4*3/327680/30</f>
        <v>4.1418457031249997E-4</v>
      </c>
      <c r="K472" s="24">
        <f>(F472-F471)*18.8*3/327680/30</f>
        <v>4.61680908203125E-2</v>
      </c>
      <c r="L472" s="24">
        <f>SUM(H472:K472)</f>
        <v>9.6295672973632812E-2</v>
      </c>
      <c r="N472" s="25">
        <f>(E472-E471)/(C472-C471+D472-D471)</f>
        <v>7.9366589494529456E-6</v>
      </c>
      <c r="O472" s="25">
        <f>(F472-F471)/(C472-C471+D472-D471)</f>
        <v>8.1879864828522891E-4</v>
      </c>
      <c r="P472" s="26">
        <f>SUM(N472:O472)</f>
        <v>8.2673530723468181E-4</v>
      </c>
      <c r="R472" s="24">
        <f>(C472-C$3)*0.33*3/32768</f>
        <v>258.10340515136716</v>
      </c>
      <c r="S472" s="24">
        <f>(D472-D$3)*0.0011*3/32768</f>
        <v>19.926641528320314</v>
      </c>
      <c r="T472" s="24">
        <f>(E472-E$3)*17.4*3/32768</f>
        <v>339.90216064453119</v>
      </c>
      <c r="U472" s="24">
        <f>(E472-E$3)*18.8*3/32768</f>
        <v>367.2506103515625</v>
      </c>
      <c r="V472" s="24">
        <f>SUM(R472:U472)</f>
        <v>985.18281767578117</v>
      </c>
    </row>
    <row r="473" spans="2:22" x14ac:dyDescent="0.55000000000000004">
      <c r="B473">
        <v>115</v>
      </c>
      <c r="C473">
        <v>9196907</v>
      </c>
      <c r="D473">
        <v>216869744</v>
      </c>
      <c r="E473">
        <v>238818</v>
      </c>
      <c r="F473">
        <v>465468</v>
      </c>
      <c r="G473">
        <v>115</v>
      </c>
      <c r="H473" s="24">
        <f>(C473-C472)*0.33*3/32768/300</f>
        <v>4.6663558959960931E-2</v>
      </c>
      <c r="I473" s="24">
        <f>(D473-D472)*0.0011*3/32768/300</f>
        <v>3.1436343688964847E-3</v>
      </c>
      <c r="J473" s="24">
        <f>(E473-E472)*17.4*3/32768/300</f>
        <v>1.1522827148437499E-3</v>
      </c>
      <c r="K473" s="24">
        <f>(F473-F472)*18.8*3/327680/30</f>
        <v>5.5508422851562503E-2</v>
      </c>
      <c r="L473" s="24">
        <f>SUM(H473:K473)</f>
        <v>0.10646789889526367</v>
      </c>
      <c r="N473" s="25">
        <f>(E473-E472)/(C473-C472+D473-D472)</f>
        <v>2.2079870931453092E-5</v>
      </c>
      <c r="O473" s="25">
        <f>(F473-F472)/(C473-C472+D473-D472)</f>
        <v>9.8443664175948691E-4</v>
      </c>
      <c r="P473" s="26">
        <f>SUM(N473:O473)</f>
        <v>1.0065165126909401E-3</v>
      </c>
      <c r="R473" s="24">
        <f>(C473-C$3)*0.33*3/32768</f>
        <v>272.10247283935553</v>
      </c>
      <c r="S473" s="24">
        <f>(D473-D$3)*0.0011*3/32768</f>
        <v>20.86973183898926</v>
      </c>
      <c r="T473" s="24">
        <f>(E473-E$3)*17.4*3/32768</f>
        <v>340.24784545898433</v>
      </c>
      <c r="U473" s="24">
        <f>(E473-E$3)*18.8*3/32768</f>
        <v>367.62410888671877</v>
      </c>
      <c r="V473" s="24">
        <f>SUM(R473:U473)</f>
        <v>1000.8441590240478</v>
      </c>
    </row>
    <row r="474" spans="2:22" x14ac:dyDescent="0.55000000000000004">
      <c r="L474" s="21">
        <f>AVERAGE(L452:L473)</f>
        <v>0.19508991113419966</v>
      </c>
    </row>
    <row r="476" spans="2:22" x14ac:dyDescent="0.55000000000000004">
      <c r="L476">
        <f>AVERAGE(L474,L446,L418,L390,L362,L334,L306,L278,L250,L222,L194,L166,L138,L110,L82,L54,L26)</f>
        <v>0.20853295135285893</v>
      </c>
    </row>
    <row r="477" spans="2:22" x14ac:dyDescent="0.55000000000000004">
      <c r="B477" s="4" t="s">
        <v>1212</v>
      </c>
      <c r="C477" s="4"/>
      <c r="E477" s="5">
        <f>(15+25)/5/60</f>
        <v>0.13333333333333333</v>
      </c>
    </row>
    <row r="478" spans="2:22" x14ac:dyDescent="0.55000000000000004">
      <c r="B478" s="4" t="s">
        <v>1213</v>
      </c>
      <c r="E478" s="4">
        <f>E477*120</f>
        <v>16</v>
      </c>
      <c r="F478" s="4" t="s">
        <v>1214</v>
      </c>
    </row>
  </sheetData>
  <mergeCells count="136">
    <mergeCell ref="A451:A456"/>
    <mergeCell ref="A423:A428"/>
    <mergeCell ref="C449:F449"/>
    <mergeCell ref="H449:L449"/>
    <mergeCell ref="N449:P449"/>
    <mergeCell ref="R449:U449"/>
    <mergeCell ref="H450:L450"/>
    <mergeCell ref="N450:P450"/>
    <mergeCell ref="R450:U450"/>
    <mergeCell ref="A395:A400"/>
    <mergeCell ref="C421:F421"/>
    <mergeCell ref="H421:L421"/>
    <mergeCell ref="N421:P421"/>
    <mergeCell ref="R421:U421"/>
    <mergeCell ref="H422:L422"/>
    <mergeCell ref="N422:P422"/>
    <mergeCell ref="R422:U422"/>
    <mergeCell ref="A367:A372"/>
    <mergeCell ref="C393:F393"/>
    <mergeCell ref="H393:L393"/>
    <mergeCell ref="N393:P393"/>
    <mergeCell ref="R393:U393"/>
    <mergeCell ref="H394:L394"/>
    <mergeCell ref="N394:P394"/>
    <mergeCell ref="R394:U394"/>
    <mergeCell ref="A339:A344"/>
    <mergeCell ref="C365:F365"/>
    <mergeCell ref="H365:L365"/>
    <mergeCell ref="N365:P365"/>
    <mergeCell ref="R365:U365"/>
    <mergeCell ref="H366:L366"/>
    <mergeCell ref="N366:P366"/>
    <mergeCell ref="R366:U366"/>
    <mergeCell ref="A311:A316"/>
    <mergeCell ref="C337:F337"/>
    <mergeCell ref="H337:L337"/>
    <mergeCell ref="N337:P337"/>
    <mergeCell ref="R337:U337"/>
    <mergeCell ref="H338:L338"/>
    <mergeCell ref="N338:P338"/>
    <mergeCell ref="R338:U338"/>
    <mergeCell ref="A283:A288"/>
    <mergeCell ref="C309:F309"/>
    <mergeCell ref="H309:L309"/>
    <mergeCell ref="N309:P309"/>
    <mergeCell ref="R309:U309"/>
    <mergeCell ref="H310:L310"/>
    <mergeCell ref="N310:P310"/>
    <mergeCell ref="R310:U310"/>
    <mergeCell ref="A255:A260"/>
    <mergeCell ref="C281:F281"/>
    <mergeCell ref="H281:L281"/>
    <mergeCell ref="N281:P281"/>
    <mergeCell ref="R281:U281"/>
    <mergeCell ref="H282:L282"/>
    <mergeCell ref="N282:P282"/>
    <mergeCell ref="R282:U282"/>
    <mergeCell ref="A227:A232"/>
    <mergeCell ref="C253:F253"/>
    <mergeCell ref="H253:L253"/>
    <mergeCell ref="N253:P253"/>
    <mergeCell ref="R253:U253"/>
    <mergeCell ref="H254:L254"/>
    <mergeCell ref="N254:P254"/>
    <mergeCell ref="R254:U254"/>
    <mergeCell ref="A199:A204"/>
    <mergeCell ref="C225:F225"/>
    <mergeCell ref="H225:L225"/>
    <mergeCell ref="N225:P225"/>
    <mergeCell ref="R225:U225"/>
    <mergeCell ref="H226:L226"/>
    <mergeCell ref="N226:P226"/>
    <mergeCell ref="R226:U226"/>
    <mergeCell ref="A171:A176"/>
    <mergeCell ref="C197:F197"/>
    <mergeCell ref="H197:L197"/>
    <mergeCell ref="N197:P197"/>
    <mergeCell ref="R197:U197"/>
    <mergeCell ref="H198:L198"/>
    <mergeCell ref="N198:P198"/>
    <mergeCell ref="R198:U198"/>
    <mergeCell ref="A143:A148"/>
    <mergeCell ref="C169:F169"/>
    <mergeCell ref="H169:L169"/>
    <mergeCell ref="N169:P169"/>
    <mergeCell ref="R169:U169"/>
    <mergeCell ref="H170:L170"/>
    <mergeCell ref="N170:P170"/>
    <mergeCell ref="R170:U170"/>
    <mergeCell ref="A115:A120"/>
    <mergeCell ref="C141:F141"/>
    <mergeCell ref="H141:L141"/>
    <mergeCell ref="N141:P141"/>
    <mergeCell ref="R141:U141"/>
    <mergeCell ref="H142:L142"/>
    <mergeCell ref="N142:P142"/>
    <mergeCell ref="R142:U142"/>
    <mergeCell ref="A87:A92"/>
    <mergeCell ref="C113:F113"/>
    <mergeCell ref="H113:L113"/>
    <mergeCell ref="N113:P113"/>
    <mergeCell ref="R113:U113"/>
    <mergeCell ref="H114:L114"/>
    <mergeCell ref="N114:P114"/>
    <mergeCell ref="R114:U114"/>
    <mergeCell ref="A59:A64"/>
    <mergeCell ref="C85:F85"/>
    <mergeCell ref="H85:L85"/>
    <mergeCell ref="N85:P85"/>
    <mergeCell ref="R85:U85"/>
    <mergeCell ref="H86:L86"/>
    <mergeCell ref="N86:P86"/>
    <mergeCell ref="R86:U86"/>
    <mergeCell ref="A31:A36"/>
    <mergeCell ref="C57:F57"/>
    <mergeCell ref="H57:L57"/>
    <mergeCell ref="N57:P57"/>
    <mergeCell ref="R57:U57"/>
    <mergeCell ref="H58:L58"/>
    <mergeCell ref="N58:P58"/>
    <mergeCell ref="R58:U58"/>
    <mergeCell ref="A3:A8"/>
    <mergeCell ref="C29:F29"/>
    <mergeCell ref="H29:L29"/>
    <mergeCell ref="N29:P29"/>
    <mergeCell ref="R29:U29"/>
    <mergeCell ref="H30:L30"/>
    <mergeCell ref="N30:P30"/>
    <mergeCell ref="R30:U30"/>
    <mergeCell ref="C1:F1"/>
    <mergeCell ref="H1:L1"/>
    <mergeCell ref="N1:P1"/>
    <mergeCell ref="R1:U1"/>
    <mergeCell ref="H2:L2"/>
    <mergeCell ref="N2:P2"/>
    <mergeCell ref="R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TN1_15</vt:lpstr>
      <vt:lpstr>Router</vt:lpstr>
      <vt:lpstr>Nodo</vt:lpstr>
      <vt:lpstr>Energia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2020-06-22T15:05:28Z</dcterms:created>
  <dcterms:modified xsi:type="dcterms:W3CDTF">2020-06-22T15:44:54Z</dcterms:modified>
</cp:coreProperties>
</file>